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opez\Documents\2021\2021\CIERRE 2021\"/>
    </mc:Choice>
  </mc:AlternateContent>
  <bookViews>
    <workbookView xWindow="0" yWindow="600" windowWidth="20490" windowHeight="7140"/>
  </bookViews>
  <sheets>
    <sheet name="PAS 2021" sheetId="1" r:id="rId1"/>
  </sheets>
  <definedNames>
    <definedName name="_xlnm._FilterDatabase" localSheetId="0" hidden="1">'PAS 2021'!$A$8:$MM$186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9" i="1" l="1"/>
  <c r="Y9" i="1"/>
  <c r="AH9" i="1"/>
  <c r="AI9" i="1"/>
  <c r="AJ9" i="1"/>
  <c r="AK9" i="1"/>
  <c r="AG9" i="1" s="1"/>
  <c r="AE9" i="1" s="1"/>
  <c r="AN9" i="1"/>
  <c r="AO9" i="1"/>
  <c r="AM9" i="1" s="1"/>
  <c r="AP9" i="1"/>
  <c r="AQ9" i="1"/>
  <c r="AT9" i="1"/>
  <c r="AU9" i="1"/>
  <c r="AV9" i="1"/>
  <c r="AW9" i="1"/>
  <c r="AS9" i="1" s="1"/>
  <c r="AR9" i="1" s="1"/>
  <c r="AZ9" i="1"/>
  <c r="BA9" i="1"/>
  <c r="BB9" i="1"/>
  <c r="BC9" i="1"/>
  <c r="AY9" i="1" s="1"/>
  <c r="AX9" i="1" s="1"/>
  <c r="X10" i="1"/>
  <c r="Y10" i="1" s="1"/>
  <c r="AH10" i="1"/>
  <c r="AI10" i="1"/>
  <c r="AJ10" i="1"/>
  <c r="AK10" i="1"/>
  <c r="AG10" i="1" s="1"/>
  <c r="AN10" i="1"/>
  <c r="AO10" i="1"/>
  <c r="AP10" i="1"/>
  <c r="AQ10" i="1"/>
  <c r="AT10" i="1"/>
  <c r="AS10" i="1" s="1"/>
  <c r="AU10" i="1"/>
  <c r="AV10" i="1"/>
  <c r="AW10" i="1"/>
  <c r="AX10" i="1"/>
  <c r="AZ10" i="1"/>
  <c r="BA10" i="1"/>
  <c r="BB10" i="1"/>
  <c r="AY10" i="1" s="1"/>
  <c r="BC10" i="1"/>
  <c r="X11" i="1"/>
  <c r="Y11" i="1"/>
  <c r="AE11" i="1"/>
  <c r="AH11" i="1"/>
  <c r="AI11" i="1"/>
  <c r="AJ11" i="1"/>
  <c r="AG11" i="1" s="1"/>
  <c r="AK11" i="1"/>
  <c r="AN11" i="1"/>
  <c r="AM11" i="1" s="1"/>
  <c r="AL11" i="1" s="1"/>
  <c r="AO11" i="1"/>
  <c r="AP11" i="1"/>
  <c r="AQ11" i="1"/>
  <c r="AT11" i="1"/>
  <c r="AU11" i="1"/>
  <c r="AV11" i="1"/>
  <c r="AW11" i="1"/>
  <c r="AS11" i="1" s="1"/>
  <c r="AR11" i="1" s="1"/>
  <c r="AZ11" i="1"/>
  <c r="BA11" i="1"/>
  <c r="BB11" i="1"/>
  <c r="BC11" i="1"/>
  <c r="AY11" i="1" s="1"/>
  <c r="X12" i="1"/>
  <c r="Y12" i="1"/>
  <c r="AH12" i="1"/>
  <c r="AI12" i="1"/>
  <c r="AJ12" i="1"/>
  <c r="AK12" i="1"/>
  <c r="AG12" i="1" s="1"/>
  <c r="AE12" i="1" s="1"/>
  <c r="AN12" i="1"/>
  <c r="AO12" i="1"/>
  <c r="AP12" i="1"/>
  <c r="AQ12" i="1"/>
  <c r="AT12" i="1"/>
  <c r="AS12" i="1" s="1"/>
  <c r="AU12" i="1"/>
  <c r="AV12" i="1"/>
  <c r="AW12" i="1"/>
  <c r="AX12" i="1"/>
  <c r="AZ12" i="1"/>
  <c r="BA12" i="1"/>
  <c r="BB12" i="1"/>
  <c r="AY12" i="1" s="1"/>
  <c r="BC12" i="1"/>
  <c r="X13" i="1"/>
  <c r="Y13" i="1"/>
  <c r="AE13" i="1"/>
  <c r="AH13" i="1"/>
  <c r="AI13" i="1"/>
  <c r="AJ13" i="1"/>
  <c r="AG13" i="1" s="1"/>
  <c r="AK13" i="1"/>
  <c r="AN13" i="1"/>
  <c r="AM13" i="1" s="1"/>
  <c r="AL13" i="1" s="1"/>
  <c r="AO13" i="1"/>
  <c r="AP13" i="1"/>
  <c r="AQ13" i="1"/>
  <c r="AT13" i="1"/>
  <c r="AU13" i="1"/>
  <c r="AV13" i="1"/>
  <c r="AW13" i="1"/>
  <c r="AS13" i="1" s="1"/>
  <c r="AR13" i="1" s="1"/>
  <c r="AZ13" i="1"/>
  <c r="BA13" i="1"/>
  <c r="BB13" i="1"/>
  <c r="BC13" i="1"/>
  <c r="AY13" i="1" s="1"/>
  <c r="X14" i="1"/>
  <c r="Y14" i="1"/>
  <c r="AH14" i="1"/>
  <c r="AI14" i="1"/>
  <c r="AJ14" i="1"/>
  <c r="AK14" i="1"/>
  <c r="AG14" i="1" s="1"/>
  <c r="AE14" i="1" s="1"/>
  <c r="AN14" i="1"/>
  <c r="AO14" i="1"/>
  <c r="AP14" i="1"/>
  <c r="AQ14" i="1"/>
  <c r="AT14" i="1"/>
  <c r="AS14" i="1" s="1"/>
  <c r="AU14" i="1"/>
  <c r="AV14" i="1"/>
  <c r="AW14" i="1"/>
  <c r="AX14" i="1"/>
  <c r="AZ14" i="1"/>
  <c r="BA14" i="1"/>
  <c r="BB14" i="1"/>
  <c r="AY14" i="1" s="1"/>
  <c r="BC14" i="1"/>
  <c r="X15" i="1"/>
  <c r="Y15" i="1"/>
  <c r="AE15" i="1"/>
  <c r="AH15" i="1"/>
  <c r="AI15" i="1"/>
  <c r="AJ15" i="1"/>
  <c r="AG15" i="1" s="1"/>
  <c r="AK15" i="1"/>
  <c r="AN15" i="1"/>
  <c r="AM15" i="1" s="1"/>
  <c r="AL15" i="1" s="1"/>
  <c r="AO15" i="1"/>
  <c r="AP15" i="1"/>
  <c r="AQ15" i="1"/>
  <c r="AT15" i="1"/>
  <c r="AU15" i="1"/>
  <c r="AV15" i="1"/>
  <c r="AW15" i="1"/>
  <c r="AS15" i="1" s="1"/>
  <c r="AR15" i="1" s="1"/>
  <c r="AZ15" i="1"/>
  <c r="BA15" i="1"/>
  <c r="BB15" i="1"/>
  <c r="BC15" i="1"/>
  <c r="AY15" i="1" s="1"/>
  <c r="X16" i="1"/>
  <c r="Y16" i="1"/>
  <c r="AH16" i="1"/>
  <c r="AI16" i="1"/>
  <c r="AJ16" i="1"/>
  <c r="AK16" i="1"/>
  <c r="AG16" i="1" s="1"/>
  <c r="AE16" i="1" s="1"/>
  <c r="AN16" i="1"/>
  <c r="AO16" i="1"/>
  <c r="AP16" i="1"/>
  <c r="AQ16" i="1"/>
  <c r="AT16" i="1"/>
  <c r="AS16" i="1" s="1"/>
  <c r="AU16" i="1"/>
  <c r="AV16" i="1"/>
  <c r="AW16" i="1"/>
  <c r="AX16" i="1"/>
  <c r="AZ16" i="1"/>
  <c r="BA16" i="1"/>
  <c r="BB16" i="1"/>
  <c r="AY16" i="1" s="1"/>
  <c r="BC16" i="1"/>
  <c r="X17" i="1"/>
  <c r="Y17" i="1"/>
  <c r="AE17" i="1"/>
  <c r="AH17" i="1"/>
  <c r="AI17" i="1"/>
  <c r="AJ17" i="1"/>
  <c r="AG17" i="1" s="1"/>
  <c r="AK17" i="1"/>
  <c r="AN17" i="1"/>
  <c r="AM17" i="1" s="1"/>
  <c r="AL17" i="1" s="1"/>
  <c r="AO17" i="1"/>
  <c r="AP17" i="1"/>
  <c r="AQ17" i="1"/>
  <c r="AT17" i="1"/>
  <c r="AU17" i="1"/>
  <c r="AV17" i="1"/>
  <c r="AW17" i="1"/>
  <c r="AS17" i="1" s="1"/>
  <c r="AR17" i="1" s="1"/>
  <c r="AZ17" i="1"/>
  <c r="BA17" i="1"/>
  <c r="BB17" i="1"/>
  <c r="BC17" i="1"/>
  <c r="AY17" i="1" s="1"/>
  <c r="X18" i="1"/>
  <c r="Y18" i="1"/>
  <c r="AH18" i="1"/>
  <c r="AI18" i="1"/>
  <c r="AJ18" i="1"/>
  <c r="AK18" i="1"/>
  <c r="AG18" i="1" s="1"/>
  <c r="AE18" i="1" s="1"/>
  <c r="AN18" i="1"/>
  <c r="AO18" i="1"/>
  <c r="AP18" i="1"/>
  <c r="AQ18" i="1"/>
  <c r="AT18" i="1"/>
  <c r="AS18" i="1" s="1"/>
  <c r="AU18" i="1"/>
  <c r="AV18" i="1"/>
  <c r="AW18" i="1"/>
  <c r="AX18" i="1"/>
  <c r="AZ18" i="1"/>
  <c r="BA18" i="1"/>
  <c r="BB18" i="1"/>
  <c r="AY18" i="1" s="1"/>
  <c r="BC18" i="1"/>
  <c r="X19" i="1"/>
  <c r="Y19" i="1"/>
  <c r="AE19" i="1"/>
  <c r="AH19" i="1"/>
  <c r="AI19" i="1"/>
  <c r="AJ19" i="1"/>
  <c r="AG19" i="1" s="1"/>
  <c r="AK19" i="1"/>
  <c r="AN19" i="1"/>
  <c r="AM19" i="1" s="1"/>
  <c r="AL19" i="1" s="1"/>
  <c r="AO19" i="1"/>
  <c r="AP19" i="1"/>
  <c r="AQ19" i="1"/>
  <c r="AT19" i="1"/>
  <c r="AU19" i="1"/>
  <c r="AV19" i="1"/>
  <c r="AW19" i="1"/>
  <c r="AS19" i="1" s="1"/>
  <c r="AR19" i="1" s="1"/>
  <c r="AZ19" i="1"/>
  <c r="BA19" i="1"/>
  <c r="BB19" i="1"/>
  <c r="BC19" i="1"/>
  <c r="AY19" i="1" s="1"/>
  <c r="X20" i="1"/>
  <c r="Y20" i="1"/>
  <c r="AH20" i="1"/>
  <c r="AI20" i="1"/>
  <c r="AJ20" i="1"/>
  <c r="AK20" i="1"/>
  <c r="AG20" i="1" s="1"/>
  <c r="AE20" i="1" s="1"/>
  <c r="AN20" i="1"/>
  <c r="AO20" i="1"/>
  <c r="AP20" i="1"/>
  <c r="AQ20" i="1"/>
  <c r="AT20" i="1"/>
  <c r="AS20" i="1" s="1"/>
  <c r="AU20" i="1"/>
  <c r="AV20" i="1"/>
  <c r="AW20" i="1"/>
  <c r="AX20" i="1"/>
  <c r="AZ20" i="1"/>
  <c r="BA20" i="1"/>
  <c r="BB20" i="1"/>
  <c r="AY20" i="1" s="1"/>
  <c r="BC20" i="1"/>
  <c r="X21" i="1"/>
  <c r="Y21" i="1"/>
  <c r="AE21" i="1"/>
  <c r="AH21" i="1"/>
  <c r="AI21" i="1"/>
  <c r="AJ21" i="1"/>
  <c r="AG21" i="1" s="1"/>
  <c r="AK21" i="1"/>
  <c r="AN21" i="1"/>
  <c r="AM21" i="1" s="1"/>
  <c r="AL21" i="1" s="1"/>
  <c r="AO21" i="1"/>
  <c r="AP21" i="1"/>
  <c r="AQ21" i="1"/>
  <c r="AT21" i="1"/>
  <c r="AU21" i="1"/>
  <c r="AV21" i="1"/>
  <c r="AW21" i="1"/>
  <c r="AS21" i="1" s="1"/>
  <c r="AR21" i="1" s="1"/>
  <c r="AZ21" i="1"/>
  <c r="BA21" i="1"/>
  <c r="BB21" i="1"/>
  <c r="BC21" i="1"/>
  <c r="AY21" i="1" s="1"/>
  <c r="X22" i="1"/>
  <c r="Y22" i="1"/>
  <c r="AH22" i="1"/>
  <c r="AI22" i="1"/>
  <c r="AJ22" i="1"/>
  <c r="AK22" i="1"/>
  <c r="AG22" i="1" s="1"/>
  <c r="AE22" i="1" s="1"/>
  <c r="AN22" i="1"/>
  <c r="AO22" i="1"/>
  <c r="AP22" i="1"/>
  <c r="AQ22" i="1"/>
  <c r="AT22" i="1"/>
  <c r="AS22" i="1" s="1"/>
  <c r="AU22" i="1"/>
  <c r="AV22" i="1"/>
  <c r="AW22" i="1"/>
  <c r="AX22" i="1"/>
  <c r="AZ22" i="1"/>
  <c r="BA22" i="1"/>
  <c r="BB22" i="1"/>
  <c r="AY22" i="1" s="1"/>
  <c r="BC22" i="1"/>
  <c r="X23" i="1"/>
  <c r="Y23" i="1"/>
  <c r="AE23" i="1"/>
  <c r="AH23" i="1"/>
  <c r="AI23" i="1"/>
  <c r="AJ23" i="1"/>
  <c r="AG23" i="1" s="1"/>
  <c r="AK23" i="1"/>
  <c r="AN23" i="1"/>
  <c r="AM23" i="1" s="1"/>
  <c r="AL23" i="1" s="1"/>
  <c r="AO23" i="1"/>
  <c r="AP23" i="1"/>
  <c r="AQ23" i="1"/>
  <c r="AT23" i="1"/>
  <c r="AU23" i="1"/>
  <c r="AV23" i="1"/>
  <c r="AW23" i="1"/>
  <c r="AS23" i="1" s="1"/>
  <c r="AR23" i="1" s="1"/>
  <c r="AZ23" i="1"/>
  <c r="BA23" i="1"/>
  <c r="BB23" i="1"/>
  <c r="BC23" i="1"/>
  <c r="AY23" i="1" s="1"/>
  <c r="X24" i="1"/>
  <c r="Y24" i="1"/>
  <c r="AH24" i="1"/>
  <c r="AI24" i="1"/>
  <c r="AJ24" i="1"/>
  <c r="AK24" i="1"/>
  <c r="AG24" i="1" s="1"/>
  <c r="AE24" i="1" s="1"/>
  <c r="AN24" i="1"/>
  <c r="AO24" i="1"/>
  <c r="AP24" i="1"/>
  <c r="AQ24" i="1"/>
  <c r="AT24" i="1"/>
  <c r="AS24" i="1" s="1"/>
  <c r="AU24" i="1"/>
  <c r="AV24" i="1"/>
  <c r="AW24" i="1"/>
  <c r="AX24" i="1"/>
  <c r="AZ24" i="1"/>
  <c r="BA24" i="1"/>
  <c r="BB24" i="1"/>
  <c r="AY24" i="1" s="1"/>
  <c r="BC24" i="1"/>
  <c r="X25" i="1"/>
  <c r="Y25" i="1"/>
  <c r="AE25" i="1"/>
  <c r="AH25" i="1"/>
  <c r="AI25" i="1"/>
  <c r="AJ25" i="1"/>
  <c r="AG25" i="1" s="1"/>
  <c r="AK25" i="1"/>
  <c r="AN25" i="1"/>
  <c r="AM25" i="1" s="1"/>
  <c r="AL25" i="1" s="1"/>
  <c r="AO25" i="1"/>
  <c r="AP25" i="1"/>
  <c r="AQ25" i="1"/>
  <c r="AT25" i="1"/>
  <c r="AU25" i="1"/>
  <c r="AV25" i="1"/>
  <c r="AW25" i="1"/>
  <c r="AS25" i="1" s="1"/>
  <c r="AR25" i="1" s="1"/>
  <c r="AZ25" i="1"/>
  <c r="BA25" i="1"/>
  <c r="BB25" i="1"/>
  <c r="BC25" i="1"/>
  <c r="AY25" i="1" s="1"/>
  <c r="X26" i="1"/>
  <c r="Y26" i="1"/>
  <c r="AH26" i="1"/>
  <c r="AI26" i="1"/>
  <c r="AJ26" i="1"/>
  <c r="AK26" i="1"/>
  <c r="AG26" i="1" s="1"/>
  <c r="AE26" i="1" s="1"/>
  <c r="AN26" i="1"/>
  <c r="AO26" i="1"/>
  <c r="AP26" i="1"/>
  <c r="AQ26" i="1"/>
  <c r="AT26" i="1"/>
  <c r="AS26" i="1" s="1"/>
  <c r="AU26" i="1"/>
  <c r="AV26" i="1"/>
  <c r="AW26" i="1"/>
  <c r="AX26" i="1"/>
  <c r="AZ26" i="1"/>
  <c r="BA26" i="1"/>
  <c r="BB26" i="1"/>
  <c r="AY26" i="1" s="1"/>
  <c r="BC26" i="1"/>
  <c r="X27" i="1"/>
  <c r="Y27" i="1"/>
  <c r="AE27" i="1"/>
  <c r="AH27" i="1"/>
  <c r="AI27" i="1"/>
  <c r="AJ27" i="1"/>
  <c r="AG27" i="1" s="1"/>
  <c r="AK27" i="1"/>
  <c r="AN27" i="1"/>
  <c r="AM27" i="1" s="1"/>
  <c r="AL27" i="1" s="1"/>
  <c r="AO27" i="1"/>
  <c r="AP27" i="1"/>
  <c r="AQ27" i="1"/>
  <c r="AT27" i="1"/>
  <c r="AU27" i="1"/>
  <c r="AV27" i="1"/>
  <c r="AW27" i="1"/>
  <c r="AS27" i="1" s="1"/>
  <c r="AR27" i="1" s="1"/>
  <c r="AZ27" i="1"/>
  <c r="BA27" i="1"/>
  <c r="BB27" i="1"/>
  <c r="BC27" i="1"/>
  <c r="AY27" i="1" s="1"/>
  <c r="X28" i="1"/>
  <c r="Y28" i="1"/>
  <c r="AH28" i="1"/>
  <c r="AI28" i="1"/>
  <c r="AJ28" i="1"/>
  <c r="AK28" i="1"/>
  <c r="AG28" i="1" s="1"/>
  <c r="AE28" i="1" s="1"/>
  <c r="AN28" i="1"/>
  <c r="AO28" i="1"/>
  <c r="AP28" i="1"/>
  <c r="AQ28" i="1"/>
  <c r="AT28" i="1"/>
  <c r="AS28" i="1" s="1"/>
  <c r="AU28" i="1"/>
  <c r="AV28" i="1"/>
  <c r="AW28" i="1"/>
  <c r="AX28" i="1"/>
  <c r="AZ28" i="1"/>
  <c r="BA28" i="1"/>
  <c r="BB28" i="1"/>
  <c r="AY28" i="1" s="1"/>
  <c r="BC28" i="1"/>
  <c r="X29" i="1"/>
  <c r="Y29" i="1"/>
  <c r="AE29" i="1"/>
  <c r="AH29" i="1"/>
  <c r="AI29" i="1"/>
  <c r="AJ29" i="1"/>
  <c r="AG29" i="1" s="1"/>
  <c r="AK29" i="1"/>
  <c r="AN29" i="1"/>
  <c r="AM29" i="1" s="1"/>
  <c r="AL29" i="1" s="1"/>
  <c r="AO29" i="1"/>
  <c r="AP29" i="1"/>
  <c r="AQ29" i="1"/>
  <c r="AT29" i="1"/>
  <c r="AU29" i="1"/>
  <c r="AV29" i="1"/>
  <c r="AW29" i="1"/>
  <c r="AS29" i="1" s="1"/>
  <c r="AR29" i="1" s="1"/>
  <c r="AZ29" i="1"/>
  <c r="BA29" i="1"/>
  <c r="BB29" i="1"/>
  <c r="BC29" i="1"/>
  <c r="AY29" i="1" s="1"/>
  <c r="X30" i="1"/>
  <c r="Y30" i="1"/>
  <c r="AB30" i="1"/>
  <c r="AH30" i="1"/>
  <c r="AG30" i="1" s="1"/>
  <c r="AE30" i="1" s="1"/>
  <c r="AI30" i="1"/>
  <c r="AJ30" i="1"/>
  <c r="AK30" i="1"/>
  <c r="AN30" i="1"/>
  <c r="AM30" i="1" s="1"/>
  <c r="AL30" i="1" s="1"/>
  <c r="AO30" i="1"/>
  <c r="AP30" i="1"/>
  <c r="AQ30" i="1"/>
  <c r="AR30" i="1"/>
  <c r="AT30" i="1"/>
  <c r="AU30" i="1"/>
  <c r="AV30" i="1"/>
  <c r="AS30" i="1" s="1"/>
  <c r="AW30" i="1"/>
  <c r="AZ30" i="1"/>
  <c r="BA30" i="1"/>
  <c r="BB30" i="1"/>
  <c r="BC30" i="1"/>
  <c r="X31" i="1"/>
  <c r="Y31" i="1"/>
  <c r="AH31" i="1"/>
  <c r="AI31" i="1"/>
  <c r="AJ31" i="1"/>
  <c r="AK31" i="1"/>
  <c r="AN31" i="1"/>
  <c r="AM31" i="1" s="1"/>
  <c r="AO31" i="1"/>
  <c r="AP31" i="1"/>
  <c r="AQ31" i="1"/>
  <c r="AT31" i="1"/>
  <c r="AS31" i="1" s="1"/>
  <c r="AR31" i="1" s="1"/>
  <c r="AU31" i="1"/>
  <c r="AV31" i="1"/>
  <c r="AW31" i="1"/>
  <c r="AZ31" i="1"/>
  <c r="BA31" i="1"/>
  <c r="BB31" i="1"/>
  <c r="BC31" i="1"/>
  <c r="X32" i="1"/>
  <c r="Y32" i="1" s="1"/>
  <c r="AH32" i="1"/>
  <c r="AI32" i="1"/>
  <c r="AJ32" i="1"/>
  <c r="AG32" i="1" s="1"/>
  <c r="AE32" i="1" s="1"/>
  <c r="AK32" i="1"/>
  <c r="AN32" i="1"/>
  <c r="AO32" i="1"/>
  <c r="AP32" i="1"/>
  <c r="AQ32" i="1"/>
  <c r="AT32" i="1"/>
  <c r="AU32" i="1"/>
  <c r="AV32" i="1"/>
  <c r="AW32" i="1"/>
  <c r="AS32" i="1" s="1"/>
  <c r="AZ32" i="1"/>
  <c r="BA32" i="1"/>
  <c r="BB32" i="1"/>
  <c r="BC32" i="1"/>
  <c r="X33" i="1"/>
  <c r="Y33" i="1"/>
  <c r="AE33" i="1"/>
  <c r="AH33" i="1"/>
  <c r="AG33" i="1" s="1"/>
  <c r="AI33" i="1"/>
  <c r="AJ33" i="1"/>
  <c r="AK33" i="1"/>
  <c r="AN33" i="1"/>
  <c r="AO33" i="1"/>
  <c r="AP33" i="1"/>
  <c r="AQ33" i="1"/>
  <c r="AT33" i="1"/>
  <c r="AS33" i="1" s="1"/>
  <c r="AU33" i="1"/>
  <c r="AV33" i="1"/>
  <c r="AW33" i="1"/>
  <c r="AX33" i="1"/>
  <c r="AZ33" i="1"/>
  <c r="BA33" i="1"/>
  <c r="BB33" i="1"/>
  <c r="AY33" i="1" s="1"/>
  <c r="BC33" i="1"/>
  <c r="X34" i="1"/>
  <c r="Y34" i="1" s="1"/>
  <c r="AH34" i="1"/>
  <c r="AG34" i="1" s="1"/>
  <c r="AE34" i="1" s="1"/>
  <c r="AI34" i="1"/>
  <c r="AJ34" i="1"/>
  <c r="AK34" i="1"/>
  <c r="AN34" i="1"/>
  <c r="AO34" i="1"/>
  <c r="AP34" i="1"/>
  <c r="AQ34" i="1"/>
  <c r="AT34" i="1"/>
  <c r="AS34" i="1" s="1"/>
  <c r="AU34" i="1"/>
  <c r="AV34" i="1"/>
  <c r="AW34" i="1"/>
  <c r="AZ34" i="1"/>
  <c r="AY34" i="1" s="1"/>
  <c r="AX34" i="1" s="1"/>
  <c r="BA34" i="1"/>
  <c r="BB34" i="1"/>
  <c r="BC34" i="1"/>
  <c r="X35" i="1"/>
  <c r="Y35" i="1" s="1"/>
  <c r="AH35" i="1"/>
  <c r="AI35" i="1"/>
  <c r="AJ35" i="1"/>
  <c r="AK35" i="1"/>
  <c r="AN35" i="1"/>
  <c r="AO35" i="1"/>
  <c r="AP35" i="1"/>
  <c r="AQ35" i="1"/>
  <c r="AM35" i="1" s="1"/>
  <c r="AT35" i="1"/>
  <c r="AU35" i="1"/>
  <c r="AV35" i="1"/>
  <c r="AW35" i="1"/>
  <c r="AZ35" i="1"/>
  <c r="AY35" i="1" s="1"/>
  <c r="BA35" i="1"/>
  <c r="BB35" i="1"/>
  <c r="BC35" i="1"/>
  <c r="X36" i="1"/>
  <c r="Y36" i="1" s="1"/>
  <c r="AH36" i="1"/>
  <c r="AG36" i="1" s="1"/>
  <c r="AE36" i="1" s="1"/>
  <c r="AI36" i="1"/>
  <c r="AJ36" i="1"/>
  <c r="AK36" i="1"/>
  <c r="AN36" i="1"/>
  <c r="AM36" i="1" s="1"/>
  <c r="AL36" i="1" s="1"/>
  <c r="AO36" i="1"/>
  <c r="AP36" i="1"/>
  <c r="AQ36" i="1"/>
  <c r="AR36" i="1"/>
  <c r="AT36" i="1"/>
  <c r="AS36" i="1" s="1"/>
  <c r="AU36" i="1"/>
  <c r="AV36" i="1"/>
  <c r="AW36" i="1"/>
  <c r="AZ36" i="1"/>
  <c r="BA36" i="1"/>
  <c r="BB36" i="1"/>
  <c r="BC36" i="1"/>
  <c r="X37" i="1"/>
  <c r="Y37" i="1"/>
  <c r="AH37" i="1"/>
  <c r="AI37" i="1"/>
  <c r="AJ37" i="1"/>
  <c r="AK37" i="1"/>
  <c r="AN37" i="1"/>
  <c r="AM37" i="1" s="1"/>
  <c r="AO37" i="1"/>
  <c r="AP37" i="1"/>
  <c r="AQ37" i="1"/>
  <c r="AT37" i="1"/>
  <c r="AU37" i="1"/>
  <c r="AV37" i="1"/>
  <c r="AW37" i="1"/>
  <c r="AZ37" i="1"/>
  <c r="AY37" i="1" s="1"/>
  <c r="BA37" i="1"/>
  <c r="BB37" i="1"/>
  <c r="BC37" i="1"/>
  <c r="X38" i="1"/>
  <c r="Y38" i="1" s="1"/>
  <c r="AH38" i="1"/>
  <c r="AI38" i="1"/>
  <c r="AJ38" i="1"/>
  <c r="AK38" i="1"/>
  <c r="AN38" i="1"/>
  <c r="AO38" i="1"/>
  <c r="AP38" i="1"/>
  <c r="AQ38" i="1"/>
  <c r="AT38" i="1"/>
  <c r="AU38" i="1"/>
  <c r="AV38" i="1"/>
  <c r="AW38" i="1"/>
  <c r="AS38" i="1" s="1"/>
  <c r="AZ38" i="1"/>
  <c r="BA38" i="1"/>
  <c r="BB38" i="1"/>
  <c r="BC38" i="1"/>
  <c r="X39" i="1"/>
  <c r="Y39" i="1"/>
  <c r="AH39" i="1"/>
  <c r="AI39" i="1"/>
  <c r="AJ39" i="1"/>
  <c r="AK39" i="1"/>
  <c r="AN39" i="1"/>
  <c r="AM39" i="1" s="1"/>
  <c r="AO39" i="1"/>
  <c r="AP39" i="1"/>
  <c r="AQ39" i="1"/>
  <c r="AR39" i="1"/>
  <c r="AT39" i="1"/>
  <c r="AS39" i="1" s="1"/>
  <c r="AU39" i="1"/>
  <c r="AV39" i="1"/>
  <c r="AW39" i="1"/>
  <c r="AZ39" i="1"/>
  <c r="AY39" i="1" s="1"/>
  <c r="AX39" i="1" s="1"/>
  <c r="BA39" i="1"/>
  <c r="BB39" i="1"/>
  <c r="BC39" i="1"/>
  <c r="X40" i="1"/>
  <c r="Y40" i="1" s="1"/>
  <c r="AH40" i="1"/>
  <c r="AI40" i="1"/>
  <c r="AJ40" i="1"/>
  <c r="AK40" i="1"/>
  <c r="AG40" i="1" s="1"/>
  <c r="AE40" i="1" s="1"/>
  <c r="AN40" i="1"/>
  <c r="AO40" i="1"/>
  <c r="AP40" i="1"/>
  <c r="AQ40" i="1"/>
  <c r="AT40" i="1"/>
  <c r="AS40" i="1" s="1"/>
  <c r="AU40" i="1"/>
  <c r="AV40" i="1"/>
  <c r="AW40" i="1"/>
  <c r="AZ40" i="1"/>
  <c r="BA40" i="1"/>
  <c r="BB40" i="1"/>
  <c r="BC40" i="1"/>
  <c r="X41" i="1"/>
  <c r="Y41" i="1"/>
  <c r="AH41" i="1"/>
  <c r="AG41" i="1" s="1"/>
  <c r="AE41" i="1" s="1"/>
  <c r="AI41" i="1"/>
  <c r="AJ41" i="1"/>
  <c r="AK41" i="1"/>
  <c r="AN41" i="1"/>
  <c r="AO41" i="1"/>
  <c r="AP41" i="1"/>
  <c r="AQ41" i="1"/>
  <c r="AT41" i="1"/>
  <c r="AU41" i="1"/>
  <c r="AV41" i="1"/>
  <c r="AW41" i="1"/>
  <c r="AZ41" i="1"/>
  <c r="BA41" i="1"/>
  <c r="BB41" i="1"/>
  <c r="BC41" i="1"/>
  <c r="AY41" i="1" s="1"/>
  <c r="X42" i="1"/>
  <c r="Y42" i="1" s="1"/>
  <c r="AH42" i="1"/>
  <c r="AI42" i="1"/>
  <c r="AJ42" i="1"/>
  <c r="AK42" i="1"/>
  <c r="AG42" i="1" s="1"/>
  <c r="AE42" i="1" s="1"/>
  <c r="AN42" i="1"/>
  <c r="AO42" i="1"/>
  <c r="AP42" i="1"/>
  <c r="AQ42" i="1"/>
  <c r="AT42" i="1"/>
  <c r="AS42" i="1" s="1"/>
  <c r="AU42" i="1"/>
  <c r="AV42" i="1"/>
  <c r="AW42" i="1"/>
  <c r="AX42" i="1"/>
  <c r="AZ42" i="1"/>
  <c r="AY42" i="1" s="1"/>
  <c r="BA42" i="1"/>
  <c r="BB42" i="1"/>
  <c r="BC42" i="1"/>
  <c r="X43" i="1"/>
  <c r="Y43" i="1" s="1"/>
  <c r="AH43" i="1"/>
  <c r="AG43" i="1" s="1"/>
  <c r="AE43" i="1" s="1"/>
  <c r="AI43" i="1"/>
  <c r="AJ43" i="1"/>
  <c r="AK43" i="1"/>
  <c r="AN43" i="1"/>
  <c r="AO43" i="1"/>
  <c r="AP43" i="1"/>
  <c r="AM43" i="1" s="1"/>
  <c r="AL43" i="1" s="1"/>
  <c r="AQ43" i="1"/>
  <c r="AT43" i="1"/>
  <c r="AU43" i="1"/>
  <c r="AV43" i="1"/>
  <c r="AW43" i="1"/>
  <c r="AZ43" i="1"/>
  <c r="BA43" i="1"/>
  <c r="BB43" i="1"/>
  <c r="BC43" i="1"/>
  <c r="AY43" i="1" s="1"/>
  <c r="X44" i="1"/>
  <c r="Y44" i="1" s="1"/>
  <c r="AH44" i="1"/>
  <c r="AG44" i="1" s="1"/>
  <c r="AE44" i="1" s="1"/>
  <c r="AI44" i="1"/>
  <c r="AJ44" i="1"/>
  <c r="AK44" i="1"/>
  <c r="AL44" i="1"/>
  <c r="AN44" i="1"/>
  <c r="AM44" i="1" s="1"/>
  <c r="AO44" i="1"/>
  <c r="AP44" i="1"/>
  <c r="AQ44" i="1"/>
  <c r="AT44" i="1"/>
  <c r="AU44" i="1"/>
  <c r="AV44" i="1"/>
  <c r="AS44" i="1" s="1"/>
  <c r="AR44" i="1" s="1"/>
  <c r="AW44" i="1"/>
  <c r="AZ44" i="1"/>
  <c r="AY44" i="1" s="1"/>
  <c r="BA44" i="1"/>
  <c r="BB44" i="1"/>
  <c r="BC44" i="1"/>
  <c r="X45" i="1"/>
  <c r="Y45" i="1" s="1"/>
  <c r="AH45" i="1"/>
  <c r="AI45" i="1"/>
  <c r="AJ45" i="1"/>
  <c r="AK45" i="1"/>
  <c r="AN45" i="1"/>
  <c r="AO45" i="1"/>
  <c r="AP45" i="1"/>
  <c r="AQ45" i="1"/>
  <c r="AM45" i="1" s="1"/>
  <c r="AT45" i="1"/>
  <c r="AU45" i="1"/>
  <c r="AV45" i="1"/>
  <c r="AW45" i="1"/>
  <c r="AZ45" i="1"/>
  <c r="BA45" i="1"/>
  <c r="BB45" i="1"/>
  <c r="BC45" i="1"/>
  <c r="X46" i="1"/>
  <c r="Y46" i="1" s="1"/>
  <c r="AH46" i="1"/>
  <c r="AI46" i="1"/>
  <c r="AJ46" i="1"/>
  <c r="AK46" i="1"/>
  <c r="AN46" i="1"/>
  <c r="AM46" i="1" s="1"/>
  <c r="AO46" i="1"/>
  <c r="AP46" i="1"/>
  <c r="AQ46" i="1"/>
  <c r="AT46" i="1"/>
  <c r="AU46" i="1"/>
  <c r="AV46" i="1"/>
  <c r="AS46" i="1" s="1"/>
  <c r="AR46" i="1" s="1"/>
  <c r="AW46" i="1"/>
  <c r="AZ46" i="1"/>
  <c r="BA46" i="1"/>
  <c r="BB46" i="1"/>
  <c r="BC46" i="1"/>
  <c r="X47" i="1"/>
  <c r="Y47" i="1"/>
  <c r="AE47" i="1"/>
  <c r="AI47" i="1"/>
  <c r="AJ47" i="1"/>
  <c r="AK47" i="1"/>
  <c r="AN47" i="1"/>
  <c r="AM47" i="1" s="1"/>
  <c r="AL47" i="1" s="1"/>
  <c r="AO47" i="1"/>
  <c r="AP47" i="1"/>
  <c r="AQ47" i="1"/>
  <c r="AT47" i="1"/>
  <c r="AU47" i="1"/>
  <c r="AV47" i="1"/>
  <c r="AS47" i="1" s="1"/>
  <c r="AR47" i="1" s="1"/>
  <c r="AW47" i="1"/>
  <c r="AZ47" i="1"/>
  <c r="AY47" i="1" s="1"/>
  <c r="BA47" i="1"/>
  <c r="BB47" i="1"/>
  <c r="BC47" i="1"/>
  <c r="BD47" i="1"/>
  <c r="AH47" i="1" s="1"/>
  <c r="AG47" i="1" s="1"/>
  <c r="X48" i="1"/>
  <c r="Y48" i="1" s="1"/>
  <c r="AH48" i="1"/>
  <c r="AI48" i="1"/>
  <c r="AJ48" i="1"/>
  <c r="AK48" i="1"/>
  <c r="AG48" i="1" s="1"/>
  <c r="AE48" i="1" s="1"/>
  <c r="AN48" i="1"/>
  <c r="AM48" i="1" s="1"/>
  <c r="AO48" i="1"/>
  <c r="AP48" i="1"/>
  <c r="AQ48" i="1"/>
  <c r="AT48" i="1"/>
  <c r="AU48" i="1"/>
  <c r="AV48" i="1"/>
  <c r="AW48" i="1"/>
  <c r="AS48" i="1" s="1"/>
  <c r="AR48" i="1" s="1"/>
  <c r="AZ48" i="1"/>
  <c r="BA48" i="1"/>
  <c r="BB48" i="1"/>
  <c r="BC48" i="1"/>
  <c r="X49" i="1"/>
  <c r="Y49" i="1"/>
  <c r="AH49" i="1"/>
  <c r="AI49" i="1"/>
  <c r="AJ49" i="1"/>
  <c r="AK49" i="1"/>
  <c r="AN49" i="1"/>
  <c r="AM49" i="1" s="1"/>
  <c r="AO49" i="1"/>
  <c r="AP49" i="1"/>
  <c r="AQ49" i="1"/>
  <c r="AR49" i="1"/>
  <c r="AT49" i="1"/>
  <c r="AU49" i="1"/>
  <c r="AS49" i="1" s="1"/>
  <c r="AV49" i="1"/>
  <c r="AW49" i="1"/>
  <c r="AZ49" i="1"/>
  <c r="AY49" i="1" s="1"/>
  <c r="AX49" i="1" s="1"/>
  <c r="BA49" i="1"/>
  <c r="BB49" i="1"/>
  <c r="BC49" i="1"/>
  <c r="X50" i="1"/>
  <c r="Y50" i="1" s="1"/>
  <c r="AH50" i="1"/>
  <c r="AG50" i="1" s="1"/>
  <c r="AE50" i="1" s="1"/>
  <c r="AI50" i="1"/>
  <c r="AJ50" i="1"/>
  <c r="AK50" i="1"/>
  <c r="AN50" i="1"/>
  <c r="AO50" i="1"/>
  <c r="AM50" i="1" s="1"/>
  <c r="AL50" i="1" s="1"/>
  <c r="AP50" i="1"/>
  <c r="AQ50" i="1"/>
  <c r="AT50" i="1"/>
  <c r="AS50" i="1" s="1"/>
  <c r="AR50" i="1" s="1"/>
  <c r="AU50" i="1"/>
  <c r="AV50" i="1"/>
  <c r="AW50" i="1"/>
  <c r="AX50" i="1"/>
  <c r="AZ50" i="1"/>
  <c r="BA50" i="1"/>
  <c r="AY50" i="1" s="1"/>
  <c r="BB50" i="1"/>
  <c r="BC50" i="1"/>
  <c r="X51" i="1"/>
  <c r="Y51" i="1"/>
  <c r="AH51" i="1"/>
  <c r="AI51" i="1"/>
  <c r="AJ51" i="1"/>
  <c r="AK51" i="1"/>
  <c r="AN51" i="1"/>
  <c r="AO51" i="1"/>
  <c r="AP51" i="1"/>
  <c r="AQ51" i="1"/>
  <c r="AM51" i="1" s="1"/>
  <c r="AT51" i="1"/>
  <c r="AU51" i="1"/>
  <c r="AV51" i="1"/>
  <c r="AW51" i="1"/>
  <c r="AY51" i="1"/>
  <c r="AZ51" i="1"/>
  <c r="BA51" i="1"/>
  <c r="BB51" i="1"/>
  <c r="BC51" i="1"/>
  <c r="X52" i="1"/>
  <c r="Y52" i="1" s="1"/>
  <c r="AH52" i="1"/>
  <c r="AI52" i="1"/>
  <c r="AJ52" i="1"/>
  <c r="AK52" i="1"/>
  <c r="AG52" i="1" s="1"/>
  <c r="AE52" i="1" s="1"/>
  <c r="AN52" i="1"/>
  <c r="AO52" i="1"/>
  <c r="AP52" i="1"/>
  <c r="AQ52" i="1"/>
  <c r="AT52" i="1"/>
  <c r="AU52" i="1"/>
  <c r="AV52" i="1"/>
  <c r="AW52" i="1"/>
  <c r="AS52" i="1" s="1"/>
  <c r="AZ52" i="1"/>
  <c r="BA52" i="1"/>
  <c r="BB52" i="1"/>
  <c r="BC52" i="1"/>
  <c r="X53" i="1"/>
  <c r="Y53" i="1"/>
  <c r="AH53" i="1"/>
  <c r="AI53" i="1"/>
  <c r="AG53" i="1" s="1"/>
  <c r="AE53" i="1" s="1"/>
  <c r="AJ53" i="1"/>
  <c r="AK53" i="1"/>
  <c r="AN53" i="1"/>
  <c r="AM53" i="1" s="1"/>
  <c r="AO53" i="1"/>
  <c r="AP53" i="1"/>
  <c r="AQ53" i="1"/>
  <c r="AT53" i="1"/>
  <c r="AU53" i="1"/>
  <c r="AS53" i="1" s="1"/>
  <c r="AR53" i="1" s="1"/>
  <c r="AV53" i="1"/>
  <c r="AW53" i="1"/>
  <c r="AZ53" i="1"/>
  <c r="AY53" i="1" s="1"/>
  <c r="AX53" i="1" s="1"/>
  <c r="BA53" i="1"/>
  <c r="BB53" i="1"/>
  <c r="BC53" i="1"/>
  <c r="X54" i="1"/>
  <c r="Y54" i="1" s="1"/>
  <c r="AH54" i="1"/>
  <c r="AG54" i="1" s="1"/>
  <c r="AE54" i="1" s="1"/>
  <c r="AI54" i="1"/>
  <c r="AJ54" i="1"/>
  <c r="AK54" i="1"/>
  <c r="AL54" i="1"/>
  <c r="AN54" i="1"/>
  <c r="AO54" i="1"/>
  <c r="AM54" i="1" s="1"/>
  <c r="AP54" i="1"/>
  <c r="AQ54" i="1"/>
  <c r="AT54" i="1"/>
  <c r="AS54" i="1" s="1"/>
  <c r="AR54" i="1" s="1"/>
  <c r="AU54" i="1"/>
  <c r="AV54" i="1"/>
  <c r="AW54" i="1"/>
  <c r="AZ54" i="1"/>
  <c r="BA54" i="1"/>
  <c r="AY54" i="1" s="1"/>
  <c r="AX54" i="1" s="1"/>
  <c r="BB54" i="1"/>
  <c r="BC54" i="1"/>
  <c r="X55" i="1"/>
  <c r="Y55" i="1"/>
  <c r="AH55" i="1"/>
  <c r="AI55" i="1"/>
  <c r="AJ55" i="1"/>
  <c r="AK55" i="1"/>
  <c r="AN55" i="1"/>
  <c r="AO55" i="1"/>
  <c r="AP55" i="1"/>
  <c r="AQ55" i="1"/>
  <c r="AM55" i="1" s="1"/>
  <c r="AT55" i="1"/>
  <c r="AU55" i="1"/>
  <c r="AV55" i="1"/>
  <c r="AW55" i="1"/>
  <c r="AZ55" i="1"/>
  <c r="BA55" i="1"/>
  <c r="BB55" i="1"/>
  <c r="BC55" i="1"/>
  <c r="AY55" i="1" s="1"/>
  <c r="X56" i="1"/>
  <c r="Y56" i="1" s="1"/>
  <c r="AH56" i="1"/>
  <c r="AI56" i="1"/>
  <c r="AJ56" i="1"/>
  <c r="AK56" i="1"/>
  <c r="AG56" i="1" s="1"/>
  <c r="AE56" i="1" s="1"/>
  <c r="AN56" i="1"/>
  <c r="AO56" i="1"/>
  <c r="AP56" i="1"/>
  <c r="AQ56" i="1"/>
  <c r="AT56" i="1"/>
  <c r="AU56" i="1"/>
  <c r="AV56" i="1"/>
  <c r="AW56" i="1"/>
  <c r="AS56" i="1" s="1"/>
  <c r="AZ56" i="1"/>
  <c r="BA56" i="1"/>
  <c r="BB56" i="1"/>
  <c r="BC56" i="1"/>
  <c r="BP56" i="1"/>
  <c r="X57" i="1"/>
  <c r="Y57" i="1"/>
  <c r="AH57" i="1"/>
  <c r="AI57" i="1"/>
  <c r="AJ57" i="1"/>
  <c r="AK57" i="1"/>
  <c r="AN57" i="1"/>
  <c r="AO57" i="1"/>
  <c r="AP57" i="1"/>
  <c r="AQ57" i="1"/>
  <c r="AM57" i="1" s="1"/>
  <c r="AT57" i="1"/>
  <c r="AU57" i="1"/>
  <c r="AV57" i="1"/>
  <c r="AW57" i="1"/>
  <c r="AZ57" i="1"/>
  <c r="BA57" i="1"/>
  <c r="BB57" i="1"/>
  <c r="BC57" i="1"/>
  <c r="AY57" i="1" s="1"/>
  <c r="BD57" i="1"/>
  <c r="BP57" i="1"/>
  <c r="X58" i="1"/>
  <c r="Y58" i="1"/>
  <c r="AH58" i="1"/>
  <c r="AI58" i="1"/>
  <c r="AJ58" i="1"/>
  <c r="AK58" i="1"/>
  <c r="AN58" i="1"/>
  <c r="AO58" i="1"/>
  <c r="AP58" i="1"/>
  <c r="AQ58" i="1"/>
  <c r="AM58" i="1" s="1"/>
  <c r="AT58" i="1"/>
  <c r="AS58" i="1" s="1"/>
  <c r="AR58" i="1" s="1"/>
  <c r="AU58" i="1"/>
  <c r="AV58" i="1"/>
  <c r="AW58" i="1"/>
  <c r="AX58" i="1"/>
  <c r="AZ58" i="1"/>
  <c r="AY58" i="1" s="1"/>
  <c r="BA58" i="1"/>
  <c r="BB58" i="1"/>
  <c r="BC58" i="1"/>
  <c r="X59" i="1"/>
  <c r="Y59" i="1" s="1"/>
  <c r="AH59" i="1"/>
  <c r="AI59" i="1"/>
  <c r="AJ59" i="1"/>
  <c r="AK59" i="1"/>
  <c r="AG59" i="1" s="1"/>
  <c r="AE59" i="1" s="1"/>
  <c r="AN59" i="1"/>
  <c r="AO59" i="1"/>
  <c r="AP59" i="1"/>
  <c r="AQ59" i="1"/>
  <c r="AT59" i="1"/>
  <c r="AS59" i="1" s="1"/>
  <c r="AU59" i="1"/>
  <c r="AV59" i="1"/>
  <c r="AW59" i="1"/>
  <c r="AZ59" i="1"/>
  <c r="BA59" i="1"/>
  <c r="BB59" i="1"/>
  <c r="BC59" i="1"/>
  <c r="X60" i="1"/>
  <c r="Y60" i="1"/>
  <c r="AH60" i="1"/>
  <c r="AI60" i="1"/>
  <c r="AJ60" i="1"/>
  <c r="AK60" i="1"/>
  <c r="AN60" i="1"/>
  <c r="AM60" i="1" s="1"/>
  <c r="AO60" i="1"/>
  <c r="AP60" i="1"/>
  <c r="AQ60" i="1"/>
  <c r="AT60" i="1"/>
  <c r="AU60" i="1"/>
  <c r="AV60" i="1"/>
  <c r="AW60" i="1"/>
  <c r="AZ60" i="1"/>
  <c r="BA60" i="1"/>
  <c r="BB60" i="1"/>
  <c r="BC60" i="1"/>
  <c r="AY60" i="1" s="1"/>
  <c r="X61" i="1"/>
  <c r="Y61" i="1"/>
  <c r="AH61" i="1"/>
  <c r="AI61" i="1"/>
  <c r="AJ61" i="1"/>
  <c r="AK61" i="1"/>
  <c r="AG61" i="1" s="1"/>
  <c r="AE61" i="1" s="1"/>
  <c r="AN61" i="1"/>
  <c r="AO61" i="1"/>
  <c r="AP61" i="1"/>
  <c r="AQ61" i="1"/>
  <c r="AM61" i="1" s="1"/>
  <c r="AT61" i="1"/>
  <c r="AU61" i="1"/>
  <c r="AS61" i="1" s="1"/>
  <c r="AV61" i="1"/>
  <c r="AW61" i="1"/>
  <c r="AZ61" i="1"/>
  <c r="BA61" i="1"/>
  <c r="AY61" i="1" s="1"/>
  <c r="AX61" i="1" s="1"/>
  <c r="BB61" i="1"/>
  <c r="BC61" i="1"/>
  <c r="X62" i="1"/>
  <c r="Y62" i="1"/>
  <c r="AH62" i="1"/>
  <c r="AI62" i="1"/>
  <c r="AG62" i="1" s="1"/>
  <c r="AE62" i="1" s="1"/>
  <c r="AJ62" i="1"/>
  <c r="AK62" i="1"/>
  <c r="AN62" i="1"/>
  <c r="AO62" i="1"/>
  <c r="AM62" i="1" s="1"/>
  <c r="AL62" i="1" s="1"/>
  <c r="AP62" i="1"/>
  <c r="AQ62" i="1"/>
  <c r="AT62" i="1"/>
  <c r="AU62" i="1"/>
  <c r="AV62" i="1"/>
  <c r="AW62" i="1"/>
  <c r="AS62" i="1" s="1"/>
  <c r="AR62" i="1" s="1"/>
  <c r="AZ62" i="1"/>
  <c r="BA62" i="1"/>
  <c r="BB62" i="1"/>
  <c r="BC62" i="1"/>
  <c r="AY62" i="1" s="1"/>
  <c r="X63" i="1"/>
  <c r="Y63" i="1"/>
  <c r="AH63" i="1"/>
  <c r="AI63" i="1"/>
  <c r="AJ63" i="1"/>
  <c r="AK63" i="1"/>
  <c r="AG63" i="1" s="1"/>
  <c r="AE63" i="1" s="1"/>
  <c r="AN63" i="1"/>
  <c r="AO63" i="1"/>
  <c r="AP63" i="1"/>
  <c r="AQ63" i="1"/>
  <c r="AM63" i="1" s="1"/>
  <c r="AT63" i="1"/>
  <c r="AU63" i="1"/>
  <c r="AV63" i="1"/>
  <c r="AW63" i="1"/>
  <c r="AZ63" i="1"/>
  <c r="BA63" i="1"/>
  <c r="AY63" i="1" s="1"/>
  <c r="BB63" i="1"/>
  <c r="BC63" i="1"/>
  <c r="X64" i="1"/>
  <c r="Y64" i="1"/>
  <c r="AH64" i="1"/>
  <c r="AI64" i="1"/>
  <c r="AG64" i="1" s="1"/>
  <c r="AE64" i="1" s="1"/>
  <c r="AJ64" i="1"/>
  <c r="AK64" i="1"/>
  <c r="AN64" i="1"/>
  <c r="AO64" i="1"/>
  <c r="AM64" i="1" s="1"/>
  <c r="AL64" i="1" s="1"/>
  <c r="AP64" i="1"/>
  <c r="AQ64" i="1"/>
  <c r="AT64" i="1"/>
  <c r="AU64" i="1"/>
  <c r="AV64" i="1"/>
  <c r="AW64" i="1"/>
  <c r="AS64" i="1" s="1"/>
  <c r="AR64" i="1" s="1"/>
  <c r="AZ64" i="1"/>
  <c r="BA64" i="1"/>
  <c r="BB64" i="1"/>
  <c r="BC64" i="1"/>
  <c r="AY64" i="1" s="1"/>
  <c r="X65" i="1"/>
  <c r="Y65" i="1"/>
  <c r="AH65" i="1"/>
  <c r="AI65" i="1"/>
  <c r="AJ65" i="1"/>
  <c r="AK65" i="1"/>
  <c r="AG65" i="1" s="1"/>
  <c r="AE65" i="1" s="1"/>
  <c r="AN65" i="1"/>
  <c r="AO65" i="1"/>
  <c r="AP65" i="1"/>
  <c r="AQ65" i="1"/>
  <c r="AM65" i="1" s="1"/>
  <c r="AT65" i="1"/>
  <c r="AU65" i="1"/>
  <c r="AS65" i="1" s="1"/>
  <c r="AV65" i="1"/>
  <c r="AW65" i="1"/>
  <c r="AZ65" i="1"/>
  <c r="BA65" i="1"/>
  <c r="AY65" i="1" s="1"/>
  <c r="AX65" i="1" s="1"/>
  <c r="BB65" i="1"/>
  <c r="BC65" i="1"/>
  <c r="X66" i="1"/>
  <c r="Y66" i="1"/>
  <c r="AH66" i="1"/>
  <c r="AI66" i="1"/>
  <c r="AG66" i="1" s="1"/>
  <c r="AE66" i="1" s="1"/>
  <c r="AJ66" i="1"/>
  <c r="AK66" i="1"/>
  <c r="AN66" i="1"/>
  <c r="AO66" i="1"/>
  <c r="AM66" i="1" s="1"/>
  <c r="AL66" i="1" s="1"/>
  <c r="AP66" i="1"/>
  <c r="AQ66" i="1"/>
  <c r="AT66" i="1"/>
  <c r="AU66" i="1"/>
  <c r="AV66" i="1"/>
  <c r="AW66" i="1"/>
  <c r="AS66" i="1" s="1"/>
  <c r="AR66" i="1" s="1"/>
  <c r="AZ66" i="1"/>
  <c r="BA66" i="1"/>
  <c r="BB66" i="1"/>
  <c r="BC66" i="1"/>
  <c r="AY66" i="1" s="1"/>
  <c r="X67" i="1"/>
  <c r="Y67" i="1"/>
  <c r="AH67" i="1"/>
  <c r="AI67" i="1"/>
  <c r="AJ67" i="1"/>
  <c r="AK67" i="1"/>
  <c r="AG67" i="1" s="1"/>
  <c r="AE67" i="1" s="1"/>
  <c r="AN67" i="1"/>
  <c r="AO67" i="1"/>
  <c r="AP67" i="1"/>
  <c r="AQ67" i="1"/>
  <c r="AM67" i="1" s="1"/>
  <c r="AT67" i="1"/>
  <c r="AU67" i="1"/>
  <c r="AS67" i="1" s="1"/>
  <c r="AR67" i="1" s="1"/>
  <c r="AV67" i="1"/>
  <c r="AW67" i="1"/>
  <c r="AZ67" i="1"/>
  <c r="BA67" i="1"/>
  <c r="AY67" i="1" s="1"/>
  <c r="AX67" i="1" s="1"/>
  <c r="BB67" i="1"/>
  <c r="BC67" i="1"/>
  <c r="CF67" i="1"/>
  <c r="X68" i="1"/>
  <c r="Y68" i="1" s="1"/>
  <c r="AI68" i="1"/>
  <c r="AJ68" i="1"/>
  <c r="AK68" i="1"/>
  <c r="AN68" i="1"/>
  <c r="AM68" i="1" s="1"/>
  <c r="AL68" i="1" s="1"/>
  <c r="AO68" i="1"/>
  <c r="AP68" i="1"/>
  <c r="AQ68" i="1"/>
  <c r="AT68" i="1"/>
  <c r="AS68" i="1" s="1"/>
  <c r="AU68" i="1"/>
  <c r="AV68" i="1"/>
  <c r="AW68" i="1"/>
  <c r="AZ68" i="1"/>
  <c r="BA68" i="1"/>
  <c r="BB68" i="1"/>
  <c r="BC68" i="1"/>
  <c r="CF68" i="1"/>
  <c r="AH68" i="1" s="1"/>
  <c r="AG68" i="1" s="1"/>
  <c r="AE68" i="1" s="1"/>
  <c r="X69" i="1"/>
  <c r="Y69" i="1"/>
  <c r="AH69" i="1"/>
  <c r="AI69" i="1"/>
  <c r="AJ69" i="1"/>
  <c r="AK69" i="1"/>
  <c r="AN69" i="1"/>
  <c r="AM69" i="1" s="1"/>
  <c r="AO69" i="1"/>
  <c r="AP69" i="1"/>
  <c r="AQ69" i="1"/>
  <c r="AT69" i="1"/>
  <c r="AU69" i="1"/>
  <c r="AV69" i="1"/>
  <c r="AS69" i="1" s="1"/>
  <c r="AR69" i="1" s="1"/>
  <c r="AW69" i="1"/>
  <c r="AZ69" i="1"/>
  <c r="BA69" i="1"/>
  <c r="AY69" i="1" s="1"/>
  <c r="AX69" i="1" s="1"/>
  <c r="BB69" i="1"/>
  <c r="BC69" i="1"/>
  <c r="X70" i="1"/>
  <c r="Y70" i="1"/>
  <c r="AH70" i="1"/>
  <c r="AI70" i="1"/>
  <c r="AJ70" i="1"/>
  <c r="AK70" i="1"/>
  <c r="AG70" i="1" s="1"/>
  <c r="AE70" i="1" s="1"/>
  <c r="AN70" i="1"/>
  <c r="AO70" i="1"/>
  <c r="AM70" i="1" s="1"/>
  <c r="AP70" i="1"/>
  <c r="AQ70" i="1"/>
  <c r="AT70" i="1"/>
  <c r="AS70" i="1" s="1"/>
  <c r="AR70" i="1" s="1"/>
  <c r="AU70" i="1"/>
  <c r="AV70" i="1"/>
  <c r="AW70" i="1"/>
  <c r="AX70" i="1"/>
  <c r="AZ70" i="1"/>
  <c r="BA70" i="1"/>
  <c r="AY70" i="1" s="1"/>
  <c r="BB70" i="1"/>
  <c r="BC70" i="1"/>
  <c r="X71" i="1"/>
  <c r="Y71" i="1"/>
  <c r="AH71" i="1"/>
  <c r="AI71" i="1"/>
  <c r="AG71" i="1" s="1"/>
  <c r="AE71" i="1" s="1"/>
  <c r="AJ71" i="1"/>
  <c r="AK71" i="1"/>
  <c r="AN71" i="1"/>
  <c r="AM71" i="1" s="1"/>
  <c r="AL71" i="1" s="1"/>
  <c r="AO71" i="1"/>
  <c r="AQ71" i="1"/>
  <c r="AU71" i="1"/>
  <c r="AW71" i="1"/>
  <c r="AY71" i="1"/>
  <c r="AZ71" i="1"/>
  <c r="BA71" i="1"/>
  <c r="BC71" i="1"/>
  <c r="BQ71" i="1"/>
  <c r="BR71" i="1"/>
  <c r="AT71" i="1" s="1"/>
  <c r="AS71" i="1" s="1"/>
  <c r="BS71" i="1"/>
  <c r="LE71" i="1"/>
  <c r="AP71" i="1" s="1"/>
  <c r="LF71" i="1"/>
  <c r="AV71" i="1" s="1"/>
  <c r="LG71" i="1"/>
  <c r="BB71" i="1" s="1"/>
  <c r="X72" i="1"/>
  <c r="Y72" i="1"/>
  <c r="AH72" i="1"/>
  <c r="AI72" i="1"/>
  <c r="AJ72" i="1"/>
  <c r="AG72" i="1" s="1"/>
  <c r="AE72" i="1" s="1"/>
  <c r="AK72" i="1"/>
  <c r="AN72" i="1"/>
  <c r="AO72" i="1"/>
  <c r="AM72" i="1" s="1"/>
  <c r="AL72" i="1" s="1"/>
  <c r="AP72" i="1"/>
  <c r="AQ72" i="1"/>
  <c r="AT72" i="1"/>
  <c r="AU72" i="1"/>
  <c r="AV72" i="1"/>
  <c r="AW72" i="1"/>
  <c r="AS72" i="1" s="1"/>
  <c r="AR72" i="1" s="1"/>
  <c r="AZ72" i="1"/>
  <c r="BA72" i="1"/>
  <c r="BB72" i="1"/>
  <c r="BC72" i="1"/>
  <c r="AY72" i="1" s="1"/>
  <c r="X73" i="1"/>
  <c r="Y73" i="1" s="1"/>
  <c r="AH73" i="1"/>
  <c r="AG73" i="1" s="1"/>
  <c r="AE73" i="1" s="1"/>
  <c r="AI73" i="1"/>
  <c r="AJ73" i="1"/>
  <c r="AK73" i="1"/>
  <c r="AN73" i="1"/>
  <c r="AO73" i="1"/>
  <c r="AM73" i="1" s="1"/>
  <c r="AP73" i="1"/>
  <c r="AQ73" i="1"/>
  <c r="AT73" i="1"/>
  <c r="AS73" i="1" s="1"/>
  <c r="AR73" i="1" s="1"/>
  <c r="AU73" i="1"/>
  <c r="AV73" i="1"/>
  <c r="AW73" i="1"/>
  <c r="AZ73" i="1"/>
  <c r="BA73" i="1"/>
  <c r="BB73" i="1"/>
  <c r="AY73" i="1" s="1"/>
  <c r="AX73" i="1" s="1"/>
  <c r="BC73" i="1"/>
  <c r="X74" i="1"/>
  <c r="Y74" i="1"/>
  <c r="AE74" i="1"/>
  <c r="AH74" i="1"/>
  <c r="AI74" i="1"/>
  <c r="AJ74" i="1"/>
  <c r="AG74" i="1" s="1"/>
  <c r="AK74" i="1"/>
  <c r="AN74" i="1"/>
  <c r="AO74" i="1"/>
  <c r="AM74" i="1" s="1"/>
  <c r="AL74" i="1" s="1"/>
  <c r="AP74" i="1"/>
  <c r="AQ74" i="1"/>
  <c r="AT74" i="1"/>
  <c r="AU74" i="1"/>
  <c r="AV74" i="1"/>
  <c r="AW74" i="1"/>
  <c r="AS74" i="1" s="1"/>
  <c r="AR74" i="1" s="1"/>
  <c r="AZ74" i="1"/>
  <c r="BA74" i="1"/>
  <c r="BB74" i="1"/>
  <c r="BC74" i="1"/>
  <c r="AY74" i="1" s="1"/>
  <c r="AX74" i="1" s="1"/>
  <c r="X75" i="1"/>
  <c r="Y75" i="1" s="1"/>
  <c r="AH75" i="1"/>
  <c r="AI75" i="1"/>
  <c r="AJ75" i="1"/>
  <c r="AK75" i="1"/>
  <c r="AG75" i="1" s="1"/>
  <c r="AE75" i="1" s="1"/>
  <c r="AN75" i="1"/>
  <c r="AO75" i="1"/>
  <c r="AM75" i="1" s="1"/>
  <c r="AL75" i="1" s="1"/>
  <c r="AP75" i="1"/>
  <c r="AQ75" i="1"/>
  <c r="AT75" i="1"/>
  <c r="AU75" i="1"/>
  <c r="AV75" i="1"/>
  <c r="AW75" i="1"/>
  <c r="AZ75" i="1"/>
  <c r="BA75" i="1"/>
  <c r="BB75" i="1"/>
  <c r="BC75" i="1"/>
  <c r="AY75" i="1" s="1"/>
  <c r="X76" i="1"/>
  <c r="Y76" i="1"/>
  <c r="AH76" i="1"/>
  <c r="AI76" i="1"/>
  <c r="AJ76" i="1"/>
  <c r="AK76" i="1"/>
  <c r="AG76" i="1" s="1"/>
  <c r="AE76" i="1" s="1"/>
  <c r="AN76" i="1"/>
  <c r="AO76" i="1"/>
  <c r="AM76" i="1" s="1"/>
  <c r="AP76" i="1"/>
  <c r="AQ76" i="1"/>
  <c r="AT76" i="1"/>
  <c r="AU76" i="1"/>
  <c r="AV76" i="1"/>
  <c r="AW76" i="1"/>
  <c r="AS76" i="1" s="1"/>
  <c r="AR76" i="1" s="1"/>
  <c r="AZ76" i="1"/>
  <c r="BA76" i="1"/>
  <c r="BB76" i="1"/>
  <c r="BC76" i="1"/>
  <c r="AY76" i="1" s="1"/>
  <c r="AX76" i="1" s="1"/>
  <c r="X77" i="1"/>
  <c r="Y77" i="1" s="1"/>
  <c r="AH77" i="1"/>
  <c r="AI77" i="1"/>
  <c r="AJ77" i="1"/>
  <c r="AK77" i="1"/>
  <c r="AG77" i="1" s="1"/>
  <c r="AE77" i="1" s="1"/>
  <c r="AN77" i="1"/>
  <c r="AO77" i="1"/>
  <c r="AM77" i="1" s="1"/>
  <c r="AP77" i="1"/>
  <c r="AQ77" i="1"/>
  <c r="AT77" i="1"/>
  <c r="AU77" i="1"/>
  <c r="AV77" i="1"/>
  <c r="AW77" i="1"/>
  <c r="AZ77" i="1"/>
  <c r="BA77" i="1"/>
  <c r="BB77" i="1"/>
  <c r="BC77" i="1"/>
  <c r="AY77" i="1" s="1"/>
  <c r="X78" i="1"/>
  <c r="Y78" i="1"/>
  <c r="AH78" i="1"/>
  <c r="AI78" i="1"/>
  <c r="AJ78" i="1"/>
  <c r="AK78" i="1"/>
  <c r="AG78" i="1" s="1"/>
  <c r="AE78" i="1" s="1"/>
  <c r="AN78" i="1"/>
  <c r="AO78" i="1"/>
  <c r="AM78" i="1" s="1"/>
  <c r="AP78" i="1"/>
  <c r="AQ78" i="1"/>
  <c r="AT78" i="1"/>
  <c r="AU78" i="1"/>
  <c r="AV78" i="1"/>
  <c r="AW78" i="1"/>
  <c r="AS78" i="1" s="1"/>
  <c r="AR78" i="1" s="1"/>
  <c r="AZ78" i="1"/>
  <c r="BA78" i="1"/>
  <c r="BB78" i="1"/>
  <c r="BC78" i="1"/>
  <c r="AY78" i="1" s="1"/>
  <c r="X79" i="1"/>
  <c r="Y79" i="1" s="1"/>
  <c r="AH79" i="1"/>
  <c r="AI79" i="1"/>
  <c r="AJ79" i="1"/>
  <c r="AK79" i="1"/>
  <c r="AG79" i="1" s="1"/>
  <c r="AE79" i="1" s="1"/>
  <c r="AN79" i="1"/>
  <c r="AO79" i="1"/>
  <c r="AP79" i="1"/>
  <c r="AQ79" i="1"/>
  <c r="AT79" i="1"/>
  <c r="AS79" i="1" s="1"/>
  <c r="AU79" i="1"/>
  <c r="AV79" i="1"/>
  <c r="AW79" i="1"/>
  <c r="AZ79" i="1"/>
  <c r="BA79" i="1"/>
  <c r="BB79" i="1"/>
  <c r="AY79" i="1" s="1"/>
  <c r="AX79" i="1" s="1"/>
  <c r="BC79" i="1"/>
  <c r="X80" i="1"/>
  <c r="Y80" i="1"/>
  <c r="AH80" i="1"/>
  <c r="AI80" i="1"/>
  <c r="AJ80" i="1"/>
  <c r="AG80" i="1" s="1"/>
  <c r="AE80" i="1" s="1"/>
  <c r="AK80" i="1"/>
  <c r="AN80" i="1"/>
  <c r="AO80" i="1"/>
  <c r="AM80" i="1" s="1"/>
  <c r="AL80" i="1" s="1"/>
  <c r="AP80" i="1"/>
  <c r="AQ80" i="1"/>
  <c r="AT80" i="1"/>
  <c r="AU80" i="1"/>
  <c r="AV80" i="1"/>
  <c r="AW80" i="1"/>
  <c r="AS80" i="1" s="1"/>
  <c r="AR80" i="1" s="1"/>
  <c r="AZ80" i="1"/>
  <c r="BA80" i="1"/>
  <c r="BB80" i="1"/>
  <c r="BC80" i="1"/>
  <c r="AY80" i="1" s="1"/>
  <c r="X81" i="1"/>
  <c r="Y81" i="1" s="1"/>
  <c r="AH81" i="1"/>
  <c r="AG81" i="1" s="1"/>
  <c r="AE81" i="1" s="1"/>
  <c r="AI81" i="1"/>
  <c r="AJ81" i="1"/>
  <c r="AK81" i="1"/>
  <c r="AN81" i="1"/>
  <c r="AO81" i="1"/>
  <c r="AM81" i="1" s="1"/>
  <c r="AP81" i="1"/>
  <c r="AQ81" i="1"/>
  <c r="AT81" i="1"/>
  <c r="AS81" i="1" s="1"/>
  <c r="AR81" i="1" s="1"/>
  <c r="AU81" i="1"/>
  <c r="AV81" i="1"/>
  <c r="AW81" i="1"/>
  <c r="AZ81" i="1"/>
  <c r="BA81" i="1"/>
  <c r="BB81" i="1"/>
  <c r="AY81" i="1" s="1"/>
  <c r="AX81" i="1" s="1"/>
  <c r="BC81" i="1"/>
  <c r="X82" i="1"/>
  <c r="Y82" i="1"/>
  <c r="AE82" i="1"/>
  <c r="AH82" i="1"/>
  <c r="AI82" i="1"/>
  <c r="AJ82" i="1"/>
  <c r="AG82" i="1" s="1"/>
  <c r="AK82" i="1"/>
  <c r="AN82" i="1"/>
  <c r="AO82" i="1"/>
  <c r="AM82" i="1" s="1"/>
  <c r="AL82" i="1" s="1"/>
  <c r="AP82" i="1"/>
  <c r="AQ82" i="1"/>
  <c r="AT82" i="1"/>
  <c r="AU82" i="1"/>
  <c r="AV82" i="1"/>
  <c r="AW82" i="1"/>
  <c r="AS82" i="1" s="1"/>
  <c r="AR82" i="1" s="1"/>
  <c r="AZ82" i="1"/>
  <c r="BA82" i="1"/>
  <c r="BB82" i="1"/>
  <c r="BC82" i="1"/>
  <c r="AY82" i="1" s="1"/>
  <c r="AX82" i="1" s="1"/>
  <c r="X83" i="1"/>
  <c r="Y83" i="1" s="1"/>
  <c r="AH83" i="1"/>
  <c r="AI83" i="1"/>
  <c r="AJ83" i="1"/>
  <c r="AK83" i="1"/>
  <c r="AG83" i="1" s="1"/>
  <c r="AE83" i="1" s="1"/>
  <c r="AN83" i="1"/>
  <c r="AO83" i="1"/>
  <c r="AM83" i="1" s="1"/>
  <c r="AL83" i="1" s="1"/>
  <c r="AP83" i="1"/>
  <c r="AQ83" i="1"/>
  <c r="AT83" i="1"/>
  <c r="AU83" i="1"/>
  <c r="AV83" i="1"/>
  <c r="AW83" i="1"/>
  <c r="AZ83" i="1"/>
  <c r="BA83" i="1"/>
  <c r="BB83" i="1"/>
  <c r="BC83" i="1"/>
  <c r="AY83" i="1" s="1"/>
  <c r="X84" i="1"/>
  <c r="Y84" i="1"/>
  <c r="AH84" i="1"/>
  <c r="AI84" i="1"/>
  <c r="AJ84" i="1"/>
  <c r="AK84" i="1"/>
  <c r="AG84" i="1" s="1"/>
  <c r="AE84" i="1" s="1"/>
  <c r="AN84" i="1"/>
  <c r="AO84" i="1"/>
  <c r="AM84" i="1" s="1"/>
  <c r="AP84" i="1"/>
  <c r="AQ84" i="1"/>
  <c r="AT84" i="1"/>
  <c r="AU84" i="1"/>
  <c r="AV84" i="1"/>
  <c r="AW84" i="1"/>
  <c r="AS84" i="1" s="1"/>
  <c r="AR84" i="1" s="1"/>
  <c r="AZ84" i="1"/>
  <c r="BA84" i="1"/>
  <c r="BB84" i="1"/>
  <c r="BC84" i="1"/>
  <c r="AY84" i="1" s="1"/>
  <c r="AX84" i="1" s="1"/>
  <c r="X85" i="1"/>
  <c r="Y85" i="1" s="1"/>
  <c r="AH85" i="1"/>
  <c r="AI85" i="1"/>
  <c r="AJ85" i="1"/>
  <c r="AK85" i="1"/>
  <c r="AG85" i="1" s="1"/>
  <c r="AE85" i="1" s="1"/>
  <c r="AN85" i="1"/>
  <c r="AO85" i="1"/>
  <c r="AM85" i="1" s="1"/>
  <c r="AP85" i="1"/>
  <c r="AQ85" i="1"/>
  <c r="AT85" i="1"/>
  <c r="AU85" i="1"/>
  <c r="AV85" i="1"/>
  <c r="AW85" i="1"/>
  <c r="AZ85" i="1"/>
  <c r="BA85" i="1"/>
  <c r="BB85" i="1"/>
  <c r="BC85" i="1"/>
  <c r="AY85" i="1" s="1"/>
  <c r="X86" i="1"/>
  <c r="Y86" i="1"/>
  <c r="AH86" i="1"/>
  <c r="AI86" i="1"/>
  <c r="AJ86" i="1"/>
  <c r="AK86" i="1"/>
  <c r="AG86" i="1" s="1"/>
  <c r="AE86" i="1" s="1"/>
  <c r="AN86" i="1"/>
  <c r="AM86" i="1" s="1"/>
  <c r="AO86" i="1"/>
  <c r="AP86" i="1"/>
  <c r="AQ86" i="1"/>
  <c r="AT86" i="1"/>
  <c r="AU86" i="1"/>
  <c r="AV86" i="1"/>
  <c r="AW86" i="1"/>
  <c r="AS86" i="1" s="1"/>
  <c r="AR86" i="1" s="1"/>
  <c r="AZ86" i="1"/>
  <c r="BA86" i="1"/>
  <c r="BB86" i="1"/>
  <c r="BC86" i="1"/>
  <c r="AY86" i="1" s="1"/>
  <c r="X87" i="1"/>
  <c r="Y87" i="1"/>
  <c r="AH87" i="1"/>
  <c r="AI87" i="1"/>
  <c r="AJ87" i="1"/>
  <c r="AK87" i="1"/>
  <c r="AG87" i="1" s="1"/>
  <c r="AE87" i="1" s="1"/>
  <c r="AN87" i="1"/>
  <c r="AO87" i="1"/>
  <c r="AM87" i="1" s="1"/>
  <c r="AP87" i="1"/>
  <c r="AQ87" i="1"/>
  <c r="AT87" i="1"/>
  <c r="AU87" i="1"/>
  <c r="AV87" i="1"/>
  <c r="AW87" i="1"/>
  <c r="AZ87" i="1"/>
  <c r="BA87" i="1"/>
  <c r="BB87" i="1"/>
  <c r="BC87" i="1"/>
  <c r="AY87" i="1" s="1"/>
  <c r="X88" i="1"/>
  <c r="Y88" i="1"/>
  <c r="AH88" i="1"/>
  <c r="AI88" i="1"/>
  <c r="AJ88" i="1"/>
  <c r="AK88" i="1"/>
  <c r="AG88" i="1" s="1"/>
  <c r="AE88" i="1" s="1"/>
  <c r="AN88" i="1"/>
  <c r="AM88" i="1" s="1"/>
  <c r="AO88" i="1"/>
  <c r="AP88" i="1"/>
  <c r="AQ88" i="1"/>
  <c r="AT88" i="1"/>
  <c r="AU88" i="1"/>
  <c r="AV88" i="1"/>
  <c r="AW88" i="1"/>
  <c r="AS88" i="1" s="1"/>
  <c r="AR88" i="1" s="1"/>
  <c r="AZ88" i="1"/>
  <c r="BA88" i="1"/>
  <c r="BB88" i="1"/>
  <c r="BC88" i="1"/>
  <c r="AY88" i="1" s="1"/>
  <c r="X89" i="1"/>
  <c r="Y89" i="1"/>
  <c r="AH89" i="1"/>
  <c r="AI89" i="1"/>
  <c r="AJ89" i="1"/>
  <c r="AK89" i="1"/>
  <c r="AG89" i="1" s="1"/>
  <c r="AE89" i="1" s="1"/>
  <c r="AN89" i="1"/>
  <c r="AO89" i="1"/>
  <c r="AM89" i="1" s="1"/>
  <c r="AP89" i="1"/>
  <c r="AQ89" i="1"/>
  <c r="AT89" i="1"/>
  <c r="AU89" i="1"/>
  <c r="AV89" i="1"/>
  <c r="AW89" i="1"/>
  <c r="AZ89" i="1"/>
  <c r="BA89" i="1"/>
  <c r="BB89" i="1"/>
  <c r="BC89" i="1"/>
  <c r="AY89" i="1" s="1"/>
  <c r="X90" i="1"/>
  <c r="Y90" i="1"/>
  <c r="AH90" i="1"/>
  <c r="AI90" i="1"/>
  <c r="AJ90" i="1"/>
  <c r="AK90" i="1"/>
  <c r="AG90" i="1" s="1"/>
  <c r="AE90" i="1" s="1"/>
  <c r="AN90" i="1"/>
  <c r="AM90" i="1" s="1"/>
  <c r="AO90" i="1"/>
  <c r="AP90" i="1"/>
  <c r="AQ90" i="1"/>
  <c r="AT90" i="1"/>
  <c r="AU90" i="1"/>
  <c r="AV90" i="1"/>
  <c r="AW90" i="1"/>
  <c r="AS90" i="1" s="1"/>
  <c r="AR90" i="1" s="1"/>
  <c r="AZ90" i="1"/>
  <c r="BA90" i="1"/>
  <c r="BB90" i="1"/>
  <c r="BC90" i="1"/>
  <c r="AY90" i="1" s="1"/>
  <c r="X91" i="1"/>
  <c r="Y91" i="1"/>
  <c r="AH91" i="1"/>
  <c r="AI91" i="1"/>
  <c r="AJ91" i="1"/>
  <c r="AK91" i="1"/>
  <c r="AG91" i="1" s="1"/>
  <c r="AE91" i="1" s="1"/>
  <c r="AN91" i="1"/>
  <c r="AO91" i="1"/>
  <c r="AM91" i="1" s="1"/>
  <c r="AP91" i="1"/>
  <c r="AQ91" i="1"/>
  <c r="AT91" i="1"/>
  <c r="AU91" i="1"/>
  <c r="AV91" i="1"/>
  <c r="AW91" i="1"/>
  <c r="AZ91" i="1"/>
  <c r="BA91" i="1"/>
  <c r="BB91" i="1"/>
  <c r="BC91" i="1"/>
  <c r="AY91" i="1" s="1"/>
  <c r="X92" i="1"/>
  <c r="Y92" i="1"/>
  <c r="AH92" i="1"/>
  <c r="AI92" i="1"/>
  <c r="AJ92" i="1"/>
  <c r="AK92" i="1"/>
  <c r="AG92" i="1" s="1"/>
  <c r="AE92" i="1" s="1"/>
  <c r="AN92" i="1"/>
  <c r="AM92" i="1" s="1"/>
  <c r="AO92" i="1"/>
  <c r="AP92" i="1"/>
  <c r="AQ92" i="1"/>
  <c r="AT92" i="1"/>
  <c r="AU92" i="1"/>
  <c r="AV92" i="1"/>
  <c r="AW92" i="1"/>
  <c r="AS92" i="1" s="1"/>
  <c r="AR92" i="1" s="1"/>
  <c r="AZ92" i="1"/>
  <c r="BA92" i="1"/>
  <c r="BB92" i="1"/>
  <c r="BC92" i="1"/>
  <c r="AY92" i="1" s="1"/>
  <c r="X93" i="1"/>
  <c r="Y93" i="1"/>
  <c r="AH93" i="1"/>
  <c r="AI93" i="1"/>
  <c r="AJ93" i="1"/>
  <c r="AK93" i="1"/>
  <c r="AG93" i="1" s="1"/>
  <c r="AE93" i="1" s="1"/>
  <c r="AN93" i="1"/>
  <c r="AO93" i="1"/>
  <c r="AM93" i="1" s="1"/>
  <c r="AP93" i="1"/>
  <c r="AQ93" i="1"/>
  <c r="AT93" i="1"/>
  <c r="AU93" i="1"/>
  <c r="AV93" i="1"/>
  <c r="AW93" i="1"/>
  <c r="AZ93" i="1"/>
  <c r="BA93" i="1"/>
  <c r="BB93" i="1"/>
  <c r="BC93" i="1"/>
  <c r="AY93" i="1" s="1"/>
  <c r="X94" i="1"/>
  <c r="Y94" i="1"/>
  <c r="AH94" i="1"/>
  <c r="AI94" i="1"/>
  <c r="AJ94" i="1"/>
  <c r="AK94" i="1"/>
  <c r="AG94" i="1" s="1"/>
  <c r="AE94" i="1" s="1"/>
  <c r="AN94" i="1"/>
  <c r="AM94" i="1" s="1"/>
  <c r="AO94" i="1"/>
  <c r="AP94" i="1"/>
  <c r="AQ94" i="1"/>
  <c r="AT94" i="1"/>
  <c r="AU94" i="1"/>
  <c r="AV94" i="1"/>
  <c r="AS94" i="1" s="1"/>
  <c r="AR94" i="1" s="1"/>
  <c r="AW94" i="1"/>
  <c r="AZ94" i="1"/>
  <c r="BA94" i="1"/>
  <c r="BB94" i="1"/>
  <c r="BC94" i="1"/>
  <c r="X95" i="1"/>
  <c r="Y95" i="1"/>
  <c r="AH95" i="1"/>
  <c r="AG95" i="1" s="1"/>
  <c r="AE95" i="1" s="1"/>
  <c r="AI95" i="1"/>
  <c r="AJ95" i="1"/>
  <c r="AK95" i="1"/>
  <c r="AN95" i="1"/>
  <c r="AO95" i="1"/>
  <c r="AP95" i="1"/>
  <c r="AM95" i="1" s="1"/>
  <c r="AL95" i="1" s="1"/>
  <c r="AQ95" i="1"/>
  <c r="AT95" i="1"/>
  <c r="AU95" i="1"/>
  <c r="AV95" i="1"/>
  <c r="AW95" i="1"/>
  <c r="AZ95" i="1"/>
  <c r="BA95" i="1"/>
  <c r="BB95" i="1"/>
  <c r="BC95" i="1"/>
  <c r="AY95" i="1" s="1"/>
  <c r="X96" i="1"/>
  <c r="Y96" i="1"/>
  <c r="AH96" i="1"/>
  <c r="AI96" i="1"/>
  <c r="AJ96" i="1"/>
  <c r="AK96" i="1"/>
  <c r="AG96" i="1" s="1"/>
  <c r="AE96" i="1" s="1"/>
  <c r="AN96" i="1"/>
  <c r="AM96" i="1" s="1"/>
  <c r="AO96" i="1"/>
  <c r="AP96" i="1"/>
  <c r="AQ96" i="1"/>
  <c r="AT96" i="1"/>
  <c r="AU96" i="1"/>
  <c r="AV96" i="1"/>
  <c r="AS96" i="1" s="1"/>
  <c r="AR96" i="1" s="1"/>
  <c r="AW96" i="1"/>
  <c r="AZ96" i="1"/>
  <c r="BA96" i="1"/>
  <c r="BB96" i="1"/>
  <c r="BC96" i="1"/>
  <c r="X97" i="1"/>
  <c r="Y97" i="1"/>
  <c r="AH97" i="1"/>
  <c r="AG97" i="1" s="1"/>
  <c r="AE97" i="1" s="1"/>
  <c r="AI97" i="1"/>
  <c r="AJ97" i="1"/>
  <c r="AK97" i="1"/>
  <c r="AN97" i="1"/>
  <c r="AO97" i="1"/>
  <c r="AP97" i="1"/>
  <c r="AM97" i="1" s="1"/>
  <c r="AL97" i="1" s="1"/>
  <c r="AQ97" i="1"/>
  <c r="AT97" i="1"/>
  <c r="AU97" i="1"/>
  <c r="AV97" i="1"/>
  <c r="AW97" i="1"/>
  <c r="AZ97" i="1"/>
  <c r="BA97" i="1"/>
  <c r="BB97" i="1"/>
  <c r="BC97" i="1"/>
  <c r="AY97" i="1" s="1"/>
  <c r="X98" i="1"/>
  <c r="Y98" i="1"/>
  <c r="AH98" i="1"/>
  <c r="AI98" i="1"/>
  <c r="AJ98" i="1"/>
  <c r="AK98" i="1"/>
  <c r="AG98" i="1" s="1"/>
  <c r="AE98" i="1" s="1"/>
  <c r="AN98" i="1"/>
  <c r="AM98" i="1" s="1"/>
  <c r="AO98" i="1"/>
  <c r="AP98" i="1"/>
  <c r="AQ98" i="1"/>
  <c r="AT98" i="1"/>
  <c r="AU98" i="1"/>
  <c r="AV98" i="1"/>
  <c r="AS98" i="1" s="1"/>
  <c r="AR98" i="1" s="1"/>
  <c r="AW98" i="1"/>
  <c r="AZ98" i="1"/>
  <c r="BA98" i="1"/>
  <c r="BB98" i="1"/>
  <c r="BC98" i="1"/>
  <c r="X99" i="1"/>
  <c r="Y99" i="1"/>
  <c r="AH99" i="1"/>
  <c r="AG99" i="1" s="1"/>
  <c r="AE99" i="1" s="1"/>
  <c r="AI99" i="1"/>
  <c r="AJ99" i="1"/>
  <c r="AK99" i="1"/>
  <c r="AN99" i="1"/>
  <c r="AO99" i="1"/>
  <c r="AP99" i="1"/>
  <c r="AM99" i="1" s="1"/>
  <c r="AL99" i="1" s="1"/>
  <c r="AQ99" i="1"/>
  <c r="AT99" i="1"/>
  <c r="AU99" i="1"/>
  <c r="AV99" i="1"/>
  <c r="AW99" i="1"/>
  <c r="AZ99" i="1"/>
  <c r="BA99" i="1"/>
  <c r="BB99" i="1"/>
  <c r="BC99" i="1"/>
  <c r="AY99" i="1" s="1"/>
  <c r="X100" i="1"/>
  <c r="Y100" i="1"/>
  <c r="AH100" i="1"/>
  <c r="AI100" i="1"/>
  <c r="AJ100" i="1"/>
  <c r="AK100" i="1"/>
  <c r="AG100" i="1" s="1"/>
  <c r="AE100" i="1" s="1"/>
  <c r="AN100" i="1"/>
  <c r="AM100" i="1" s="1"/>
  <c r="AO100" i="1"/>
  <c r="AP100" i="1"/>
  <c r="AQ100" i="1"/>
  <c r="AT100" i="1"/>
  <c r="AU100" i="1"/>
  <c r="AV100" i="1"/>
  <c r="AS100" i="1" s="1"/>
  <c r="AR100" i="1" s="1"/>
  <c r="AW100" i="1"/>
  <c r="AZ100" i="1"/>
  <c r="BA100" i="1"/>
  <c r="BB100" i="1"/>
  <c r="BC100" i="1"/>
  <c r="X101" i="1"/>
  <c r="Y101" i="1"/>
  <c r="AH101" i="1"/>
  <c r="AI101" i="1"/>
  <c r="AG101" i="1" s="1"/>
  <c r="AE101" i="1" s="1"/>
  <c r="AJ101" i="1"/>
  <c r="AK101" i="1"/>
  <c r="AN101" i="1"/>
  <c r="AO101" i="1"/>
  <c r="AP101" i="1"/>
  <c r="AQ101" i="1"/>
  <c r="AM101" i="1" s="1"/>
  <c r="AL101" i="1" s="1"/>
  <c r="AT101" i="1"/>
  <c r="AU101" i="1"/>
  <c r="AV101" i="1"/>
  <c r="AW101" i="1"/>
  <c r="AS101" i="1" s="1"/>
  <c r="AR101" i="1" s="1"/>
  <c r="AZ101" i="1"/>
  <c r="BA101" i="1"/>
  <c r="AY101" i="1" s="1"/>
  <c r="BB101" i="1"/>
  <c r="BC101" i="1"/>
  <c r="X102" i="1"/>
  <c r="Y102" i="1"/>
  <c r="AH102" i="1"/>
  <c r="AI102" i="1"/>
  <c r="AG102" i="1" s="1"/>
  <c r="AE102" i="1" s="1"/>
  <c r="AJ102" i="1"/>
  <c r="AK102" i="1"/>
  <c r="AN102" i="1"/>
  <c r="AO102" i="1"/>
  <c r="AP102" i="1"/>
  <c r="AQ102" i="1"/>
  <c r="AM102" i="1" s="1"/>
  <c r="AL102" i="1" s="1"/>
  <c r="AT102" i="1"/>
  <c r="AU102" i="1"/>
  <c r="AS102" i="1" s="1"/>
  <c r="AR102" i="1" s="1"/>
  <c r="AV102" i="1"/>
  <c r="AW102" i="1"/>
  <c r="AZ102" i="1"/>
  <c r="BA102" i="1"/>
  <c r="BB102" i="1"/>
  <c r="BC102" i="1"/>
  <c r="X103" i="1"/>
  <c r="Y103" i="1"/>
  <c r="AH103" i="1"/>
  <c r="AI103" i="1"/>
  <c r="AG103" i="1" s="1"/>
  <c r="AE103" i="1" s="1"/>
  <c r="AJ103" i="1"/>
  <c r="AK103" i="1"/>
  <c r="AN103" i="1"/>
  <c r="AO103" i="1"/>
  <c r="AP103" i="1"/>
  <c r="AQ103" i="1"/>
  <c r="AM103" i="1" s="1"/>
  <c r="AL103" i="1" s="1"/>
  <c r="AT103" i="1"/>
  <c r="AU103" i="1"/>
  <c r="AV103" i="1"/>
  <c r="AW103" i="1"/>
  <c r="AS103" i="1" s="1"/>
  <c r="AR103" i="1" s="1"/>
  <c r="AZ103" i="1"/>
  <c r="BA103" i="1"/>
  <c r="AY103" i="1" s="1"/>
  <c r="BB103" i="1"/>
  <c r="BC103" i="1"/>
  <c r="X104" i="1"/>
  <c r="Y104" i="1"/>
  <c r="AH104" i="1"/>
  <c r="AI104" i="1"/>
  <c r="AG104" i="1" s="1"/>
  <c r="AE104" i="1" s="1"/>
  <c r="AJ104" i="1"/>
  <c r="AK104" i="1"/>
  <c r="AN104" i="1"/>
  <c r="AO104" i="1"/>
  <c r="AP104" i="1"/>
  <c r="AQ104" i="1"/>
  <c r="AM104" i="1" s="1"/>
  <c r="AL104" i="1" s="1"/>
  <c r="AT104" i="1"/>
  <c r="AU104" i="1"/>
  <c r="AS104" i="1" s="1"/>
  <c r="AR104" i="1" s="1"/>
  <c r="AV104" i="1"/>
  <c r="AW104" i="1"/>
  <c r="AZ104" i="1"/>
  <c r="BA104" i="1"/>
  <c r="BB104" i="1"/>
  <c r="BC104" i="1"/>
  <c r="X105" i="1"/>
  <c r="Y105" i="1"/>
  <c r="AH105" i="1"/>
  <c r="AI105" i="1"/>
  <c r="AG105" i="1" s="1"/>
  <c r="AE105" i="1" s="1"/>
  <c r="AJ105" i="1"/>
  <c r="AK105" i="1"/>
  <c r="AN105" i="1"/>
  <c r="AO105" i="1"/>
  <c r="AP105" i="1"/>
  <c r="AQ105" i="1"/>
  <c r="AM105" i="1" s="1"/>
  <c r="AL105" i="1" s="1"/>
  <c r="AT105" i="1"/>
  <c r="AU105" i="1"/>
  <c r="AV105" i="1"/>
  <c r="AW105" i="1"/>
  <c r="AS105" i="1" s="1"/>
  <c r="AR105" i="1" s="1"/>
  <c r="AZ105" i="1"/>
  <c r="BA105" i="1"/>
  <c r="AY105" i="1" s="1"/>
  <c r="BB105" i="1"/>
  <c r="BC105" i="1"/>
  <c r="X106" i="1"/>
  <c r="Y106" i="1"/>
  <c r="AH106" i="1"/>
  <c r="AI106" i="1"/>
  <c r="AG106" i="1" s="1"/>
  <c r="AE106" i="1" s="1"/>
  <c r="AJ106" i="1"/>
  <c r="AK106" i="1"/>
  <c r="AN106" i="1"/>
  <c r="AO106" i="1"/>
  <c r="AP106" i="1"/>
  <c r="AQ106" i="1"/>
  <c r="AM106" i="1" s="1"/>
  <c r="AL106" i="1" s="1"/>
  <c r="AT106" i="1"/>
  <c r="AU106" i="1"/>
  <c r="AS106" i="1" s="1"/>
  <c r="AR106" i="1" s="1"/>
  <c r="AV106" i="1"/>
  <c r="AW106" i="1"/>
  <c r="AZ106" i="1"/>
  <c r="BA106" i="1"/>
  <c r="BB106" i="1"/>
  <c r="BC106" i="1"/>
  <c r="X107" i="1"/>
  <c r="Y107" i="1"/>
  <c r="AH107" i="1"/>
  <c r="AI107" i="1"/>
  <c r="AG107" i="1" s="1"/>
  <c r="AE107" i="1" s="1"/>
  <c r="AJ107" i="1"/>
  <c r="AK107" i="1"/>
  <c r="AN107" i="1"/>
  <c r="AO107" i="1"/>
  <c r="AP107" i="1"/>
  <c r="AQ107" i="1"/>
  <c r="AM107" i="1" s="1"/>
  <c r="AL107" i="1" s="1"/>
  <c r="AT107" i="1"/>
  <c r="AU107" i="1"/>
  <c r="AV107" i="1"/>
  <c r="AW107" i="1"/>
  <c r="AS107" i="1" s="1"/>
  <c r="AR107" i="1" s="1"/>
  <c r="AZ107" i="1"/>
  <c r="BA107" i="1"/>
  <c r="AY107" i="1" s="1"/>
  <c r="BB107" i="1"/>
  <c r="BC107" i="1"/>
  <c r="X108" i="1"/>
  <c r="Y108" i="1"/>
  <c r="AH108" i="1"/>
  <c r="AI108" i="1"/>
  <c r="AG108" i="1" s="1"/>
  <c r="AE108" i="1" s="1"/>
  <c r="AJ108" i="1"/>
  <c r="AK108" i="1"/>
  <c r="AN108" i="1"/>
  <c r="AO108" i="1"/>
  <c r="AP108" i="1"/>
  <c r="AQ108" i="1"/>
  <c r="AM108" i="1" s="1"/>
  <c r="AL108" i="1" s="1"/>
  <c r="AT108" i="1"/>
  <c r="AU108" i="1"/>
  <c r="AS108" i="1" s="1"/>
  <c r="AR108" i="1" s="1"/>
  <c r="AV108" i="1"/>
  <c r="AW108" i="1"/>
  <c r="AZ108" i="1"/>
  <c r="BA108" i="1"/>
  <c r="BB108" i="1"/>
  <c r="BC108" i="1"/>
  <c r="X109" i="1"/>
  <c r="Y109" i="1"/>
  <c r="AH109" i="1"/>
  <c r="AI109" i="1"/>
  <c r="AG109" i="1" s="1"/>
  <c r="AE109" i="1" s="1"/>
  <c r="AJ109" i="1"/>
  <c r="AK109" i="1"/>
  <c r="AN109" i="1"/>
  <c r="AO109" i="1"/>
  <c r="AP109" i="1"/>
  <c r="AQ109" i="1"/>
  <c r="AM109" i="1" s="1"/>
  <c r="AL109" i="1" s="1"/>
  <c r="AT109" i="1"/>
  <c r="AU109" i="1"/>
  <c r="AV109" i="1"/>
  <c r="AS109" i="1" s="1"/>
  <c r="AW109" i="1"/>
  <c r="AZ109" i="1"/>
  <c r="AY109" i="1" s="1"/>
  <c r="AX109" i="1" s="1"/>
  <c r="BA109" i="1"/>
  <c r="BB109" i="1"/>
  <c r="BC109" i="1"/>
  <c r="X110" i="1"/>
  <c r="Y110" i="1" s="1"/>
  <c r="AH110" i="1"/>
  <c r="AG110" i="1" s="1"/>
  <c r="AE110" i="1" s="1"/>
  <c r="AI110" i="1"/>
  <c r="AJ110" i="1"/>
  <c r="AK110" i="1"/>
  <c r="AN110" i="1"/>
  <c r="AO110" i="1"/>
  <c r="AP110" i="1"/>
  <c r="AM110" i="1" s="1"/>
  <c r="AL110" i="1" s="1"/>
  <c r="AQ110" i="1"/>
  <c r="AT110" i="1"/>
  <c r="AU110" i="1"/>
  <c r="AV110" i="1"/>
  <c r="AW110" i="1"/>
  <c r="AZ110" i="1"/>
  <c r="BA110" i="1"/>
  <c r="BB110" i="1"/>
  <c r="BC110" i="1"/>
  <c r="AY110" i="1" s="1"/>
  <c r="X111" i="1"/>
  <c r="Y111" i="1" s="1"/>
  <c r="AH111" i="1"/>
  <c r="AI111" i="1"/>
  <c r="AJ111" i="1"/>
  <c r="AK111" i="1"/>
  <c r="AG111" i="1" s="1"/>
  <c r="AE111" i="1" s="1"/>
  <c r="AN111" i="1"/>
  <c r="AM111" i="1" s="1"/>
  <c r="AO111" i="1"/>
  <c r="AP111" i="1"/>
  <c r="AQ111" i="1"/>
  <c r="AT111" i="1"/>
  <c r="AU111" i="1"/>
  <c r="AV111" i="1"/>
  <c r="AS111" i="1" s="1"/>
  <c r="AR111" i="1" s="1"/>
  <c r="AW111" i="1"/>
  <c r="AZ111" i="1"/>
  <c r="BA111" i="1"/>
  <c r="BB111" i="1"/>
  <c r="BC111" i="1"/>
  <c r="X112" i="1"/>
  <c r="Y112" i="1"/>
  <c r="AH112" i="1"/>
  <c r="AG112" i="1" s="1"/>
  <c r="AE112" i="1" s="1"/>
  <c r="AI112" i="1"/>
  <c r="AJ112" i="1"/>
  <c r="AK112" i="1"/>
  <c r="AN112" i="1"/>
  <c r="AO112" i="1"/>
  <c r="AP112" i="1"/>
  <c r="AM112" i="1" s="1"/>
  <c r="AL112" i="1" s="1"/>
  <c r="AQ112" i="1"/>
  <c r="AT112" i="1"/>
  <c r="AU112" i="1"/>
  <c r="AV112" i="1"/>
  <c r="AW112" i="1"/>
  <c r="AZ112" i="1"/>
  <c r="BA112" i="1"/>
  <c r="BB112" i="1"/>
  <c r="BC112" i="1"/>
  <c r="AY112" i="1" s="1"/>
  <c r="X113" i="1"/>
  <c r="Y113" i="1" s="1"/>
  <c r="AH113" i="1"/>
  <c r="AI113" i="1"/>
  <c r="AJ113" i="1"/>
  <c r="AG113" i="1" s="1"/>
  <c r="AE113" i="1" s="1"/>
  <c r="AK113" i="1"/>
  <c r="AN113" i="1"/>
  <c r="AM113" i="1" s="1"/>
  <c r="AL113" i="1" s="1"/>
  <c r="AO113" i="1"/>
  <c r="AP113" i="1"/>
  <c r="AQ113" i="1"/>
  <c r="AT113" i="1"/>
  <c r="AU113" i="1"/>
  <c r="AV113" i="1"/>
  <c r="AS113" i="1" s="1"/>
  <c r="AR113" i="1" s="1"/>
  <c r="AW113" i="1"/>
  <c r="AZ113" i="1"/>
  <c r="AY113" i="1" s="1"/>
  <c r="BA113" i="1"/>
  <c r="BB113" i="1"/>
  <c r="BC113" i="1"/>
  <c r="X114" i="1"/>
  <c r="Y114" i="1" s="1"/>
  <c r="AH114" i="1"/>
  <c r="AI114" i="1"/>
  <c r="AJ114" i="1"/>
  <c r="AK114" i="1"/>
  <c r="AN114" i="1"/>
  <c r="AO114" i="1"/>
  <c r="AP114" i="1"/>
  <c r="AQ114" i="1"/>
  <c r="AM114" i="1" s="1"/>
  <c r="AT114" i="1"/>
  <c r="AS114" i="1" s="1"/>
  <c r="AU114" i="1"/>
  <c r="AV114" i="1"/>
  <c r="AW114" i="1"/>
  <c r="AZ114" i="1"/>
  <c r="BA114" i="1"/>
  <c r="BB114" i="1"/>
  <c r="AY114" i="1" s="1"/>
  <c r="AX114" i="1" s="1"/>
  <c r="BC114" i="1"/>
  <c r="X115" i="1"/>
  <c r="Y115" i="1" s="1"/>
  <c r="AH115" i="1"/>
  <c r="AI115" i="1"/>
  <c r="AJ115" i="1"/>
  <c r="AG115" i="1" s="1"/>
  <c r="AE115" i="1" s="1"/>
  <c r="AK115" i="1"/>
  <c r="AN115" i="1"/>
  <c r="AO115" i="1"/>
  <c r="AP115" i="1"/>
  <c r="AQ115" i="1"/>
  <c r="AT115" i="1"/>
  <c r="AU115" i="1"/>
  <c r="AV115" i="1"/>
  <c r="AW115" i="1"/>
  <c r="AS115" i="1" s="1"/>
  <c r="AZ115" i="1"/>
  <c r="AY115" i="1" s="1"/>
  <c r="BA115" i="1"/>
  <c r="BB115" i="1"/>
  <c r="BC115" i="1"/>
  <c r="X116" i="1"/>
  <c r="Y116" i="1" s="1"/>
  <c r="AH116" i="1"/>
  <c r="AI116" i="1"/>
  <c r="AJ116" i="1"/>
  <c r="AK116" i="1"/>
  <c r="AN116" i="1"/>
  <c r="AO116" i="1"/>
  <c r="AP116" i="1"/>
  <c r="AQ116" i="1"/>
  <c r="AM116" i="1" s="1"/>
  <c r="AT116" i="1"/>
  <c r="AS116" i="1" s="1"/>
  <c r="AU116" i="1"/>
  <c r="AV116" i="1"/>
  <c r="AW116" i="1"/>
  <c r="AZ116" i="1"/>
  <c r="BA116" i="1"/>
  <c r="BB116" i="1"/>
  <c r="AY116" i="1" s="1"/>
  <c r="AX116" i="1" s="1"/>
  <c r="BC116" i="1"/>
  <c r="X117" i="1"/>
  <c r="Y117" i="1" s="1"/>
  <c r="AH117" i="1"/>
  <c r="AI117" i="1"/>
  <c r="AJ117" i="1"/>
  <c r="AG117" i="1" s="1"/>
  <c r="AE117" i="1" s="1"/>
  <c r="AK117" i="1"/>
  <c r="AN117" i="1"/>
  <c r="AM117" i="1" s="1"/>
  <c r="AO117" i="1"/>
  <c r="AP117" i="1"/>
  <c r="AQ117" i="1"/>
  <c r="AT117" i="1"/>
  <c r="AU117" i="1"/>
  <c r="AV117" i="1"/>
  <c r="AS117" i="1" s="1"/>
  <c r="AR117" i="1" s="1"/>
  <c r="AW117" i="1"/>
  <c r="AZ117" i="1"/>
  <c r="BA117" i="1"/>
  <c r="BB117" i="1"/>
  <c r="BC117" i="1"/>
  <c r="X118" i="1"/>
  <c r="Y118" i="1"/>
  <c r="AH118" i="1"/>
  <c r="AG118" i="1" s="1"/>
  <c r="AE118" i="1" s="1"/>
  <c r="AI118" i="1"/>
  <c r="AJ118" i="1"/>
  <c r="AK118" i="1"/>
  <c r="AN118" i="1"/>
  <c r="AO118" i="1"/>
  <c r="AP118" i="1"/>
  <c r="AM118" i="1" s="1"/>
  <c r="AL118" i="1" s="1"/>
  <c r="AQ118" i="1"/>
  <c r="AT118" i="1"/>
  <c r="AS118" i="1" s="1"/>
  <c r="AR118" i="1" s="1"/>
  <c r="AU118" i="1"/>
  <c r="AV118" i="1"/>
  <c r="AW118" i="1"/>
  <c r="AZ118" i="1"/>
  <c r="BA118" i="1"/>
  <c r="BB118" i="1"/>
  <c r="AY118" i="1" s="1"/>
  <c r="AX118" i="1" s="1"/>
  <c r="BC118" i="1"/>
  <c r="X119" i="1"/>
  <c r="Y119" i="1" s="1"/>
  <c r="AH119" i="1"/>
  <c r="AI119" i="1"/>
  <c r="AJ119" i="1"/>
  <c r="AK119" i="1"/>
  <c r="AG119" i="1" s="1"/>
  <c r="AE119" i="1" s="1"/>
  <c r="AN119" i="1"/>
  <c r="AM119" i="1" s="1"/>
  <c r="AR119" i="1" s="1"/>
  <c r="AO119" i="1"/>
  <c r="AP119" i="1"/>
  <c r="AQ119" i="1"/>
  <c r="AT119" i="1"/>
  <c r="AU119" i="1"/>
  <c r="AV119" i="1"/>
  <c r="AS119" i="1" s="1"/>
  <c r="AW119" i="1"/>
  <c r="AZ119" i="1"/>
  <c r="BA119" i="1"/>
  <c r="BB119" i="1"/>
  <c r="BC119" i="1"/>
  <c r="X120" i="1"/>
  <c r="Y120" i="1"/>
  <c r="AH120" i="1"/>
  <c r="AG120" i="1" s="1"/>
  <c r="AE120" i="1" s="1"/>
  <c r="AI120" i="1"/>
  <c r="AJ120" i="1"/>
  <c r="AK120" i="1"/>
  <c r="AL120" i="1"/>
  <c r="AN120" i="1"/>
  <c r="AO120" i="1"/>
  <c r="AP120" i="1"/>
  <c r="AM120" i="1" s="1"/>
  <c r="AQ120" i="1"/>
  <c r="AT120" i="1"/>
  <c r="AU120" i="1"/>
  <c r="AV120" i="1"/>
  <c r="AW120" i="1"/>
  <c r="AY120" i="1"/>
  <c r="AZ120" i="1"/>
  <c r="BA120" i="1"/>
  <c r="BB120" i="1"/>
  <c r="BC120" i="1"/>
  <c r="X121" i="1"/>
  <c r="Y121" i="1" s="1"/>
  <c r="AH121" i="1"/>
  <c r="AI121" i="1"/>
  <c r="AJ121" i="1"/>
  <c r="AG121" i="1" s="1"/>
  <c r="AE121" i="1" s="1"/>
  <c r="AK121" i="1"/>
  <c r="AN121" i="1"/>
  <c r="AO121" i="1"/>
  <c r="AP121" i="1"/>
  <c r="AQ121" i="1"/>
  <c r="AT121" i="1"/>
  <c r="AU121" i="1"/>
  <c r="AV121" i="1"/>
  <c r="AW121" i="1"/>
  <c r="AS121" i="1" s="1"/>
  <c r="AZ121" i="1"/>
  <c r="AY121" i="1" s="1"/>
  <c r="BA121" i="1"/>
  <c r="BB121" i="1"/>
  <c r="BC121" i="1"/>
  <c r="X122" i="1"/>
  <c r="Y122" i="1" s="1"/>
  <c r="AH122" i="1"/>
  <c r="AG122" i="1" s="1"/>
  <c r="AE122" i="1" s="1"/>
  <c r="AI122" i="1"/>
  <c r="AJ122" i="1"/>
  <c r="AK122" i="1"/>
  <c r="AN122" i="1"/>
  <c r="AO122" i="1"/>
  <c r="AP122" i="1"/>
  <c r="AM122" i="1" s="1"/>
  <c r="AL122" i="1" s="1"/>
  <c r="AQ122" i="1"/>
  <c r="AT122" i="1"/>
  <c r="AS122" i="1" s="1"/>
  <c r="AU122" i="1"/>
  <c r="AV122" i="1"/>
  <c r="AW122" i="1"/>
  <c r="AZ122" i="1"/>
  <c r="BA122" i="1"/>
  <c r="BB122" i="1"/>
  <c r="AY122" i="1" s="1"/>
  <c r="AX122" i="1" s="1"/>
  <c r="BC122" i="1"/>
  <c r="X123" i="1"/>
  <c r="Y123" i="1" s="1"/>
  <c r="AE123" i="1"/>
  <c r="AH123" i="1"/>
  <c r="AI123" i="1"/>
  <c r="AJ123" i="1"/>
  <c r="AG123" i="1" s="1"/>
  <c r="AK123" i="1"/>
  <c r="AN123" i="1"/>
  <c r="AO123" i="1"/>
  <c r="AP123" i="1"/>
  <c r="AQ123" i="1"/>
  <c r="AT123" i="1"/>
  <c r="AU123" i="1"/>
  <c r="AV123" i="1"/>
  <c r="AW123" i="1"/>
  <c r="AS123" i="1" s="1"/>
  <c r="AZ123" i="1"/>
  <c r="AY123" i="1" s="1"/>
  <c r="BA123" i="1"/>
  <c r="BB123" i="1"/>
  <c r="BC123" i="1"/>
  <c r="X124" i="1"/>
  <c r="Y124" i="1" s="1"/>
  <c r="AH124" i="1"/>
  <c r="AI124" i="1"/>
  <c r="AJ124" i="1"/>
  <c r="AK124" i="1"/>
  <c r="AN124" i="1"/>
  <c r="AO124" i="1"/>
  <c r="AP124" i="1"/>
  <c r="AQ124" i="1"/>
  <c r="AM124" i="1" s="1"/>
  <c r="AT124" i="1"/>
  <c r="AS124" i="1" s="1"/>
  <c r="AU124" i="1"/>
  <c r="AV124" i="1"/>
  <c r="AW124" i="1"/>
  <c r="AX124" i="1"/>
  <c r="AZ124" i="1"/>
  <c r="BA124" i="1"/>
  <c r="BB124" i="1"/>
  <c r="AY124" i="1" s="1"/>
  <c r="BC124" i="1"/>
  <c r="X125" i="1"/>
  <c r="Y125" i="1" s="1"/>
  <c r="AH125" i="1"/>
  <c r="AI125" i="1"/>
  <c r="AJ125" i="1"/>
  <c r="AK125" i="1"/>
  <c r="AG125" i="1" s="1"/>
  <c r="AE125" i="1" s="1"/>
  <c r="AN125" i="1"/>
  <c r="AM125" i="1" s="1"/>
  <c r="AO125" i="1"/>
  <c r="AP125" i="1"/>
  <c r="AQ125" i="1"/>
  <c r="AT125" i="1"/>
  <c r="AU125" i="1"/>
  <c r="AV125" i="1"/>
  <c r="AS125" i="1" s="1"/>
  <c r="AR125" i="1" s="1"/>
  <c r="AW125" i="1"/>
  <c r="AZ125" i="1"/>
  <c r="AY125" i="1" s="1"/>
  <c r="AX125" i="1" s="1"/>
  <c r="BA125" i="1"/>
  <c r="BB125" i="1"/>
  <c r="BC125" i="1"/>
  <c r="X126" i="1"/>
  <c r="Y126" i="1" s="1"/>
  <c r="AH126" i="1"/>
  <c r="AG126" i="1" s="1"/>
  <c r="AE126" i="1" s="1"/>
  <c r="AI126" i="1"/>
  <c r="AJ126" i="1"/>
  <c r="AK126" i="1"/>
  <c r="AN126" i="1"/>
  <c r="AO126" i="1"/>
  <c r="AP126" i="1"/>
  <c r="AM126" i="1" s="1"/>
  <c r="AL126" i="1" s="1"/>
  <c r="AQ126" i="1"/>
  <c r="AT126" i="1"/>
  <c r="AU126" i="1"/>
  <c r="AV126" i="1"/>
  <c r="AW126" i="1"/>
  <c r="AZ126" i="1"/>
  <c r="BA126" i="1"/>
  <c r="BB126" i="1"/>
  <c r="BC126" i="1"/>
  <c r="AY126" i="1" s="1"/>
  <c r="X127" i="1"/>
  <c r="Y127" i="1" s="1"/>
  <c r="AH127" i="1"/>
  <c r="AI127" i="1"/>
  <c r="AJ127" i="1"/>
  <c r="AK127" i="1"/>
  <c r="AG127" i="1" s="1"/>
  <c r="AE127" i="1" s="1"/>
  <c r="AN127" i="1"/>
  <c r="AM127" i="1" s="1"/>
  <c r="AO127" i="1"/>
  <c r="AP127" i="1"/>
  <c r="AQ127" i="1"/>
  <c r="AT127" i="1"/>
  <c r="AU127" i="1"/>
  <c r="AV127" i="1"/>
  <c r="AS127" i="1" s="1"/>
  <c r="AR127" i="1" s="1"/>
  <c r="AW127" i="1"/>
  <c r="AZ127" i="1"/>
  <c r="BA127" i="1"/>
  <c r="BB127" i="1"/>
  <c r="BC127" i="1"/>
  <c r="X128" i="1"/>
  <c r="Y128" i="1"/>
  <c r="AH128" i="1"/>
  <c r="AG128" i="1" s="1"/>
  <c r="AE128" i="1" s="1"/>
  <c r="AI128" i="1"/>
  <c r="AJ128" i="1"/>
  <c r="AK128" i="1"/>
  <c r="AN128" i="1"/>
  <c r="AO128" i="1"/>
  <c r="AP128" i="1"/>
  <c r="AM128" i="1" s="1"/>
  <c r="AL128" i="1" s="1"/>
  <c r="AQ128" i="1"/>
  <c r="AT128" i="1"/>
  <c r="AU128" i="1"/>
  <c r="AV128" i="1"/>
  <c r="AW128" i="1"/>
  <c r="AZ128" i="1"/>
  <c r="BA128" i="1"/>
  <c r="BB128" i="1"/>
  <c r="BC128" i="1"/>
  <c r="AY128" i="1" s="1"/>
  <c r="X129" i="1"/>
  <c r="Y129" i="1" s="1"/>
  <c r="AH129" i="1"/>
  <c r="AI129" i="1"/>
  <c r="AJ129" i="1"/>
  <c r="AG129" i="1" s="1"/>
  <c r="AE129" i="1" s="1"/>
  <c r="AK129" i="1"/>
  <c r="AN129" i="1"/>
  <c r="AM129" i="1" s="1"/>
  <c r="AL129" i="1" s="1"/>
  <c r="AO129" i="1"/>
  <c r="AP129" i="1"/>
  <c r="AQ129" i="1"/>
  <c r="AT129" i="1"/>
  <c r="AU129" i="1"/>
  <c r="AV129" i="1"/>
  <c r="AS129" i="1" s="1"/>
  <c r="AR129" i="1" s="1"/>
  <c r="AW129" i="1"/>
  <c r="AZ129" i="1"/>
  <c r="AY129" i="1" s="1"/>
  <c r="BA129" i="1"/>
  <c r="BB129" i="1"/>
  <c r="BC129" i="1"/>
  <c r="X130" i="1"/>
  <c r="Y130" i="1" s="1"/>
  <c r="AH130" i="1"/>
  <c r="AI130" i="1"/>
  <c r="AJ130" i="1"/>
  <c r="AK130" i="1"/>
  <c r="AN130" i="1"/>
  <c r="AO130" i="1"/>
  <c r="AP130" i="1"/>
  <c r="AQ130" i="1"/>
  <c r="AM130" i="1" s="1"/>
  <c r="AT130" i="1"/>
  <c r="AS130" i="1" s="1"/>
  <c r="AU130" i="1"/>
  <c r="AV130" i="1"/>
  <c r="AW130" i="1"/>
  <c r="AZ130" i="1"/>
  <c r="BA130" i="1"/>
  <c r="BB130" i="1"/>
  <c r="AY130" i="1" s="1"/>
  <c r="AX130" i="1" s="1"/>
  <c r="BC130" i="1"/>
  <c r="X131" i="1"/>
  <c r="Y131" i="1" s="1"/>
  <c r="AH131" i="1"/>
  <c r="AI131" i="1"/>
  <c r="AJ131" i="1"/>
  <c r="AG131" i="1" s="1"/>
  <c r="AE131" i="1" s="1"/>
  <c r="AK131" i="1"/>
  <c r="AN131" i="1"/>
  <c r="AO131" i="1"/>
  <c r="AP131" i="1"/>
  <c r="AQ131" i="1"/>
  <c r="AT131" i="1"/>
  <c r="AU131" i="1"/>
  <c r="AV131" i="1"/>
  <c r="AW131" i="1"/>
  <c r="AS131" i="1" s="1"/>
  <c r="AZ131" i="1"/>
  <c r="AY131" i="1" s="1"/>
  <c r="BA131" i="1"/>
  <c r="BB131" i="1"/>
  <c r="BC131" i="1"/>
  <c r="X132" i="1"/>
  <c r="Y132" i="1" s="1"/>
  <c r="AH132" i="1"/>
  <c r="AI132" i="1"/>
  <c r="AJ132" i="1"/>
  <c r="AK132" i="1"/>
  <c r="AN132" i="1"/>
  <c r="AO132" i="1"/>
  <c r="AP132" i="1"/>
  <c r="AQ132" i="1"/>
  <c r="AM132" i="1" s="1"/>
  <c r="AT132" i="1"/>
  <c r="AS132" i="1" s="1"/>
  <c r="AU132" i="1"/>
  <c r="AV132" i="1"/>
  <c r="AW132" i="1"/>
  <c r="AZ132" i="1"/>
  <c r="BA132" i="1"/>
  <c r="BB132" i="1"/>
  <c r="AY132" i="1" s="1"/>
  <c r="AX132" i="1" s="1"/>
  <c r="BC132" i="1"/>
  <c r="X133" i="1"/>
  <c r="Y133" i="1"/>
  <c r="AH133" i="1"/>
  <c r="AI133" i="1"/>
  <c r="AJ133" i="1"/>
  <c r="AG133" i="1" s="1"/>
  <c r="AE133" i="1" s="1"/>
  <c r="AK133" i="1"/>
  <c r="AN133" i="1"/>
  <c r="AO133" i="1"/>
  <c r="AP133" i="1"/>
  <c r="AQ133" i="1"/>
  <c r="AT133" i="1"/>
  <c r="AU133" i="1"/>
  <c r="AV133" i="1"/>
  <c r="AW133" i="1"/>
  <c r="AS133" i="1" s="1"/>
  <c r="AZ133" i="1"/>
  <c r="AY133" i="1" s="1"/>
  <c r="BA133" i="1"/>
  <c r="BB133" i="1"/>
  <c r="BC133" i="1"/>
  <c r="X134" i="1"/>
  <c r="Y134" i="1" s="1"/>
  <c r="AH134" i="1"/>
  <c r="AI134" i="1"/>
  <c r="AJ134" i="1"/>
  <c r="AK134" i="1"/>
  <c r="AN134" i="1"/>
  <c r="AO134" i="1"/>
  <c r="AP134" i="1"/>
  <c r="AQ134" i="1"/>
  <c r="AM134" i="1" s="1"/>
  <c r="AT134" i="1"/>
  <c r="AS134" i="1" s="1"/>
  <c r="AU134" i="1"/>
  <c r="AV134" i="1"/>
  <c r="AW134" i="1"/>
  <c r="AZ134" i="1"/>
  <c r="BA134" i="1"/>
  <c r="BB134" i="1"/>
  <c r="AY134" i="1" s="1"/>
  <c r="AX134" i="1" s="1"/>
  <c r="BC134" i="1"/>
  <c r="X135" i="1"/>
  <c r="Y135" i="1"/>
  <c r="AE135" i="1"/>
  <c r="AH135" i="1"/>
  <c r="AI135" i="1"/>
  <c r="AJ135" i="1"/>
  <c r="AG135" i="1" s="1"/>
  <c r="AK135" i="1"/>
  <c r="AN135" i="1"/>
  <c r="AO135" i="1"/>
  <c r="AP135" i="1"/>
  <c r="AQ135" i="1"/>
  <c r="AT135" i="1"/>
  <c r="AU135" i="1"/>
  <c r="AV135" i="1"/>
  <c r="AW135" i="1"/>
  <c r="AS135" i="1" s="1"/>
  <c r="AZ135" i="1"/>
  <c r="AY135" i="1" s="1"/>
  <c r="BA135" i="1"/>
  <c r="BB135" i="1"/>
  <c r="BC135" i="1"/>
  <c r="X136" i="1"/>
  <c r="Y136" i="1" s="1"/>
  <c r="AH136" i="1"/>
  <c r="AI136" i="1"/>
  <c r="AJ136" i="1"/>
  <c r="AK136" i="1"/>
  <c r="AM136" i="1"/>
  <c r="AN136" i="1"/>
  <c r="AO136" i="1"/>
  <c r="AP136" i="1"/>
  <c r="AQ136" i="1"/>
  <c r="AT136" i="1"/>
  <c r="AS136" i="1" s="1"/>
  <c r="AR136" i="1" s="1"/>
  <c r="AU136" i="1"/>
  <c r="AV136" i="1"/>
  <c r="AW136" i="1"/>
  <c r="AX136" i="1"/>
  <c r="AZ136" i="1"/>
  <c r="BA136" i="1"/>
  <c r="BB136" i="1"/>
  <c r="AY136" i="1" s="1"/>
  <c r="BC136" i="1"/>
  <c r="X137" i="1"/>
  <c r="Y137" i="1"/>
  <c r="AE137" i="1"/>
  <c r="AH137" i="1"/>
  <c r="AI137" i="1"/>
  <c r="AJ137" i="1"/>
  <c r="AG137" i="1" s="1"/>
  <c r="AK137" i="1"/>
  <c r="AN137" i="1"/>
  <c r="AO137" i="1"/>
  <c r="AP137" i="1"/>
  <c r="AQ137" i="1"/>
  <c r="AS137" i="1"/>
  <c r="AT137" i="1"/>
  <c r="AU137" i="1"/>
  <c r="AV137" i="1"/>
  <c r="AW137" i="1"/>
  <c r="AZ137" i="1"/>
  <c r="AY137" i="1" s="1"/>
  <c r="BA137" i="1"/>
  <c r="BB137" i="1"/>
  <c r="BC137" i="1"/>
  <c r="X138" i="1"/>
  <c r="Y138" i="1" s="1"/>
  <c r="AH138" i="1"/>
  <c r="AI138" i="1"/>
  <c r="AJ138" i="1"/>
  <c r="AK138" i="1"/>
  <c r="AN138" i="1"/>
  <c r="AO138" i="1"/>
  <c r="AP138" i="1"/>
  <c r="AQ138" i="1"/>
  <c r="AM138" i="1" s="1"/>
  <c r="AT138" i="1"/>
  <c r="AS138" i="1" s="1"/>
  <c r="AU138" i="1"/>
  <c r="AV138" i="1"/>
  <c r="AW138" i="1"/>
  <c r="AX138" i="1"/>
  <c r="AZ138" i="1"/>
  <c r="BA138" i="1"/>
  <c r="BB138" i="1"/>
  <c r="AY138" i="1" s="1"/>
  <c r="BC138" i="1"/>
  <c r="X139" i="1"/>
  <c r="Y139" i="1"/>
  <c r="AH139" i="1"/>
  <c r="AI139" i="1"/>
  <c r="AK139" i="1"/>
  <c r="AN139" i="1"/>
  <c r="AO139" i="1"/>
  <c r="AP139" i="1"/>
  <c r="AQ139" i="1"/>
  <c r="AT139" i="1"/>
  <c r="AU139" i="1"/>
  <c r="AV139" i="1"/>
  <c r="AW139" i="1"/>
  <c r="AS139" i="1" s="1"/>
  <c r="AZ139" i="1"/>
  <c r="AY139" i="1" s="1"/>
  <c r="BA139" i="1"/>
  <c r="BB139" i="1"/>
  <c r="BC139" i="1"/>
  <c r="LD139" i="1"/>
  <c r="AJ139" i="1" s="1"/>
  <c r="AG139" i="1" s="1"/>
  <c r="AE139" i="1" s="1"/>
  <c r="X140" i="1"/>
  <c r="Y140" i="1" s="1"/>
  <c r="AH140" i="1"/>
  <c r="AG140" i="1" s="1"/>
  <c r="AE140" i="1" s="1"/>
  <c r="AI140" i="1"/>
  <c r="AJ140" i="1"/>
  <c r="AK140" i="1"/>
  <c r="AN140" i="1"/>
  <c r="AM140" i="1" s="1"/>
  <c r="AL140" i="1" s="1"/>
  <c r="AO140" i="1"/>
  <c r="AP140" i="1"/>
  <c r="AQ140" i="1"/>
  <c r="AT140" i="1"/>
  <c r="AU140" i="1"/>
  <c r="AV140" i="1"/>
  <c r="AW140" i="1"/>
  <c r="AS140" i="1" s="1"/>
  <c r="AR140" i="1" s="1"/>
  <c r="AZ140" i="1"/>
  <c r="BA140" i="1"/>
  <c r="BB140" i="1"/>
  <c r="BC140" i="1"/>
  <c r="X141" i="1"/>
  <c r="Y141" i="1"/>
  <c r="AH141" i="1"/>
  <c r="AI141" i="1"/>
  <c r="AJ141" i="1"/>
  <c r="AK141" i="1"/>
  <c r="AN141" i="1"/>
  <c r="AO141" i="1"/>
  <c r="AP141" i="1"/>
  <c r="AQ141" i="1"/>
  <c r="AM141" i="1" s="1"/>
  <c r="AT141" i="1"/>
  <c r="AU141" i="1"/>
  <c r="AV141" i="1"/>
  <c r="AW141" i="1"/>
  <c r="AZ141" i="1"/>
  <c r="AY141" i="1" s="1"/>
  <c r="BA141" i="1"/>
  <c r="BB141" i="1"/>
  <c r="BC141" i="1"/>
  <c r="X142" i="1"/>
  <c r="Y142" i="1" s="1"/>
  <c r="AH142" i="1"/>
  <c r="AI142" i="1"/>
  <c r="AJ142" i="1"/>
  <c r="AK142" i="1"/>
  <c r="AG142" i="1" s="1"/>
  <c r="AE142" i="1" s="1"/>
  <c r="AN142" i="1"/>
  <c r="AM142" i="1" s="1"/>
  <c r="AO142" i="1"/>
  <c r="AP142" i="1"/>
  <c r="AQ142" i="1"/>
  <c r="AT142" i="1"/>
  <c r="AU142" i="1"/>
  <c r="AV142" i="1"/>
  <c r="AW142" i="1"/>
  <c r="AS142" i="1" s="1"/>
  <c r="AR142" i="1" s="1"/>
  <c r="AZ142" i="1"/>
  <c r="BA142" i="1"/>
  <c r="BB142" i="1"/>
  <c r="BC142" i="1"/>
  <c r="X143" i="1"/>
  <c r="Y143" i="1"/>
  <c r="AE143" i="1"/>
  <c r="AH143" i="1"/>
  <c r="AG143" i="1" s="1"/>
  <c r="AI143" i="1"/>
  <c r="AJ143" i="1"/>
  <c r="AK143" i="1"/>
  <c r="AN143" i="1"/>
  <c r="AO143" i="1"/>
  <c r="AP143" i="1"/>
  <c r="AQ143" i="1"/>
  <c r="AM143" i="1" s="1"/>
  <c r="AL143" i="1" s="1"/>
  <c r="AT143" i="1"/>
  <c r="AU143" i="1"/>
  <c r="AV143" i="1"/>
  <c r="AW143" i="1"/>
  <c r="AZ143" i="1"/>
  <c r="AY143" i="1" s="1"/>
  <c r="BA143" i="1"/>
  <c r="BB143" i="1"/>
  <c r="BC143" i="1"/>
  <c r="X144" i="1"/>
  <c r="Y144" i="1" s="1"/>
  <c r="AH144" i="1"/>
  <c r="AI144" i="1"/>
  <c r="AJ144" i="1"/>
  <c r="AK144" i="1"/>
  <c r="AG144" i="1" s="1"/>
  <c r="AE144" i="1" s="1"/>
  <c r="AN144" i="1"/>
  <c r="AO144" i="1"/>
  <c r="AP144" i="1"/>
  <c r="AQ144" i="1"/>
  <c r="AT144" i="1"/>
  <c r="AS144" i="1" s="1"/>
  <c r="AU144" i="1"/>
  <c r="AV144" i="1"/>
  <c r="AW144" i="1"/>
  <c r="AX144" i="1"/>
  <c r="AZ144" i="1"/>
  <c r="AY144" i="1" s="1"/>
  <c r="BA144" i="1"/>
  <c r="BB144" i="1"/>
  <c r="BC144" i="1"/>
  <c r="X145" i="1"/>
  <c r="Y145" i="1"/>
  <c r="AH145" i="1"/>
  <c r="AG145" i="1" s="1"/>
  <c r="AE145" i="1" s="1"/>
  <c r="AI145" i="1"/>
  <c r="AJ145" i="1"/>
  <c r="AK145" i="1"/>
  <c r="AN145" i="1"/>
  <c r="AO145" i="1"/>
  <c r="AP145" i="1"/>
  <c r="AQ145" i="1"/>
  <c r="AM145" i="1" s="1"/>
  <c r="AL145" i="1" s="1"/>
  <c r="AT145" i="1"/>
  <c r="AU145" i="1"/>
  <c r="AV145" i="1"/>
  <c r="AW145" i="1"/>
  <c r="AZ145" i="1"/>
  <c r="AY145" i="1" s="1"/>
  <c r="BA145" i="1"/>
  <c r="BB145" i="1"/>
  <c r="BC145" i="1"/>
  <c r="X146" i="1"/>
  <c r="Y146" i="1" s="1"/>
  <c r="AH146" i="1"/>
  <c r="AI146" i="1"/>
  <c r="AJ146" i="1"/>
  <c r="AK146" i="1"/>
  <c r="AG146" i="1" s="1"/>
  <c r="AE146" i="1" s="1"/>
  <c r="AN146" i="1"/>
  <c r="AO146" i="1"/>
  <c r="AP146" i="1"/>
  <c r="AQ146" i="1"/>
  <c r="AT146" i="1"/>
  <c r="AS146" i="1" s="1"/>
  <c r="AU146" i="1"/>
  <c r="AV146" i="1"/>
  <c r="AW146" i="1"/>
  <c r="AZ146" i="1"/>
  <c r="BA146" i="1"/>
  <c r="AY146" i="1" s="1"/>
  <c r="BB146" i="1"/>
  <c r="BC146" i="1"/>
  <c r="X147" i="1"/>
  <c r="Y147" i="1"/>
  <c r="AH147" i="1"/>
  <c r="AI147" i="1"/>
  <c r="AG147" i="1" s="1"/>
  <c r="AE147" i="1" s="1"/>
  <c r="AJ147" i="1"/>
  <c r="AK147" i="1"/>
  <c r="AN147" i="1"/>
  <c r="AM147" i="1" s="1"/>
  <c r="AL147" i="1" s="1"/>
  <c r="AO147" i="1"/>
  <c r="AP147" i="1"/>
  <c r="AQ147" i="1"/>
  <c r="AT147" i="1"/>
  <c r="AU147" i="1"/>
  <c r="AV147" i="1"/>
  <c r="AW147" i="1"/>
  <c r="AZ147" i="1"/>
  <c r="BA147" i="1"/>
  <c r="BB147" i="1"/>
  <c r="BC147" i="1"/>
  <c r="AY147" i="1" s="1"/>
  <c r="X148" i="1"/>
  <c r="Y148" i="1" s="1"/>
  <c r="AH148" i="1"/>
  <c r="AG148" i="1" s="1"/>
  <c r="AE148" i="1" s="1"/>
  <c r="AI148" i="1"/>
  <c r="AJ148" i="1"/>
  <c r="AK148" i="1"/>
  <c r="AN148" i="1"/>
  <c r="AO148" i="1"/>
  <c r="AP148" i="1"/>
  <c r="AQ148" i="1"/>
  <c r="AT148" i="1"/>
  <c r="AU148" i="1"/>
  <c r="AV148" i="1"/>
  <c r="AW148" i="1"/>
  <c r="AS148" i="1" s="1"/>
  <c r="AZ148" i="1"/>
  <c r="BA148" i="1"/>
  <c r="AY148" i="1" s="1"/>
  <c r="BB148" i="1"/>
  <c r="BC148" i="1"/>
  <c r="X149" i="1"/>
  <c r="Y149" i="1"/>
  <c r="AI149" i="1"/>
  <c r="AJ149" i="1"/>
  <c r="AK149" i="1"/>
  <c r="AN149" i="1"/>
  <c r="AO149" i="1"/>
  <c r="AP149" i="1"/>
  <c r="AQ149" i="1"/>
  <c r="AM149" i="1" s="1"/>
  <c r="AT149" i="1"/>
  <c r="AU149" i="1"/>
  <c r="AS149" i="1" s="1"/>
  <c r="AV149" i="1"/>
  <c r="AW149" i="1"/>
  <c r="AZ149" i="1"/>
  <c r="AY149" i="1" s="1"/>
  <c r="AX149" i="1" s="1"/>
  <c r="BA149" i="1"/>
  <c r="BB149" i="1"/>
  <c r="BC149" i="1"/>
  <c r="BD149" i="1"/>
  <c r="BD186" i="1" s="1"/>
  <c r="BD190" i="1" s="1"/>
  <c r="BP149" i="1"/>
  <c r="X150" i="1"/>
  <c r="Y150" i="1"/>
  <c r="AE150" i="1"/>
  <c r="AI150" i="1"/>
  <c r="AJ150" i="1"/>
  <c r="AK150" i="1"/>
  <c r="AN150" i="1"/>
  <c r="AO150" i="1"/>
  <c r="AP150" i="1"/>
  <c r="AQ150" i="1"/>
  <c r="AM150" i="1" s="1"/>
  <c r="AL150" i="1" s="1"/>
  <c r="AT150" i="1"/>
  <c r="AU150" i="1"/>
  <c r="AV150" i="1"/>
  <c r="AW150" i="1"/>
  <c r="AZ150" i="1"/>
  <c r="AY150" i="1" s="1"/>
  <c r="BA150" i="1"/>
  <c r="BB150" i="1"/>
  <c r="BC150" i="1"/>
  <c r="BP150" i="1"/>
  <c r="AH150" i="1" s="1"/>
  <c r="AG150" i="1" s="1"/>
  <c r="X151" i="1"/>
  <c r="Y151" i="1" s="1"/>
  <c r="AH151" i="1"/>
  <c r="AI151" i="1"/>
  <c r="AJ151" i="1"/>
  <c r="AG151" i="1" s="1"/>
  <c r="AE151" i="1" s="1"/>
  <c r="AK151" i="1"/>
  <c r="AN151" i="1"/>
  <c r="AO151" i="1"/>
  <c r="AP151" i="1"/>
  <c r="AQ151" i="1"/>
  <c r="AT151" i="1"/>
  <c r="AU151" i="1"/>
  <c r="AV151" i="1"/>
  <c r="AW151" i="1"/>
  <c r="AS151" i="1" s="1"/>
  <c r="AZ151" i="1"/>
  <c r="AY151" i="1" s="1"/>
  <c r="BA151" i="1"/>
  <c r="BB151" i="1"/>
  <c r="BC151" i="1"/>
  <c r="X152" i="1"/>
  <c r="Y152" i="1" s="1"/>
  <c r="AH152" i="1"/>
  <c r="AI152" i="1"/>
  <c r="AJ152" i="1"/>
  <c r="AK152" i="1"/>
  <c r="AN152" i="1"/>
  <c r="AO152" i="1"/>
  <c r="AP152" i="1"/>
  <c r="AQ152" i="1"/>
  <c r="AM152" i="1" s="1"/>
  <c r="AT152" i="1"/>
  <c r="AS152" i="1" s="1"/>
  <c r="AU152" i="1"/>
  <c r="AV152" i="1"/>
  <c r="AW152" i="1"/>
  <c r="AZ152" i="1"/>
  <c r="BA152" i="1"/>
  <c r="BB152" i="1"/>
  <c r="AY152" i="1" s="1"/>
  <c r="AX152" i="1" s="1"/>
  <c r="BC152" i="1"/>
  <c r="X153" i="1"/>
  <c r="Y153" i="1" s="1"/>
  <c r="AH153" i="1"/>
  <c r="AI153" i="1"/>
  <c r="AJ153" i="1"/>
  <c r="AG153" i="1" s="1"/>
  <c r="AE153" i="1" s="1"/>
  <c r="AK153" i="1"/>
  <c r="AN153" i="1"/>
  <c r="AO153" i="1"/>
  <c r="AP153" i="1"/>
  <c r="AQ153" i="1"/>
  <c r="AT153" i="1"/>
  <c r="AU153" i="1"/>
  <c r="AV153" i="1"/>
  <c r="AW153" i="1"/>
  <c r="AS153" i="1" s="1"/>
  <c r="AZ153" i="1"/>
  <c r="AY153" i="1" s="1"/>
  <c r="BA153" i="1"/>
  <c r="BB153" i="1"/>
  <c r="BC153" i="1"/>
  <c r="X154" i="1"/>
  <c r="Y154" i="1" s="1"/>
  <c r="AH154" i="1"/>
  <c r="AI154" i="1"/>
  <c r="AJ154" i="1"/>
  <c r="AK154" i="1"/>
  <c r="AN154" i="1"/>
  <c r="AO154" i="1"/>
  <c r="AP154" i="1"/>
  <c r="AQ154" i="1"/>
  <c r="AM154" i="1" s="1"/>
  <c r="AT154" i="1"/>
  <c r="AS154" i="1" s="1"/>
  <c r="AU154" i="1"/>
  <c r="AV154" i="1"/>
  <c r="AW154" i="1"/>
  <c r="AZ154" i="1"/>
  <c r="BA154" i="1"/>
  <c r="BB154" i="1"/>
  <c r="AY154" i="1" s="1"/>
  <c r="AX154" i="1" s="1"/>
  <c r="BC154" i="1"/>
  <c r="X155" i="1"/>
  <c r="Y155" i="1" s="1"/>
  <c r="AH155" i="1"/>
  <c r="AI155" i="1"/>
  <c r="AJ155" i="1"/>
  <c r="AK155" i="1"/>
  <c r="AG155" i="1" s="1"/>
  <c r="AE155" i="1" s="1"/>
  <c r="AN155" i="1"/>
  <c r="AM155" i="1" s="1"/>
  <c r="AO155" i="1"/>
  <c r="AP155" i="1"/>
  <c r="AQ155" i="1"/>
  <c r="AT155" i="1"/>
  <c r="AU155" i="1"/>
  <c r="AV155" i="1"/>
  <c r="AS155" i="1" s="1"/>
  <c r="AR155" i="1" s="1"/>
  <c r="AW155" i="1"/>
  <c r="AZ155" i="1"/>
  <c r="BA155" i="1"/>
  <c r="BB155" i="1"/>
  <c r="BC155" i="1"/>
  <c r="X156" i="1"/>
  <c r="Y156" i="1"/>
  <c r="AH156" i="1"/>
  <c r="AG156" i="1" s="1"/>
  <c r="AE156" i="1" s="1"/>
  <c r="AI156" i="1"/>
  <c r="AJ156" i="1"/>
  <c r="AK156" i="1"/>
  <c r="AN156" i="1"/>
  <c r="AO156" i="1"/>
  <c r="AP156" i="1"/>
  <c r="AM156" i="1" s="1"/>
  <c r="AL156" i="1" s="1"/>
  <c r="AQ156" i="1"/>
  <c r="AT156" i="1"/>
  <c r="AU156" i="1"/>
  <c r="AV156" i="1"/>
  <c r="AW156" i="1"/>
  <c r="AZ156" i="1"/>
  <c r="BA156" i="1"/>
  <c r="BB156" i="1"/>
  <c r="BC156" i="1"/>
  <c r="AY156" i="1" s="1"/>
  <c r="X157" i="1"/>
  <c r="Y157" i="1" s="1"/>
  <c r="AH157" i="1"/>
  <c r="AI157" i="1"/>
  <c r="AJ157" i="1"/>
  <c r="AK157" i="1"/>
  <c r="AG157" i="1" s="1"/>
  <c r="AE157" i="1" s="1"/>
  <c r="AN157" i="1"/>
  <c r="AM157" i="1" s="1"/>
  <c r="AO157" i="1"/>
  <c r="AP157" i="1"/>
  <c r="AQ157" i="1"/>
  <c r="AT157" i="1"/>
  <c r="AU157" i="1"/>
  <c r="AV157" i="1"/>
  <c r="AS157" i="1" s="1"/>
  <c r="AR157" i="1" s="1"/>
  <c r="AW157" i="1"/>
  <c r="AZ157" i="1"/>
  <c r="BA157" i="1"/>
  <c r="BB157" i="1"/>
  <c r="BC157" i="1"/>
  <c r="X158" i="1"/>
  <c r="Y158" i="1"/>
  <c r="AH158" i="1"/>
  <c r="AG158" i="1" s="1"/>
  <c r="AE158" i="1" s="1"/>
  <c r="AI158" i="1"/>
  <c r="AJ158" i="1"/>
  <c r="AK158" i="1"/>
  <c r="AN158" i="1"/>
  <c r="AO158" i="1"/>
  <c r="AP158" i="1"/>
  <c r="AM158" i="1" s="1"/>
  <c r="AL158" i="1" s="1"/>
  <c r="AQ158" i="1"/>
  <c r="AT158" i="1"/>
  <c r="AU158" i="1"/>
  <c r="AV158" i="1"/>
  <c r="AW158" i="1"/>
  <c r="AZ158" i="1"/>
  <c r="BA158" i="1"/>
  <c r="BB158" i="1"/>
  <c r="BC158" i="1"/>
  <c r="AY158" i="1" s="1"/>
  <c r="X159" i="1"/>
  <c r="Y159" i="1" s="1"/>
  <c r="AH159" i="1"/>
  <c r="AI159" i="1"/>
  <c r="AJ159" i="1"/>
  <c r="AG159" i="1" s="1"/>
  <c r="AE159" i="1" s="1"/>
  <c r="AK159" i="1"/>
  <c r="AN159" i="1"/>
  <c r="AO159" i="1"/>
  <c r="AP159" i="1"/>
  <c r="AQ159" i="1"/>
  <c r="AT159" i="1"/>
  <c r="AU159" i="1"/>
  <c r="AV159" i="1"/>
  <c r="AW159" i="1"/>
  <c r="AS159" i="1" s="1"/>
  <c r="AZ159" i="1"/>
  <c r="AY159" i="1" s="1"/>
  <c r="BA159" i="1"/>
  <c r="BB159" i="1"/>
  <c r="BC159" i="1"/>
  <c r="X160" i="1"/>
  <c r="Y160" i="1" s="1"/>
  <c r="AH160" i="1"/>
  <c r="AI160" i="1"/>
  <c r="AJ160" i="1"/>
  <c r="AK160" i="1"/>
  <c r="AN160" i="1"/>
  <c r="AO160" i="1"/>
  <c r="AP160" i="1"/>
  <c r="AQ160" i="1"/>
  <c r="AM160" i="1" s="1"/>
  <c r="AT160" i="1"/>
  <c r="AS160" i="1" s="1"/>
  <c r="AU160" i="1"/>
  <c r="AV160" i="1"/>
  <c r="AW160" i="1"/>
  <c r="AZ160" i="1"/>
  <c r="BA160" i="1"/>
  <c r="BB160" i="1"/>
  <c r="AY160" i="1" s="1"/>
  <c r="AX160" i="1" s="1"/>
  <c r="BC160" i="1"/>
  <c r="X161" i="1"/>
  <c r="Y161" i="1" s="1"/>
  <c r="AH161" i="1"/>
  <c r="AI161" i="1"/>
  <c r="AJ161" i="1"/>
  <c r="AG161" i="1" s="1"/>
  <c r="AE161" i="1" s="1"/>
  <c r="AK161" i="1"/>
  <c r="AN161" i="1"/>
  <c r="AO161" i="1"/>
  <c r="AP161" i="1"/>
  <c r="AQ161" i="1"/>
  <c r="AT161" i="1"/>
  <c r="AU161" i="1"/>
  <c r="AV161" i="1"/>
  <c r="AW161" i="1"/>
  <c r="AS161" i="1" s="1"/>
  <c r="AZ161" i="1"/>
  <c r="AY161" i="1" s="1"/>
  <c r="BA161" i="1"/>
  <c r="BB161" i="1"/>
  <c r="BC161" i="1"/>
  <c r="X162" i="1"/>
  <c r="Y162" i="1" s="1"/>
  <c r="AH162" i="1"/>
  <c r="AI162" i="1"/>
  <c r="AJ162" i="1"/>
  <c r="AK162" i="1"/>
  <c r="AN162" i="1"/>
  <c r="AO162" i="1"/>
  <c r="AP162" i="1"/>
  <c r="AQ162" i="1"/>
  <c r="AM162" i="1" s="1"/>
  <c r="AT162" i="1"/>
  <c r="AS162" i="1" s="1"/>
  <c r="AU162" i="1"/>
  <c r="AV162" i="1"/>
  <c r="AW162" i="1"/>
  <c r="AZ162" i="1"/>
  <c r="BA162" i="1"/>
  <c r="BB162" i="1"/>
  <c r="AY162" i="1" s="1"/>
  <c r="AX162" i="1" s="1"/>
  <c r="BC162" i="1"/>
  <c r="X163" i="1"/>
  <c r="Y163" i="1" s="1"/>
  <c r="AH163" i="1"/>
  <c r="AI163" i="1"/>
  <c r="AJ163" i="1"/>
  <c r="AK163" i="1"/>
  <c r="AG163" i="1" s="1"/>
  <c r="AE163" i="1" s="1"/>
  <c r="AN163" i="1"/>
  <c r="AM163" i="1" s="1"/>
  <c r="AO163" i="1"/>
  <c r="AP163" i="1"/>
  <c r="AQ163" i="1"/>
  <c r="AT163" i="1"/>
  <c r="AU163" i="1"/>
  <c r="AV163" i="1"/>
  <c r="AS163" i="1" s="1"/>
  <c r="AR163" i="1" s="1"/>
  <c r="AW163" i="1"/>
  <c r="AZ163" i="1"/>
  <c r="BA163" i="1"/>
  <c r="BB163" i="1"/>
  <c r="BC163" i="1"/>
  <c r="X164" i="1"/>
  <c r="Y164" i="1"/>
  <c r="AH164" i="1"/>
  <c r="AG164" i="1" s="1"/>
  <c r="AE164" i="1" s="1"/>
  <c r="AI164" i="1"/>
  <c r="AJ164" i="1"/>
  <c r="AK164" i="1"/>
  <c r="AN164" i="1"/>
  <c r="AO164" i="1"/>
  <c r="AP164" i="1"/>
  <c r="AM164" i="1" s="1"/>
  <c r="AL164" i="1" s="1"/>
  <c r="AQ164" i="1"/>
  <c r="AT164" i="1"/>
  <c r="AU164" i="1"/>
  <c r="AV164" i="1"/>
  <c r="AW164" i="1"/>
  <c r="AZ164" i="1"/>
  <c r="BA164" i="1"/>
  <c r="BB164" i="1"/>
  <c r="BC164" i="1"/>
  <c r="AY164" i="1" s="1"/>
  <c r="X165" i="1"/>
  <c r="Y165" i="1" s="1"/>
  <c r="AH165" i="1"/>
  <c r="AI165" i="1"/>
  <c r="AJ165" i="1"/>
  <c r="AK165" i="1"/>
  <c r="AG165" i="1" s="1"/>
  <c r="AE165" i="1" s="1"/>
  <c r="AN165" i="1"/>
  <c r="AM165" i="1" s="1"/>
  <c r="AO165" i="1"/>
  <c r="AP165" i="1"/>
  <c r="AQ165" i="1"/>
  <c r="AT165" i="1"/>
  <c r="AU165" i="1"/>
  <c r="AV165" i="1"/>
  <c r="AS165" i="1" s="1"/>
  <c r="AR165" i="1" s="1"/>
  <c r="AW165" i="1"/>
  <c r="AZ165" i="1"/>
  <c r="BA165" i="1"/>
  <c r="BB165" i="1"/>
  <c r="BC165" i="1"/>
  <c r="X166" i="1"/>
  <c r="Y166" i="1"/>
  <c r="AH166" i="1"/>
  <c r="AG166" i="1" s="1"/>
  <c r="AE166" i="1" s="1"/>
  <c r="AI166" i="1"/>
  <c r="AJ166" i="1"/>
  <c r="AK166" i="1"/>
  <c r="AN166" i="1"/>
  <c r="AO166" i="1"/>
  <c r="AP166" i="1"/>
  <c r="AM166" i="1" s="1"/>
  <c r="AL166" i="1" s="1"/>
  <c r="AQ166" i="1"/>
  <c r="AT166" i="1"/>
  <c r="AU166" i="1"/>
  <c r="AV166" i="1"/>
  <c r="AW166" i="1"/>
  <c r="AZ166" i="1"/>
  <c r="BA166" i="1"/>
  <c r="BB166" i="1"/>
  <c r="BC166" i="1"/>
  <c r="AY166" i="1" s="1"/>
  <c r="X167" i="1"/>
  <c r="Y167" i="1" s="1"/>
  <c r="AH167" i="1"/>
  <c r="AI167" i="1"/>
  <c r="AJ167" i="1"/>
  <c r="AG167" i="1" s="1"/>
  <c r="AE167" i="1" s="1"/>
  <c r="AK167" i="1"/>
  <c r="AN167" i="1"/>
  <c r="AO167" i="1"/>
  <c r="AP167" i="1"/>
  <c r="AQ167" i="1"/>
  <c r="AT167" i="1"/>
  <c r="AU167" i="1"/>
  <c r="AV167" i="1"/>
  <c r="AW167" i="1"/>
  <c r="AS167" i="1" s="1"/>
  <c r="AZ167" i="1"/>
  <c r="AY167" i="1" s="1"/>
  <c r="BA167" i="1"/>
  <c r="BB167" i="1"/>
  <c r="BC167" i="1"/>
  <c r="X168" i="1"/>
  <c r="Y168" i="1" s="1"/>
  <c r="AH168" i="1"/>
  <c r="AI168" i="1"/>
  <c r="AJ168" i="1"/>
  <c r="AK168" i="1"/>
  <c r="AN168" i="1"/>
  <c r="AO168" i="1"/>
  <c r="AP168" i="1"/>
  <c r="AQ168" i="1"/>
  <c r="AM168" i="1" s="1"/>
  <c r="AT168" i="1"/>
  <c r="AS168" i="1" s="1"/>
  <c r="AU168" i="1"/>
  <c r="AV168" i="1"/>
  <c r="AW168" i="1"/>
  <c r="AZ168" i="1"/>
  <c r="BA168" i="1"/>
  <c r="BB168" i="1"/>
  <c r="AY168" i="1" s="1"/>
  <c r="AX168" i="1" s="1"/>
  <c r="BC168" i="1"/>
  <c r="X169" i="1"/>
  <c r="Y169" i="1" s="1"/>
  <c r="AH169" i="1"/>
  <c r="AI169" i="1"/>
  <c r="AJ169" i="1"/>
  <c r="AG169" i="1" s="1"/>
  <c r="AE169" i="1" s="1"/>
  <c r="AK169" i="1"/>
  <c r="AN169" i="1"/>
  <c r="AO169" i="1"/>
  <c r="AP169" i="1"/>
  <c r="AQ169" i="1"/>
  <c r="AT169" i="1"/>
  <c r="AU169" i="1"/>
  <c r="AV169" i="1"/>
  <c r="AW169" i="1"/>
  <c r="AS169" i="1" s="1"/>
  <c r="AZ169" i="1"/>
  <c r="AY169" i="1" s="1"/>
  <c r="BA169" i="1"/>
  <c r="BB169" i="1"/>
  <c r="BC169" i="1"/>
  <c r="X170" i="1"/>
  <c r="Y170" i="1" s="1"/>
  <c r="AB170" i="1"/>
  <c r="AH170" i="1"/>
  <c r="AG170" i="1" s="1"/>
  <c r="AE170" i="1" s="1"/>
  <c r="AI170" i="1"/>
  <c r="AJ170" i="1"/>
  <c r="AK170" i="1"/>
  <c r="AN170" i="1"/>
  <c r="AO170" i="1"/>
  <c r="AP170" i="1"/>
  <c r="AQ170" i="1"/>
  <c r="AT170" i="1"/>
  <c r="AU170" i="1"/>
  <c r="AV170" i="1"/>
  <c r="AW170" i="1"/>
  <c r="AS170" i="1" s="1"/>
  <c r="AZ170" i="1"/>
  <c r="BA170" i="1"/>
  <c r="AY170" i="1" s="1"/>
  <c r="AX170" i="1" s="1"/>
  <c r="BB170" i="1"/>
  <c r="BC170" i="1"/>
  <c r="X171" i="1"/>
  <c r="Y171" i="1"/>
  <c r="AH171" i="1"/>
  <c r="AI171" i="1"/>
  <c r="AJ171" i="1"/>
  <c r="AK171" i="1"/>
  <c r="AN171" i="1"/>
  <c r="AM171" i="1" s="1"/>
  <c r="AO171" i="1"/>
  <c r="AP171" i="1"/>
  <c r="AQ171" i="1"/>
  <c r="AT171" i="1"/>
  <c r="AU171" i="1"/>
  <c r="AS171" i="1" s="1"/>
  <c r="AV171" i="1"/>
  <c r="AW171" i="1"/>
  <c r="AZ171" i="1"/>
  <c r="BA171" i="1"/>
  <c r="BB171" i="1"/>
  <c r="BC171" i="1"/>
  <c r="AY171" i="1" s="1"/>
  <c r="AX171" i="1" s="1"/>
  <c r="X172" i="1"/>
  <c r="Y172" i="1" s="1"/>
  <c r="AH172" i="1"/>
  <c r="AG172" i="1" s="1"/>
  <c r="AI172" i="1"/>
  <c r="AJ172" i="1"/>
  <c r="AK172" i="1"/>
  <c r="AN172" i="1"/>
  <c r="AO172" i="1"/>
  <c r="AM172" i="1" s="1"/>
  <c r="AP172" i="1"/>
  <c r="AQ172" i="1"/>
  <c r="AT172" i="1"/>
  <c r="AU172" i="1"/>
  <c r="AV172" i="1"/>
  <c r="AW172" i="1"/>
  <c r="AS172" i="1" s="1"/>
  <c r="AR172" i="1" s="1"/>
  <c r="AZ172" i="1"/>
  <c r="BA172" i="1"/>
  <c r="BB172" i="1"/>
  <c r="BC172" i="1"/>
  <c r="X173" i="1"/>
  <c r="Y173" i="1"/>
  <c r="AH173" i="1"/>
  <c r="AI173" i="1"/>
  <c r="AJ173" i="1"/>
  <c r="AK173" i="1"/>
  <c r="AN173" i="1"/>
  <c r="AO173" i="1"/>
  <c r="AP173" i="1"/>
  <c r="AQ173" i="1"/>
  <c r="AM173" i="1" s="1"/>
  <c r="AT173" i="1"/>
  <c r="AU173" i="1"/>
  <c r="AS173" i="1" s="1"/>
  <c r="AV173" i="1"/>
  <c r="AW173" i="1"/>
  <c r="AZ173" i="1"/>
  <c r="AY173" i="1" s="1"/>
  <c r="AX173" i="1" s="1"/>
  <c r="BA173" i="1"/>
  <c r="BB173" i="1"/>
  <c r="BC173" i="1"/>
  <c r="X174" i="1"/>
  <c r="Y174" i="1" s="1"/>
  <c r="AH174" i="1"/>
  <c r="AI174" i="1"/>
  <c r="AJ174" i="1"/>
  <c r="AK174" i="1"/>
  <c r="AG174" i="1" s="1"/>
  <c r="AE174" i="1" s="1"/>
  <c r="AN174" i="1"/>
  <c r="AO174" i="1"/>
  <c r="AM174" i="1" s="1"/>
  <c r="AP174" i="1"/>
  <c r="AQ174" i="1"/>
  <c r="AT174" i="1"/>
  <c r="AS174" i="1" s="1"/>
  <c r="AR174" i="1" s="1"/>
  <c r="AU174" i="1"/>
  <c r="AV174" i="1"/>
  <c r="AW174" i="1"/>
  <c r="AZ174" i="1"/>
  <c r="BA174" i="1"/>
  <c r="BB174" i="1"/>
  <c r="BC174" i="1"/>
  <c r="X175" i="1"/>
  <c r="Y175" i="1"/>
  <c r="AE175" i="1"/>
  <c r="AH175" i="1"/>
  <c r="AI175" i="1"/>
  <c r="AG175" i="1" s="1"/>
  <c r="AJ175" i="1"/>
  <c r="AK175" i="1"/>
  <c r="AN175" i="1"/>
  <c r="AO175" i="1"/>
  <c r="AP175" i="1"/>
  <c r="AQ175" i="1"/>
  <c r="AM175" i="1" s="1"/>
  <c r="AL175" i="1" s="1"/>
  <c r="AT175" i="1"/>
  <c r="AU175" i="1"/>
  <c r="AV175" i="1"/>
  <c r="AW175" i="1"/>
  <c r="AZ175" i="1"/>
  <c r="AY175" i="1" s="1"/>
  <c r="BA175" i="1"/>
  <c r="BB175" i="1"/>
  <c r="BC175" i="1"/>
  <c r="X176" i="1"/>
  <c r="Y176" i="1" s="1"/>
  <c r="AH176" i="1"/>
  <c r="AI176" i="1"/>
  <c r="AJ176" i="1"/>
  <c r="AK176" i="1"/>
  <c r="AG176" i="1" s="1"/>
  <c r="AE176" i="1" s="1"/>
  <c r="AN176" i="1"/>
  <c r="AO176" i="1"/>
  <c r="AP176" i="1"/>
  <c r="AQ176" i="1"/>
  <c r="AT176" i="1"/>
  <c r="AS176" i="1" s="1"/>
  <c r="AU176" i="1"/>
  <c r="AV176" i="1"/>
  <c r="AW176" i="1"/>
  <c r="AZ176" i="1"/>
  <c r="BA176" i="1"/>
  <c r="AY176" i="1" s="1"/>
  <c r="BB176" i="1"/>
  <c r="BC176" i="1"/>
  <c r="X177" i="1"/>
  <c r="Y177" i="1"/>
  <c r="AH177" i="1"/>
  <c r="AI177" i="1"/>
  <c r="AG177" i="1" s="1"/>
  <c r="AE177" i="1" s="1"/>
  <c r="AJ177" i="1"/>
  <c r="AK177" i="1"/>
  <c r="AN177" i="1"/>
  <c r="AM177" i="1" s="1"/>
  <c r="AL177" i="1" s="1"/>
  <c r="AO177" i="1"/>
  <c r="AP177" i="1"/>
  <c r="AQ177" i="1"/>
  <c r="AT177" i="1"/>
  <c r="AU177" i="1"/>
  <c r="AV177" i="1"/>
  <c r="AW177" i="1"/>
  <c r="AZ177" i="1"/>
  <c r="BA177" i="1"/>
  <c r="BB177" i="1"/>
  <c r="BC177" i="1"/>
  <c r="AY177" i="1" s="1"/>
  <c r="X178" i="1"/>
  <c r="Y178" i="1" s="1"/>
  <c r="AH178" i="1"/>
  <c r="AG178" i="1" s="1"/>
  <c r="AE178" i="1" s="1"/>
  <c r="AI178" i="1"/>
  <c r="AJ178" i="1"/>
  <c r="AK178" i="1"/>
  <c r="AN178" i="1"/>
  <c r="AO178" i="1"/>
  <c r="AP178" i="1"/>
  <c r="AQ178" i="1"/>
  <c r="AT178" i="1"/>
  <c r="AU178" i="1"/>
  <c r="AS178" i="1" s="1"/>
  <c r="AV178" i="1"/>
  <c r="AW178" i="1"/>
  <c r="AZ178" i="1"/>
  <c r="BA178" i="1"/>
  <c r="BB178" i="1"/>
  <c r="BC178" i="1"/>
  <c r="AY178" i="1" s="1"/>
  <c r="AX178" i="1" s="1"/>
  <c r="X179" i="1"/>
  <c r="Y179" i="1"/>
  <c r="AH179" i="1"/>
  <c r="AI179" i="1"/>
  <c r="AJ179" i="1"/>
  <c r="AK179" i="1"/>
  <c r="AG179" i="1" s="1"/>
  <c r="AE179" i="1" s="1"/>
  <c r="AN179" i="1"/>
  <c r="AO179" i="1"/>
  <c r="AP179" i="1"/>
  <c r="AQ179" i="1"/>
  <c r="AM179" i="1" s="1"/>
  <c r="AL179" i="1" s="1"/>
  <c r="AT179" i="1"/>
  <c r="AU179" i="1"/>
  <c r="AS179" i="1" s="1"/>
  <c r="AR179" i="1" s="1"/>
  <c r="AV179" i="1"/>
  <c r="AW179" i="1"/>
  <c r="AZ179" i="1"/>
  <c r="AY179" i="1" s="1"/>
  <c r="BA179" i="1"/>
  <c r="BB179" i="1"/>
  <c r="BC179" i="1"/>
  <c r="X180" i="1"/>
  <c r="Y180" i="1" s="1"/>
  <c r="AH180" i="1"/>
  <c r="AG180" i="1" s="1"/>
  <c r="AE180" i="1" s="1"/>
  <c r="AI180" i="1"/>
  <c r="AJ180" i="1"/>
  <c r="AK180" i="1"/>
  <c r="AN180" i="1"/>
  <c r="AO180" i="1"/>
  <c r="AP180" i="1"/>
  <c r="AQ180" i="1"/>
  <c r="AM180" i="1" s="1"/>
  <c r="AT180" i="1"/>
  <c r="AU180" i="1"/>
  <c r="AS180" i="1" s="1"/>
  <c r="AR180" i="1" s="1"/>
  <c r="AV180" i="1"/>
  <c r="AW180" i="1"/>
  <c r="AZ180" i="1"/>
  <c r="BA180" i="1"/>
  <c r="BB180" i="1"/>
  <c r="BC180" i="1"/>
  <c r="AY180" i="1" s="1"/>
  <c r="X181" i="1"/>
  <c r="Y181" i="1"/>
  <c r="AH181" i="1"/>
  <c r="AI181" i="1"/>
  <c r="AJ181" i="1"/>
  <c r="AK181" i="1"/>
  <c r="AG181" i="1" s="1"/>
  <c r="AE181" i="1" s="1"/>
  <c r="AN181" i="1"/>
  <c r="AO181" i="1"/>
  <c r="AP181" i="1"/>
  <c r="AQ181" i="1"/>
  <c r="AM181" i="1" s="1"/>
  <c r="AL181" i="1" s="1"/>
  <c r="AT181" i="1"/>
  <c r="AU181" i="1"/>
  <c r="AS181" i="1" s="1"/>
  <c r="AV181" i="1"/>
  <c r="AW181" i="1"/>
  <c r="AZ181" i="1"/>
  <c r="AY181" i="1" s="1"/>
  <c r="AX181" i="1" s="1"/>
  <c r="BA181" i="1"/>
  <c r="BB181" i="1"/>
  <c r="BC181" i="1"/>
  <c r="X182" i="1"/>
  <c r="Y182" i="1" s="1"/>
  <c r="AH182" i="1"/>
  <c r="AG182" i="1" s="1"/>
  <c r="AE182" i="1" s="1"/>
  <c r="AI182" i="1"/>
  <c r="AJ182" i="1"/>
  <c r="AK182" i="1"/>
  <c r="AN182" i="1"/>
  <c r="AO182" i="1"/>
  <c r="AP182" i="1"/>
  <c r="AQ182" i="1"/>
  <c r="AM182" i="1" s="1"/>
  <c r="AL182" i="1" s="1"/>
  <c r="AT182" i="1"/>
  <c r="AU182" i="1"/>
  <c r="AS182" i="1" s="1"/>
  <c r="AR182" i="1" s="1"/>
  <c r="AV182" i="1"/>
  <c r="AW182" i="1"/>
  <c r="AZ182" i="1"/>
  <c r="BA182" i="1"/>
  <c r="BB182" i="1"/>
  <c r="BC182" i="1"/>
  <c r="AY182" i="1" s="1"/>
  <c r="X183" i="1"/>
  <c r="Y183" i="1"/>
  <c r="AH183" i="1"/>
  <c r="AI183" i="1"/>
  <c r="AJ183" i="1"/>
  <c r="AK183" i="1"/>
  <c r="AG183" i="1" s="1"/>
  <c r="AE183" i="1" s="1"/>
  <c r="AN183" i="1"/>
  <c r="AO183" i="1"/>
  <c r="AP183" i="1"/>
  <c r="AQ183" i="1"/>
  <c r="AM183" i="1" s="1"/>
  <c r="AL183" i="1" s="1"/>
  <c r="AT183" i="1"/>
  <c r="AU183" i="1"/>
  <c r="AS183" i="1" s="1"/>
  <c r="AV183" i="1"/>
  <c r="AW183" i="1"/>
  <c r="AZ183" i="1"/>
  <c r="AY183" i="1" s="1"/>
  <c r="AX183" i="1" s="1"/>
  <c r="BA183" i="1"/>
  <c r="BB183" i="1"/>
  <c r="BC183" i="1"/>
  <c r="X184" i="1"/>
  <c r="Y184" i="1" s="1"/>
  <c r="AH184" i="1"/>
  <c r="AG184" i="1" s="1"/>
  <c r="AE184" i="1" s="1"/>
  <c r="AI184" i="1"/>
  <c r="AJ184" i="1"/>
  <c r="AK184" i="1"/>
  <c r="AN184" i="1"/>
  <c r="AO184" i="1"/>
  <c r="AP184" i="1"/>
  <c r="AQ184" i="1"/>
  <c r="AM184" i="1" s="1"/>
  <c r="AL184" i="1" s="1"/>
  <c r="AT184" i="1"/>
  <c r="AU184" i="1"/>
  <c r="AS184" i="1" s="1"/>
  <c r="AV184" i="1"/>
  <c r="AW184" i="1"/>
  <c r="AZ184" i="1"/>
  <c r="BA184" i="1"/>
  <c r="BB184" i="1"/>
  <c r="BC184" i="1"/>
  <c r="AY184" i="1" s="1"/>
  <c r="AX184" i="1" s="1"/>
  <c r="X185" i="1"/>
  <c r="Y185" i="1"/>
  <c r="AH185" i="1"/>
  <c r="AI185" i="1"/>
  <c r="AJ185" i="1"/>
  <c r="AK185" i="1"/>
  <c r="AG185" i="1" s="1"/>
  <c r="AE185" i="1" s="1"/>
  <c r="AN185" i="1"/>
  <c r="AO185" i="1"/>
  <c r="AP185" i="1"/>
  <c r="AQ185" i="1"/>
  <c r="AM185" i="1" s="1"/>
  <c r="AL185" i="1" s="1"/>
  <c r="AT185" i="1"/>
  <c r="AU185" i="1"/>
  <c r="AS185" i="1" s="1"/>
  <c r="AR185" i="1" s="1"/>
  <c r="AV185" i="1"/>
  <c r="AW185" i="1"/>
  <c r="AZ185" i="1"/>
  <c r="AY185" i="1" s="1"/>
  <c r="BA185" i="1"/>
  <c r="BB185" i="1"/>
  <c r="BC185" i="1"/>
  <c r="AD186" i="1"/>
  <c r="AQ186" i="1"/>
  <c r="AQ190" i="1" s="1"/>
  <c r="AW186" i="1"/>
  <c r="BC186" i="1"/>
  <c r="BC190" i="1" s="1"/>
  <c r="BE186" i="1"/>
  <c r="BF186" i="1"/>
  <c r="BG186" i="1"/>
  <c r="BG190" i="1" s="1"/>
  <c r="BH186" i="1"/>
  <c r="BI186" i="1"/>
  <c r="BJ186" i="1"/>
  <c r="BK186" i="1"/>
  <c r="BK190" i="1" s="1"/>
  <c r="BL186" i="1"/>
  <c r="BM186" i="1"/>
  <c r="BN186" i="1"/>
  <c r="BO186" i="1"/>
  <c r="BO190" i="1" s="1"/>
  <c r="BP186" i="1"/>
  <c r="AH186" i="1" s="1"/>
  <c r="AH190" i="1" s="1"/>
  <c r="BQ186" i="1"/>
  <c r="BR186" i="1"/>
  <c r="BS186" i="1"/>
  <c r="BS190" i="1" s="1"/>
  <c r="BT186" i="1"/>
  <c r="BT190" i="1" s="1"/>
  <c r="BU186" i="1"/>
  <c r="BV186" i="1"/>
  <c r="BW186" i="1"/>
  <c r="BW190" i="1" s="1"/>
  <c r="BX186" i="1"/>
  <c r="BX190" i="1" s="1"/>
  <c r="BY186" i="1"/>
  <c r="BZ186" i="1"/>
  <c r="CA186" i="1"/>
  <c r="CA190" i="1" s="1"/>
  <c r="CB186" i="1"/>
  <c r="CB190" i="1" s="1"/>
  <c r="CC186" i="1"/>
  <c r="CD186" i="1"/>
  <c r="CE186" i="1"/>
  <c r="CE190" i="1" s="1"/>
  <c r="CF186" i="1"/>
  <c r="CF190" i="1" s="1"/>
  <c r="CG186" i="1"/>
  <c r="CH186" i="1"/>
  <c r="CI186" i="1"/>
  <c r="CI190" i="1" s="1"/>
  <c r="CJ186" i="1"/>
  <c r="CJ190" i="1" s="1"/>
  <c r="CK186" i="1"/>
  <c r="CL186" i="1"/>
  <c r="CM186" i="1"/>
  <c r="CM190" i="1" s="1"/>
  <c r="CN186" i="1"/>
  <c r="CN190" i="1" s="1"/>
  <c r="CO186" i="1"/>
  <c r="CP186" i="1"/>
  <c r="CQ186" i="1"/>
  <c r="CQ190" i="1" s="1"/>
  <c r="CR186" i="1"/>
  <c r="CR190" i="1" s="1"/>
  <c r="CS186" i="1"/>
  <c r="CT186" i="1"/>
  <c r="CU186" i="1"/>
  <c r="CU190" i="1" s="1"/>
  <c r="CV186" i="1"/>
  <c r="CV190" i="1" s="1"/>
  <c r="CW186" i="1"/>
  <c r="CX186" i="1"/>
  <c r="CY186" i="1"/>
  <c r="CY190" i="1" s="1"/>
  <c r="CZ186" i="1"/>
  <c r="CZ190" i="1" s="1"/>
  <c r="DA186" i="1"/>
  <c r="DB186" i="1"/>
  <c r="DC186" i="1"/>
  <c r="DC190" i="1" s="1"/>
  <c r="DD186" i="1"/>
  <c r="DD190" i="1" s="1"/>
  <c r="DE186" i="1"/>
  <c r="DF186" i="1"/>
  <c r="DG186" i="1"/>
  <c r="DG190" i="1" s="1"/>
  <c r="DH186" i="1"/>
  <c r="DH190" i="1" s="1"/>
  <c r="DI186" i="1"/>
  <c r="DJ186" i="1"/>
  <c r="DK186" i="1"/>
  <c r="DK190" i="1" s="1"/>
  <c r="DL186" i="1"/>
  <c r="DL190" i="1" s="1"/>
  <c r="DM186" i="1"/>
  <c r="DN186" i="1"/>
  <c r="DO186" i="1"/>
  <c r="DO190" i="1" s="1"/>
  <c r="DP186" i="1"/>
  <c r="DP190" i="1" s="1"/>
  <c r="DQ186" i="1"/>
  <c r="DR186" i="1"/>
  <c r="DS186" i="1"/>
  <c r="DS190" i="1" s="1"/>
  <c r="DT186" i="1"/>
  <c r="DT190" i="1" s="1"/>
  <c r="DU186" i="1"/>
  <c r="DV186" i="1"/>
  <c r="DW186" i="1"/>
  <c r="DW190" i="1" s="1"/>
  <c r="DX186" i="1"/>
  <c r="DX190" i="1" s="1"/>
  <c r="DY186" i="1"/>
  <c r="DZ186" i="1"/>
  <c r="EA186" i="1"/>
  <c r="EA190" i="1" s="1"/>
  <c r="EB186" i="1"/>
  <c r="EB190" i="1" s="1"/>
  <c r="EC186" i="1"/>
  <c r="ED186" i="1"/>
  <c r="EE186" i="1"/>
  <c r="EE190" i="1" s="1"/>
  <c r="EF186" i="1"/>
  <c r="EF190" i="1" s="1"/>
  <c r="EG186" i="1"/>
  <c r="EH186" i="1"/>
  <c r="EI186" i="1"/>
  <c r="EI190" i="1" s="1"/>
  <c r="EJ186" i="1"/>
  <c r="EJ190" i="1" s="1"/>
  <c r="EK186" i="1"/>
  <c r="EL186" i="1"/>
  <c r="EM186" i="1"/>
  <c r="EM190" i="1" s="1"/>
  <c r="EN186" i="1"/>
  <c r="EN190" i="1" s="1"/>
  <c r="EO186" i="1"/>
  <c r="EP186" i="1"/>
  <c r="EQ186" i="1"/>
  <c r="EQ190" i="1" s="1"/>
  <c r="ER186" i="1"/>
  <c r="ER190" i="1" s="1"/>
  <c r="ES186" i="1"/>
  <c r="ET186" i="1"/>
  <c r="EU186" i="1"/>
  <c r="EU190" i="1" s="1"/>
  <c r="EV186" i="1"/>
  <c r="EV190" i="1" s="1"/>
  <c r="EW186" i="1"/>
  <c r="EX186" i="1"/>
  <c r="EY186" i="1"/>
  <c r="EY190" i="1" s="1"/>
  <c r="EZ186" i="1"/>
  <c r="EZ190" i="1" s="1"/>
  <c r="FA186" i="1"/>
  <c r="FB186" i="1"/>
  <c r="FC186" i="1"/>
  <c r="FC190" i="1" s="1"/>
  <c r="FD186" i="1"/>
  <c r="FD190" i="1" s="1"/>
  <c r="FE186" i="1"/>
  <c r="FF186" i="1"/>
  <c r="FG186" i="1"/>
  <c r="FG190" i="1" s="1"/>
  <c r="FH186" i="1"/>
  <c r="FH190" i="1" s="1"/>
  <c r="FI186" i="1"/>
  <c r="FJ186" i="1"/>
  <c r="FK186" i="1"/>
  <c r="FK190" i="1" s="1"/>
  <c r="FL186" i="1"/>
  <c r="FL190" i="1" s="1"/>
  <c r="FM186" i="1"/>
  <c r="FN186" i="1"/>
  <c r="FO186" i="1"/>
  <c r="FO190" i="1" s="1"/>
  <c r="FP186" i="1"/>
  <c r="FP190" i="1" s="1"/>
  <c r="FQ186" i="1"/>
  <c r="FR186" i="1"/>
  <c r="FS186" i="1"/>
  <c r="FS190" i="1" s="1"/>
  <c r="FT186" i="1"/>
  <c r="FT190" i="1" s="1"/>
  <c r="FU186" i="1"/>
  <c r="FV186" i="1"/>
  <c r="FW186" i="1"/>
  <c r="FW190" i="1" s="1"/>
  <c r="FX186" i="1"/>
  <c r="FX190" i="1" s="1"/>
  <c r="FY186" i="1"/>
  <c r="FZ186" i="1"/>
  <c r="GA186" i="1"/>
  <c r="GA190" i="1" s="1"/>
  <c r="GB186" i="1"/>
  <c r="GB190" i="1" s="1"/>
  <c r="GC186" i="1"/>
  <c r="GD186" i="1"/>
  <c r="GE186" i="1"/>
  <c r="GE190" i="1" s="1"/>
  <c r="GF186" i="1"/>
  <c r="GF190" i="1" s="1"/>
  <c r="GG186" i="1"/>
  <c r="GH186" i="1"/>
  <c r="GI186" i="1"/>
  <c r="GI190" i="1" s="1"/>
  <c r="GJ186" i="1"/>
  <c r="GJ190" i="1" s="1"/>
  <c r="GK186" i="1"/>
  <c r="GL186" i="1"/>
  <c r="GM186" i="1"/>
  <c r="GM190" i="1" s="1"/>
  <c r="GN186" i="1"/>
  <c r="GN190" i="1" s="1"/>
  <c r="GO186" i="1"/>
  <c r="GP186" i="1"/>
  <c r="GQ186" i="1"/>
  <c r="GQ190" i="1" s="1"/>
  <c r="GR186" i="1"/>
  <c r="GR190" i="1" s="1"/>
  <c r="GS186" i="1"/>
  <c r="GT186" i="1"/>
  <c r="GU186" i="1"/>
  <c r="GU190" i="1" s="1"/>
  <c r="GV186" i="1"/>
  <c r="GV190" i="1" s="1"/>
  <c r="GW186" i="1"/>
  <c r="GX186" i="1"/>
  <c r="GY186" i="1"/>
  <c r="GY190" i="1" s="1"/>
  <c r="GZ186" i="1"/>
  <c r="GZ190" i="1" s="1"/>
  <c r="HA186" i="1"/>
  <c r="HB186" i="1"/>
  <c r="HC186" i="1"/>
  <c r="HC190" i="1" s="1"/>
  <c r="HD186" i="1"/>
  <c r="HD190" i="1" s="1"/>
  <c r="HE186" i="1"/>
  <c r="HF186" i="1"/>
  <c r="HG186" i="1"/>
  <c r="HG190" i="1" s="1"/>
  <c r="HH186" i="1"/>
  <c r="HH190" i="1" s="1"/>
  <c r="HI186" i="1"/>
  <c r="HJ186" i="1"/>
  <c r="HK186" i="1"/>
  <c r="HK190" i="1" s="1"/>
  <c r="HL186" i="1"/>
  <c r="HL190" i="1" s="1"/>
  <c r="HM186" i="1"/>
  <c r="HN186" i="1"/>
  <c r="HO186" i="1"/>
  <c r="HO190" i="1" s="1"/>
  <c r="HP186" i="1"/>
  <c r="HP190" i="1" s="1"/>
  <c r="HQ186" i="1"/>
  <c r="HR186" i="1"/>
  <c r="HS186" i="1"/>
  <c r="HS190" i="1" s="1"/>
  <c r="HT186" i="1"/>
  <c r="HT190" i="1" s="1"/>
  <c r="HU186" i="1"/>
  <c r="HV186" i="1"/>
  <c r="HW186" i="1"/>
  <c r="HW190" i="1" s="1"/>
  <c r="HX186" i="1"/>
  <c r="HX190" i="1" s="1"/>
  <c r="HY186" i="1"/>
  <c r="HZ186" i="1"/>
  <c r="IA186" i="1"/>
  <c r="IA190" i="1" s="1"/>
  <c r="IB186" i="1"/>
  <c r="IB190" i="1" s="1"/>
  <c r="IC186" i="1"/>
  <c r="ID186" i="1"/>
  <c r="IE186" i="1"/>
  <c r="IE190" i="1" s="1"/>
  <c r="IF186" i="1"/>
  <c r="IF190" i="1" s="1"/>
  <c r="IG186" i="1"/>
  <c r="IH186" i="1"/>
  <c r="II186" i="1"/>
  <c r="II190" i="1" s="1"/>
  <c r="IJ186" i="1"/>
  <c r="IJ190" i="1" s="1"/>
  <c r="IK186" i="1"/>
  <c r="IL186" i="1"/>
  <c r="IM186" i="1"/>
  <c r="IM190" i="1" s="1"/>
  <c r="IN186" i="1"/>
  <c r="IN190" i="1" s="1"/>
  <c r="IO186" i="1"/>
  <c r="IP186" i="1"/>
  <c r="IQ186" i="1"/>
  <c r="IQ190" i="1" s="1"/>
  <c r="IR186" i="1"/>
  <c r="IR190" i="1" s="1"/>
  <c r="IS186" i="1"/>
  <c r="IT186" i="1"/>
  <c r="IU186" i="1"/>
  <c r="IU190" i="1" s="1"/>
  <c r="IV186" i="1"/>
  <c r="IV190" i="1" s="1"/>
  <c r="IW186" i="1"/>
  <c r="IX186" i="1"/>
  <c r="IY186" i="1"/>
  <c r="IY190" i="1" s="1"/>
  <c r="IZ186" i="1"/>
  <c r="IZ190" i="1" s="1"/>
  <c r="JA186" i="1"/>
  <c r="JB186" i="1"/>
  <c r="JC186" i="1"/>
  <c r="JC190" i="1" s="1"/>
  <c r="JD186" i="1"/>
  <c r="JD190" i="1" s="1"/>
  <c r="JE186" i="1"/>
  <c r="JF186" i="1"/>
  <c r="JG186" i="1"/>
  <c r="JG190" i="1" s="1"/>
  <c r="JH186" i="1"/>
  <c r="JH190" i="1" s="1"/>
  <c r="JI186" i="1"/>
  <c r="JJ186" i="1"/>
  <c r="JK186" i="1"/>
  <c r="JK190" i="1" s="1"/>
  <c r="JL186" i="1"/>
  <c r="JL190" i="1" s="1"/>
  <c r="JM186" i="1"/>
  <c r="JN186" i="1"/>
  <c r="JO186" i="1"/>
  <c r="JO190" i="1" s="1"/>
  <c r="JP186" i="1"/>
  <c r="JP190" i="1" s="1"/>
  <c r="JQ186" i="1"/>
  <c r="JR186" i="1"/>
  <c r="JS186" i="1"/>
  <c r="JS190" i="1" s="1"/>
  <c r="JT186" i="1"/>
  <c r="JT190" i="1" s="1"/>
  <c r="JU186" i="1"/>
  <c r="JV186" i="1"/>
  <c r="JW186" i="1"/>
  <c r="JW190" i="1" s="1"/>
  <c r="JX186" i="1"/>
  <c r="JX190" i="1" s="1"/>
  <c r="JY186" i="1"/>
  <c r="JZ186" i="1"/>
  <c r="KA186" i="1"/>
  <c r="KA190" i="1" s="1"/>
  <c r="KB186" i="1"/>
  <c r="KB190" i="1" s="1"/>
  <c r="KC186" i="1"/>
  <c r="KD186" i="1"/>
  <c r="KE186" i="1"/>
  <c r="KE190" i="1" s="1"/>
  <c r="KF186" i="1"/>
  <c r="KF190" i="1" s="1"/>
  <c r="KG186" i="1"/>
  <c r="KH186" i="1"/>
  <c r="KI186" i="1"/>
  <c r="KI190" i="1" s="1"/>
  <c r="KJ186" i="1"/>
  <c r="KJ190" i="1" s="1"/>
  <c r="KK186" i="1"/>
  <c r="KL186" i="1"/>
  <c r="KM186" i="1"/>
  <c r="KM190" i="1" s="1"/>
  <c r="KN186" i="1"/>
  <c r="KN190" i="1" s="1"/>
  <c r="KO186" i="1"/>
  <c r="KP186" i="1"/>
  <c r="KQ186" i="1"/>
  <c r="KQ190" i="1" s="1"/>
  <c r="KR186" i="1"/>
  <c r="KR190" i="1" s="1"/>
  <c r="KS186" i="1"/>
  <c r="KT186" i="1"/>
  <c r="KU186" i="1"/>
  <c r="KU190" i="1" s="1"/>
  <c r="KV186" i="1"/>
  <c r="KV190" i="1" s="1"/>
  <c r="KW186" i="1"/>
  <c r="KX186" i="1"/>
  <c r="KY186" i="1"/>
  <c r="KY190" i="1" s="1"/>
  <c r="KZ186" i="1"/>
  <c r="KZ190" i="1" s="1"/>
  <c r="LA186" i="1"/>
  <c r="LB186" i="1"/>
  <c r="LC186" i="1"/>
  <c r="LC190" i="1" s="1"/>
  <c r="LD186" i="1"/>
  <c r="LD190" i="1" s="1"/>
  <c r="LE186" i="1"/>
  <c r="LF186" i="1"/>
  <c r="LG186" i="1"/>
  <c r="LG190" i="1" s="1"/>
  <c r="LH186" i="1"/>
  <c r="LH190" i="1" s="1"/>
  <c r="LI186" i="1"/>
  <c r="LJ186" i="1"/>
  <c r="LK186" i="1"/>
  <c r="LK190" i="1" s="1"/>
  <c r="LL186" i="1"/>
  <c r="LL190" i="1" s="1"/>
  <c r="LM186" i="1"/>
  <c r="LN186" i="1"/>
  <c r="LO186" i="1"/>
  <c r="LO190" i="1" s="1"/>
  <c r="LP186" i="1"/>
  <c r="LP190" i="1" s="1"/>
  <c r="LQ186" i="1"/>
  <c r="LR186" i="1"/>
  <c r="LS186" i="1"/>
  <c r="LS190" i="1" s="1"/>
  <c r="LT186" i="1"/>
  <c r="LT190" i="1" s="1"/>
  <c r="LU186" i="1"/>
  <c r="LV186" i="1"/>
  <c r="LW186" i="1"/>
  <c r="LW190" i="1" s="1"/>
  <c r="LX186" i="1"/>
  <c r="LX190" i="1" s="1"/>
  <c r="LY186" i="1"/>
  <c r="LZ186" i="1"/>
  <c r="MA186" i="1"/>
  <c r="MA190" i="1" s="1"/>
  <c r="MB186" i="1"/>
  <c r="MB190" i="1" s="1"/>
  <c r="MC186" i="1"/>
  <c r="MD186" i="1"/>
  <c r="ME186" i="1"/>
  <c r="ME190" i="1" s="1"/>
  <c r="MF186" i="1"/>
  <c r="MF190" i="1" s="1"/>
  <c r="MG186" i="1"/>
  <c r="MH186" i="1"/>
  <c r="MI186" i="1"/>
  <c r="MI190" i="1" s="1"/>
  <c r="MJ186" i="1"/>
  <c r="MJ190" i="1" s="1"/>
  <c r="MK186" i="1"/>
  <c r="ML186" i="1"/>
  <c r="MM186" i="1"/>
  <c r="MM190" i="1" s="1"/>
  <c r="AH188" i="1"/>
  <c r="AI188" i="1"/>
  <c r="AJ188" i="1"/>
  <c r="AK188" i="1"/>
  <c r="AN188" i="1"/>
  <c r="AO188" i="1"/>
  <c r="AP188" i="1"/>
  <c r="AQ188" i="1"/>
  <c r="AT188" i="1"/>
  <c r="AU188" i="1"/>
  <c r="AV188" i="1"/>
  <c r="AW188" i="1"/>
  <c r="AZ188" i="1"/>
  <c r="BA188" i="1"/>
  <c r="BB188" i="1"/>
  <c r="BC188" i="1"/>
  <c r="AD190" i="1"/>
  <c r="AW190" i="1"/>
  <c r="BE190" i="1"/>
  <c r="BF190" i="1"/>
  <c r="BH190" i="1"/>
  <c r="BI190" i="1"/>
  <c r="BJ190" i="1"/>
  <c r="BL190" i="1"/>
  <c r="BM190" i="1"/>
  <c r="BN190" i="1"/>
  <c r="BQ190" i="1"/>
  <c r="BR190" i="1"/>
  <c r="BU190" i="1"/>
  <c r="BV190" i="1"/>
  <c r="BY190" i="1"/>
  <c r="BZ190" i="1"/>
  <c r="CC190" i="1"/>
  <c r="CD190" i="1"/>
  <c r="CG190" i="1"/>
  <c r="CH190" i="1"/>
  <c r="CK190" i="1"/>
  <c r="CL190" i="1"/>
  <c r="CO190" i="1"/>
  <c r="CP190" i="1"/>
  <c r="CS190" i="1"/>
  <c r="CT190" i="1"/>
  <c r="CW190" i="1"/>
  <c r="CX190" i="1"/>
  <c r="DA190" i="1"/>
  <c r="DB190" i="1"/>
  <c r="DE190" i="1"/>
  <c r="DF190" i="1"/>
  <c r="DI190" i="1"/>
  <c r="DJ190" i="1"/>
  <c r="DM190" i="1"/>
  <c r="DN190" i="1"/>
  <c r="DQ190" i="1"/>
  <c r="DR190" i="1"/>
  <c r="DU190" i="1"/>
  <c r="DV190" i="1"/>
  <c r="DY190" i="1"/>
  <c r="DZ190" i="1"/>
  <c r="EC190" i="1"/>
  <c r="ED190" i="1"/>
  <c r="EG190" i="1"/>
  <c r="EH190" i="1"/>
  <c r="EK190" i="1"/>
  <c r="EL190" i="1"/>
  <c r="EO190" i="1"/>
  <c r="EP190" i="1"/>
  <c r="ES190" i="1"/>
  <c r="ET190" i="1"/>
  <c r="EW190" i="1"/>
  <c r="EX190" i="1"/>
  <c r="FA190" i="1"/>
  <c r="FB190" i="1"/>
  <c r="FE190" i="1"/>
  <c r="FF190" i="1"/>
  <c r="FI190" i="1"/>
  <c r="FJ190" i="1"/>
  <c r="FM190" i="1"/>
  <c r="FN190" i="1"/>
  <c r="FQ190" i="1"/>
  <c r="FR190" i="1"/>
  <c r="FU190" i="1"/>
  <c r="FV190" i="1"/>
  <c r="FY190" i="1"/>
  <c r="FZ190" i="1"/>
  <c r="GC190" i="1"/>
  <c r="GD190" i="1"/>
  <c r="GG190" i="1"/>
  <c r="GH190" i="1"/>
  <c r="GK190" i="1"/>
  <c r="GL190" i="1"/>
  <c r="GO190" i="1"/>
  <c r="GP190" i="1"/>
  <c r="GS190" i="1"/>
  <c r="GT190" i="1"/>
  <c r="GW190" i="1"/>
  <c r="GX190" i="1"/>
  <c r="HA190" i="1"/>
  <c r="HB190" i="1"/>
  <c r="HE190" i="1"/>
  <c r="HF190" i="1"/>
  <c r="HI190" i="1"/>
  <c r="HJ190" i="1"/>
  <c r="HM190" i="1"/>
  <c r="HN190" i="1"/>
  <c r="HQ190" i="1"/>
  <c r="HR190" i="1"/>
  <c r="HU190" i="1"/>
  <c r="HV190" i="1"/>
  <c r="HY190" i="1"/>
  <c r="HZ190" i="1"/>
  <c r="IC190" i="1"/>
  <c r="ID190" i="1"/>
  <c r="IG190" i="1"/>
  <c r="IH190" i="1"/>
  <c r="IK190" i="1"/>
  <c r="IL190" i="1"/>
  <c r="IO190" i="1"/>
  <c r="IP190" i="1"/>
  <c r="IS190" i="1"/>
  <c r="IT190" i="1"/>
  <c r="IW190" i="1"/>
  <c r="IX190" i="1"/>
  <c r="JA190" i="1"/>
  <c r="JB190" i="1"/>
  <c r="JE190" i="1"/>
  <c r="JF190" i="1"/>
  <c r="JI190" i="1"/>
  <c r="JJ190" i="1"/>
  <c r="JM190" i="1"/>
  <c r="JN190" i="1"/>
  <c r="JQ190" i="1"/>
  <c r="JR190" i="1"/>
  <c r="JU190" i="1"/>
  <c r="JV190" i="1"/>
  <c r="JY190" i="1"/>
  <c r="JZ190" i="1"/>
  <c r="KC190" i="1"/>
  <c r="KD190" i="1"/>
  <c r="KG190" i="1"/>
  <c r="KH190" i="1"/>
  <c r="KK190" i="1"/>
  <c r="KL190" i="1"/>
  <c r="KO190" i="1"/>
  <c r="KP190" i="1"/>
  <c r="KS190" i="1"/>
  <c r="KT190" i="1"/>
  <c r="KW190" i="1"/>
  <c r="KX190" i="1"/>
  <c r="LA190" i="1"/>
  <c r="LB190" i="1"/>
  <c r="LE190" i="1"/>
  <c r="LF190" i="1"/>
  <c r="LI190" i="1"/>
  <c r="LJ190" i="1"/>
  <c r="LM190" i="1"/>
  <c r="LN190" i="1"/>
  <c r="LQ190" i="1"/>
  <c r="LR190" i="1"/>
  <c r="LU190" i="1"/>
  <c r="LV190" i="1"/>
  <c r="LY190" i="1"/>
  <c r="LZ190" i="1"/>
  <c r="MC190" i="1"/>
  <c r="MD190" i="1"/>
  <c r="MG190" i="1"/>
  <c r="MH190" i="1"/>
  <c r="MK190" i="1"/>
  <c r="ML190" i="1"/>
  <c r="BQ195" i="1"/>
  <c r="BR195" i="1"/>
  <c r="BS195" i="1"/>
  <c r="AR123" i="1" l="1"/>
  <c r="AR148" i="1"/>
  <c r="AR115" i="1"/>
  <c r="AR184" i="1"/>
  <c r="AR181" i="1"/>
  <c r="AX180" i="1"/>
  <c r="AL180" i="1"/>
  <c r="AX179" i="1"/>
  <c r="AX177" i="1"/>
  <c r="AL174" i="1"/>
  <c r="AE172" i="1"/>
  <c r="AL172" i="1"/>
  <c r="AR167" i="1"/>
  <c r="AR149" i="1"/>
  <c r="AR131" i="1"/>
  <c r="AL114" i="1"/>
  <c r="AR153" i="1"/>
  <c r="AL149" i="1"/>
  <c r="AX112" i="1"/>
  <c r="AX185" i="1"/>
  <c r="AR183" i="1"/>
  <c r="AX182" i="1"/>
  <c r="AR176" i="1"/>
  <c r="AX176" i="1"/>
  <c r="AR173" i="1"/>
  <c r="AL171" i="1"/>
  <c r="AR171" i="1"/>
  <c r="AX166" i="1"/>
  <c r="AX150" i="1"/>
  <c r="AX148" i="1"/>
  <c r="AX146" i="1"/>
  <c r="AL138" i="1"/>
  <c r="AL124" i="1"/>
  <c r="AR121" i="1"/>
  <c r="AJ186" i="1"/>
  <c r="AJ190" i="1" s="1"/>
  <c r="AX169" i="1"/>
  <c r="AR162" i="1"/>
  <c r="AL157" i="1"/>
  <c r="AR154" i="1"/>
  <c r="AX153" i="1"/>
  <c r="AX131" i="1"/>
  <c r="AL73" i="1"/>
  <c r="AX66" i="1"/>
  <c r="AP186" i="1"/>
  <c r="AP190" i="1" s="1"/>
  <c r="AX43" i="1"/>
  <c r="AX11" i="1"/>
  <c r="BB186" i="1"/>
  <c r="BB190" i="1" s="1"/>
  <c r="AO186" i="1"/>
  <c r="AO190" i="1" s="1"/>
  <c r="AI186" i="1"/>
  <c r="AI190" i="1" s="1"/>
  <c r="AS175" i="1"/>
  <c r="AR175" i="1" s="1"/>
  <c r="AG171" i="1"/>
  <c r="AE171" i="1" s="1"/>
  <c r="AM167" i="1"/>
  <c r="AL167" i="1" s="1"/>
  <c r="AS164" i="1"/>
  <c r="AR164" i="1" s="1"/>
  <c r="AM159" i="1"/>
  <c r="AL159" i="1" s="1"/>
  <c r="AS156" i="1"/>
  <c r="AR156" i="1" s="1"/>
  <c r="AM151" i="1"/>
  <c r="AL151" i="1" s="1"/>
  <c r="AM146" i="1"/>
  <c r="AL146" i="1" s="1"/>
  <c r="AX133" i="1"/>
  <c r="AG130" i="1"/>
  <c r="AE130" i="1" s="1"/>
  <c r="AX99" i="1"/>
  <c r="AX77" i="1"/>
  <c r="AL61" i="1"/>
  <c r="AR42" i="1"/>
  <c r="AX13" i="1"/>
  <c r="AE10" i="1"/>
  <c r="BP190" i="1"/>
  <c r="BA186" i="1"/>
  <c r="BA190" i="1" s="1"/>
  <c r="AT186" i="1"/>
  <c r="AT190" i="1" s="1"/>
  <c r="AN186" i="1"/>
  <c r="AN190" i="1" s="1"/>
  <c r="AM178" i="1"/>
  <c r="AL178" i="1" s="1"/>
  <c r="AS177" i="1"/>
  <c r="AR177" i="1" s="1"/>
  <c r="AY174" i="1"/>
  <c r="AX174" i="1" s="1"/>
  <c r="AG173" i="1"/>
  <c r="AE173" i="1" s="1"/>
  <c r="AM170" i="1"/>
  <c r="AL170" i="1" s="1"/>
  <c r="AM169" i="1"/>
  <c r="AL169" i="1" s="1"/>
  <c r="AS166" i="1"/>
  <c r="AR166" i="1" s="1"/>
  <c r="AY165" i="1"/>
  <c r="AX165" i="1" s="1"/>
  <c r="AG162" i="1"/>
  <c r="AE162" i="1" s="1"/>
  <c r="AM161" i="1"/>
  <c r="AL161" i="1" s="1"/>
  <c r="AS158" i="1"/>
  <c r="AR158" i="1" s="1"/>
  <c r="AY157" i="1"/>
  <c r="AX157" i="1" s="1"/>
  <c r="AG154" i="1"/>
  <c r="AE154" i="1" s="1"/>
  <c r="AM153" i="1"/>
  <c r="AL153" i="1" s="1"/>
  <c r="AM148" i="1"/>
  <c r="AL148" i="1" s="1"/>
  <c r="AS147" i="1"/>
  <c r="AR147" i="1" s="1"/>
  <c r="AL141" i="1"/>
  <c r="AX135" i="1"/>
  <c r="AR132" i="1"/>
  <c r="AL127" i="1"/>
  <c r="AS126" i="1"/>
  <c r="AR126" i="1" s="1"/>
  <c r="AX123" i="1"/>
  <c r="AM121" i="1"/>
  <c r="AL121" i="1" s="1"/>
  <c r="AY117" i="1"/>
  <c r="AX117" i="1" s="1"/>
  <c r="AR116" i="1"/>
  <c r="AL111" i="1"/>
  <c r="AS110" i="1"/>
  <c r="AR110" i="1" s="1"/>
  <c r="AR109" i="1"/>
  <c r="AY108" i="1"/>
  <c r="AX108" i="1" s="1"/>
  <c r="AY106" i="1"/>
  <c r="AX106" i="1" s="1"/>
  <c r="AY104" i="1"/>
  <c r="AX104" i="1" s="1"/>
  <c r="AY102" i="1"/>
  <c r="AX102" i="1" s="1"/>
  <c r="AY100" i="1"/>
  <c r="AX100" i="1" s="1"/>
  <c r="AX80" i="1"/>
  <c r="AX72" i="1"/>
  <c r="AS63" i="1"/>
  <c r="AR63" i="1" s="1"/>
  <c r="AU186" i="1"/>
  <c r="AU190" i="1" s="1"/>
  <c r="AX62" i="1"/>
  <c r="AL35" i="1"/>
  <c r="AX27" i="1"/>
  <c r="AK186" i="1"/>
  <c r="AK190" i="1" s="1"/>
  <c r="AL165" i="1"/>
  <c r="AX161" i="1"/>
  <c r="AX139" i="1"/>
  <c r="AR124" i="1"/>
  <c r="AX120" i="1"/>
  <c r="AL119" i="1"/>
  <c r="AX115" i="1"/>
  <c r="AL81" i="1"/>
  <c r="AR68" i="1"/>
  <c r="AY45" i="1"/>
  <c r="AZ186" i="1"/>
  <c r="AZ190" i="1" s="1"/>
  <c r="AV186" i="1"/>
  <c r="AV190" i="1" s="1"/>
  <c r="AM176" i="1"/>
  <c r="AL176" i="1" s="1"/>
  <c r="AY172" i="1"/>
  <c r="AX172" i="1" s="1"/>
  <c r="AG168" i="1"/>
  <c r="AE168" i="1" s="1"/>
  <c r="AY163" i="1"/>
  <c r="AX163" i="1" s="1"/>
  <c r="AG160" i="1"/>
  <c r="AE160" i="1" s="1"/>
  <c r="AY155" i="1"/>
  <c r="AX155" i="1" s="1"/>
  <c r="AG152" i="1"/>
  <c r="AE152" i="1" s="1"/>
  <c r="AS150" i="1"/>
  <c r="AR150" i="1" s="1"/>
  <c r="AS145" i="1"/>
  <c r="AR145" i="1" s="1"/>
  <c r="AS141" i="1"/>
  <c r="AR141" i="1" s="1"/>
  <c r="AR138" i="1"/>
  <c r="AG114" i="1"/>
  <c r="AE114" i="1" s="1"/>
  <c r="AR168" i="1"/>
  <c r="AX167" i="1"/>
  <c r="AL163" i="1"/>
  <c r="AR160" i="1"/>
  <c r="AX159" i="1"/>
  <c r="AL155" i="1"/>
  <c r="AR152" i="1"/>
  <c r="AX151" i="1"/>
  <c r="AH149" i="1"/>
  <c r="AG149" i="1" s="1"/>
  <c r="AE149" i="1" s="1"/>
  <c r="AL142" i="1"/>
  <c r="AX137" i="1"/>
  <c r="AR134" i="1"/>
  <c r="AX107" i="1"/>
  <c r="AX105" i="1"/>
  <c r="AX103" i="1"/>
  <c r="AX101" i="1"/>
  <c r="AL93" i="1"/>
  <c r="AL91" i="1"/>
  <c r="AL89" i="1"/>
  <c r="AL87" i="1"/>
  <c r="AL85" i="1"/>
  <c r="AL77" i="1"/>
  <c r="AL65" i="1"/>
  <c r="AX29" i="1"/>
  <c r="AM144" i="1"/>
  <c r="AL144" i="1" s="1"/>
  <c r="AS143" i="1"/>
  <c r="AR143" i="1" s="1"/>
  <c r="AY140" i="1"/>
  <c r="AX140" i="1" s="1"/>
  <c r="AM139" i="1"/>
  <c r="AL139" i="1" s="1"/>
  <c r="AG138" i="1"/>
  <c r="AE138" i="1" s="1"/>
  <c r="AM137" i="1"/>
  <c r="AL137" i="1" s="1"/>
  <c r="AG136" i="1"/>
  <c r="AE136" i="1" s="1"/>
  <c r="AM135" i="1"/>
  <c r="AL135" i="1" s="1"/>
  <c r="AG134" i="1"/>
  <c r="AE134" i="1" s="1"/>
  <c r="AM133" i="1"/>
  <c r="AL133" i="1" s="1"/>
  <c r="AG132" i="1"/>
  <c r="AE132" i="1" s="1"/>
  <c r="AM131" i="1"/>
  <c r="AL131" i="1" s="1"/>
  <c r="AS128" i="1"/>
  <c r="AR128" i="1" s="1"/>
  <c r="AY127" i="1"/>
  <c r="AX127" i="1" s="1"/>
  <c r="AG124" i="1"/>
  <c r="AE124" i="1" s="1"/>
  <c r="AM123" i="1"/>
  <c r="AL123" i="1" s="1"/>
  <c r="AS120" i="1"/>
  <c r="AR120" i="1" s="1"/>
  <c r="AY119" i="1"/>
  <c r="AX119" i="1" s="1"/>
  <c r="AG116" i="1"/>
  <c r="AE116" i="1" s="1"/>
  <c r="AM115" i="1"/>
  <c r="AL115" i="1" s="1"/>
  <c r="AS112" i="1"/>
  <c r="AR112" i="1" s="1"/>
  <c r="AY111" i="1"/>
  <c r="AX111" i="1" s="1"/>
  <c r="AL100" i="1"/>
  <c r="AL98" i="1"/>
  <c r="AL96" i="1"/>
  <c r="AL94" i="1"/>
  <c r="AX92" i="1"/>
  <c r="AL92" i="1"/>
  <c r="AX90" i="1"/>
  <c r="AL90" i="1"/>
  <c r="AX88" i="1"/>
  <c r="AL88" i="1"/>
  <c r="AX86" i="1"/>
  <c r="AL86" i="1"/>
  <c r="AS83" i="1"/>
  <c r="AR83" i="1" s="1"/>
  <c r="AX78" i="1"/>
  <c r="AS75" i="1"/>
  <c r="AR75" i="1" s="1"/>
  <c r="AL67" i="1"/>
  <c r="AR65" i="1"/>
  <c r="AL63" i="1"/>
  <c r="AR61" i="1"/>
  <c r="AX19" i="1"/>
  <c r="AY142" i="1"/>
  <c r="AX142" i="1" s="1"/>
  <c r="AG141" i="1"/>
  <c r="AE141" i="1" s="1"/>
  <c r="AR130" i="1"/>
  <c r="AX129" i="1"/>
  <c r="AL125" i="1"/>
  <c r="AR122" i="1"/>
  <c r="AX121" i="1"/>
  <c r="AL117" i="1"/>
  <c r="AR114" i="1"/>
  <c r="AX113" i="1"/>
  <c r="AR71" i="1"/>
  <c r="AL70" i="1"/>
  <c r="AX64" i="1"/>
  <c r="AR56" i="1"/>
  <c r="AX21" i="1"/>
  <c r="AR20" i="1"/>
  <c r="AS99" i="1"/>
  <c r="AR99" i="1" s="1"/>
  <c r="AY98" i="1"/>
  <c r="AX98" i="1" s="1"/>
  <c r="AS97" i="1"/>
  <c r="AR97" i="1" s="1"/>
  <c r="AY96" i="1"/>
  <c r="AX96" i="1" s="1"/>
  <c r="AS95" i="1"/>
  <c r="AR95" i="1" s="1"/>
  <c r="AY94" i="1"/>
  <c r="AX94" i="1" s="1"/>
  <c r="AS93" i="1"/>
  <c r="AR93" i="1" s="1"/>
  <c r="AS91" i="1"/>
  <c r="AR91" i="1" s="1"/>
  <c r="AS89" i="1"/>
  <c r="AR89" i="1" s="1"/>
  <c r="AS87" i="1"/>
  <c r="AR87" i="1" s="1"/>
  <c r="AS85" i="1"/>
  <c r="AR85" i="1" s="1"/>
  <c r="AL84" i="1"/>
  <c r="AM79" i="1"/>
  <c r="AL79" i="1" s="1"/>
  <c r="AS77" i="1"/>
  <c r="AR77" i="1" s="1"/>
  <c r="AL76" i="1"/>
  <c r="AG69" i="1"/>
  <c r="AE69" i="1" s="1"/>
  <c r="AL49" i="1"/>
  <c r="AL48" i="1"/>
  <c r="AX23" i="1"/>
  <c r="AR22" i="1"/>
  <c r="AX15" i="1"/>
  <c r="AL78" i="1"/>
  <c r="AX71" i="1"/>
  <c r="AX41" i="1"/>
  <c r="AX25" i="1"/>
  <c r="AX17" i="1"/>
  <c r="AY68" i="1"/>
  <c r="AX68" i="1" s="1"/>
  <c r="AY48" i="1"/>
  <c r="AX48" i="1" s="1"/>
  <c r="AX47" i="1"/>
  <c r="AG46" i="1"/>
  <c r="AE46" i="1" s="1"/>
  <c r="AM33" i="1"/>
  <c r="AL33" i="1" s="1"/>
  <c r="AG60" i="1"/>
  <c r="AE60" i="1" s="1"/>
  <c r="AM59" i="1"/>
  <c r="AL59" i="1" s="1"/>
  <c r="AL53" i="1"/>
  <c r="AX44" i="1"/>
  <c r="AL9" i="1"/>
  <c r="AY59" i="1"/>
  <c r="AX59" i="1" s="1"/>
  <c r="AG58" i="1"/>
  <c r="AE58" i="1" s="1"/>
  <c r="AG57" i="1"/>
  <c r="AE57" i="1" s="1"/>
  <c r="AM56" i="1"/>
  <c r="AL56" i="1" s="1"/>
  <c r="AS55" i="1"/>
  <c r="AR55" i="1" s="1"/>
  <c r="AY52" i="1"/>
  <c r="AX52" i="1" s="1"/>
  <c r="AG51" i="1"/>
  <c r="AE51" i="1" s="1"/>
  <c r="AG49" i="1"/>
  <c r="AE49" i="1" s="1"/>
  <c r="AY36" i="1"/>
  <c r="AX36" i="1" s="1"/>
  <c r="AR34" i="1"/>
  <c r="AM28" i="1"/>
  <c r="AL28" i="1" s="1"/>
  <c r="AM26" i="1"/>
  <c r="AL26" i="1" s="1"/>
  <c r="AM24" i="1"/>
  <c r="AL24" i="1" s="1"/>
  <c r="AM22" i="1"/>
  <c r="AL22" i="1" s="1"/>
  <c r="AM20" i="1"/>
  <c r="AL20" i="1" s="1"/>
  <c r="AM18" i="1"/>
  <c r="AL18" i="1" s="1"/>
  <c r="AM16" i="1"/>
  <c r="AL16" i="1" s="1"/>
  <c r="AM14" i="1"/>
  <c r="AL14" i="1" s="1"/>
  <c r="AM12" i="1"/>
  <c r="AL12" i="1" s="1"/>
  <c r="AM10" i="1"/>
  <c r="AS60" i="1"/>
  <c r="AR60" i="1" s="1"/>
  <c r="AS57" i="1"/>
  <c r="AR57" i="1" s="1"/>
  <c r="AY56" i="1"/>
  <c r="AX56" i="1" s="1"/>
  <c r="AG55" i="1"/>
  <c r="AE55" i="1" s="1"/>
  <c r="AM52" i="1"/>
  <c r="AL52" i="1" s="1"/>
  <c r="AS51" i="1"/>
  <c r="AR51" i="1" s="1"/>
  <c r="AS41" i="1"/>
  <c r="AM41" i="1"/>
  <c r="AL41" i="1" s="1"/>
  <c r="AM38" i="1"/>
  <c r="AL38" i="1" s="1"/>
  <c r="AG38" i="1"/>
  <c r="AE38" i="1" s="1"/>
  <c r="AG35" i="1"/>
  <c r="AE35" i="1" s="1"/>
  <c r="AY31" i="1"/>
  <c r="AX31" i="1" s="1"/>
  <c r="AY46" i="1"/>
  <c r="AX46" i="1" s="1"/>
  <c r="AG45" i="1"/>
  <c r="AE45" i="1" s="1"/>
  <c r="AS43" i="1"/>
  <c r="AR43" i="1" s="1"/>
  <c r="AM40" i="1"/>
  <c r="AL40" i="1" s="1"/>
  <c r="AY38" i="1"/>
  <c r="AX38" i="1" s="1"/>
  <c r="AG37" i="1"/>
  <c r="AE37" i="1" s="1"/>
  <c r="AS35" i="1"/>
  <c r="AR35" i="1" s="1"/>
  <c r="AM32" i="1"/>
  <c r="AL32" i="1" s="1"/>
  <c r="AY30" i="1"/>
  <c r="AX30" i="1" s="1"/>
  <c r="AS45" i="1"/>
  <c r="AR45" i="1" s="1"/>
  <c r="AM42" i="1"/>
  <c r="AL42" i="1" s="1"/>
  <c r="AY40" i="1"/>
  <c r="AX40" i="1" s="1"/>
  <c r="AG39" i="1"/>
  <c r="AE39" i="1" s="1"/>
  <c r="AS37" i="1"/>
  <c r="AR37" i="1" s="1"/>
  <c r="AM34" i="1"/>
  <c r="AL34" i="1" s="1"/>
  <c r="AY32" i="1"/>
  <c r="AX32" i="1" s="1"/>
  <c r="AG31" i="1"/>
  <c r="AE31" i="1" s="1"/>
  <c r="AL39" i="1" l="1"/>
  <c r="AR52" i="1"/>
  <c r="AR38" i="1"/>
  <c r="AX91" i="1"/>
  <c r="AL10" i="1"/>
  <c r="AM186" i="1"/>
  <c r="AM190" i="1" s="1"/>
  <c r="AL46" i="1"/>
  <c r="AR18" i="1"/>
  <c r="AY186" i="1"/>
  <c r="AY190" i="1" s="1"/>
  <c r="AX45" i="1"/>
  <c r="AX63" i="1"/>
  <c r="AG186" i="1"/>
  <c r="AG190" i="1" s="1"/>
  <c r="AX85" i="1"/>
  <c r="AX93" i="1"/>
  <c r="AX83" i="1"/>
  <c r="AL130" i="1"/>
  <c r="AL154" i="1"/>
  <c r="AR178" i="1"/>
  <c r="AL173" i="1"/>
  <c r="AL116" i="1"/>
  <c r="AR151" i="1"/>
  <c r="AR170" i="1"/>
  <c r="AX128" i="1"/>
  <c r="AL152" i="1"/>
  <c r="AX141" i="1"/>
  <c r="AR41" i="1"/>
  <c r="AX37" i="1"/>
  <c r="AR33" i="1"/>
  <c r="AR59" i="1"/>
  <c r="AR79" i="1"/>
  <c r="AX57" i="1"/>
  <c r="AX35" i="1"/>
  <c r="AL60" i="1"/>
  <c r="AR28" i="1"/>
  <c r="AR144" i="1"/>
  <c r="AX51" i="1"/>
  <c r="AR137" i="1"/>
  <c r="AE186" i="1"/>
  <c r="AE190" i="1" s="1"/>
  <c r="AL45" i="1"/>
  <c r="AX87" i="1"/>
  <c r="AX95" i="1"/>
  <c r="AX110" i="1"/>
  <c r="AR133" i="1"/>
  <c r="AR146" i="1"/>
  <c r="AL160" i="1"/>
  <c r="AX126" i="1"/>
  <c r="AR169" i="1"/>
  <c r="AL134" i="1"/>
  <c r="AR161" i="1"/>
  <c r="AL132" i="1"/>
  <c r="AX158" i="1"/>
  <c r="AX156" i="1"/>
  <c r="AS186" i="1"/>
  <c r="AS190" i="1" s="1"/>
  <c r="AL162" i="1"/>
  <c r="AR16" i="1"/>
  <c r="AL51" i="1"/>
  <c r="AL31" i="1"/>
  <c r="AR40" i="1"/>
  <c r="AR24" i="1"/>
  <c r="AL69" i="1"/>
  <c r="AR14" i="1"/>
  <c r="AL58" i="1"/>
  <c r="AL37" i="1"/>
  <c r="AX60" i="1"/>
  <c r="AR32" i="1"/>
  <c r="AL136" i="1"/>
  <c r="AL57" i="1"/>
  <c r="AR26" i="1"/>
  <c r="AR12" i="1"/>
  <c r="AX89" i="1"/>
  <c r="AX97" i="1"/>
  <c r="AX143" i="1"/>
  <c r="AR10" i="1"/>
  <c r="AX55" i="1"/>
  <c r="AR135" i="1"/>
  <c r="AX75" i="1"/>
  <c r="AX145" i="1"/>
  <c r="AX175" i="1"/>
  <c r="AX147" i="1"/>
  <c r="AX164" i="1"/>
  <c r="AL55" i="1"/>
  <c r="AR139" i="1"/>
  <c r="AL168" i="1"/>
  <c r="AR159" i="1"/>
</calcChain>
</file>

<file path=xl/sharedStrings.xml><?xml version="1.0" encoding="utf-8"?>
<sst xmlns="http://schemas.openxmlformats.org/spreadsheetml/2006/main" count="3264" uniqueCount="761">
  <si>
    <t>1197.B</t>
  </si>
  <si>
    <t>Porcentaje</t>
  </si>
  <si>
    <t>GERMAN AUGUSTO OLAYA AGUIRRE</t>
  </si>
  <si>
    <t>ASESOR DE DESPACHO</t>
  </si>
  <si>
    <t>A.2.4</t>
  </si>
  <si>
    <t xml:space="preserve">GSP - Planeación Integral en Salud </t>
  </si>
  <si>
    <t>GESTIÓN_DE_LA_SALUD_PÚBLICA</t>
  </si>
  <si>
    <t>Implementar la plataforma de vigilancia intensificada a COVID -19 de la secretaria de salud de Cundinamarca</t>
  </si>
  <si>
    <t>OAPS</t>
  </si>
  <si>
    <t>Documento para la planeación estratégica en TI</t>
  </si>
  <si>
    <t>Fortalecimiento de la asistencia técnica en planeación estratégica, la red pública hospitalaria mediante la gestión la humanización y el manejo de información en la toma de decisiones inteligentes en autoridad sanitaria en el Departamento Cundinamarca</t>
  </si>
  <si>
    <t>Aumentar al 80%  la implementación del plan de acción de la política pública del manejo de la información en el sector salud</t>
  </si>
  <si>
    <t>Fortalecimiento de la Autoridad Sanitaria</t>
  </si>
  <si>
    <t>Aumentar al 80% la implementación del plan de acción de la política pública del manejo de la información en el sector salud.</t>
  </si>
  <si>
    <t>430</t>
  </si>
  <si>
    <t>GILBERTO GALVIS</t>
  </si>
  <si>
    <t>Profesional Universitario</t>
  </si>
  <si>
    <t>Implementar el sistema interoperable de información necesario en la red hospitalaria del Departamento.</t>
  </si>
  <si>
    <t>Realizar el 80% de las acciones del plan de implementación de la Política Pública para el manejo de la información.</t>
  </si>
  <si>
    <t>implementar el Sistema de Información misional de la Secretaria de Salud de Cundinamarca.</t>
  </si>
  <si>
    <t>Número</t>
  </si>
  <si>
    <t>JIMENA GALVIZ SOTELO</t>
  </si>
  <si>
    <t>JEFE DE OFICINA PARTICIPACIÓN Y ATENCIÓN AL CIUDADANO EN SALUD</t>
  </si>
  <si>
    <t>GSP - Participación Social</t>
  </si>
  <si>
    <t>asistir técnicamente en el desarrollo de la estrategia de defensoría del usuario en alcaldías y hospitales</t>
  </si>
  <si>
    <t>OPACS</t>
  </si>
  <si>
    <t>Servicio de asistencia técnica para el desarrollo de capacidades en los actores del Sistema General de Seguridad Social en Salud</t>
  </si>
  <si>
    <t>Asistencia Técnica en formas de participación social en salud en el departamento Cundinamarca</t>
  </si>
  <si>
    <t>Conformar en las 53 ESESs Juntas Asesoras Comunitarias</t>
  </si>
  <si>
    <t>Conformar en las 53 ESE juntas asesoras comunitarias.</t>
  </si>
  <si>
    <t>423</t>
  </si>
  <si>
    <t>asistir técnicamente en el seguimiento a las actividades construidas en el plan de acción de política pública de participación social en salud.</t>
  </si>
  <si>
    <t>Asistir técnicamente en la construcción de la estructura metodológica para conformar en las 53 ESEs juntas asesoras comunitarias</t>
  </si>
  <si>
    <t>Asistir técnicamente de forma presencial y virtual a las 116 alcaldías y 53 eses del departamento, para la creación y desarrollo de las formas de participación social en salud</t>
  </si>
  <si>
    <t>Wilson Jara</t>
  </si>
  <si>
    <t>Profesional Especializado</t>
  </si>
  <si>
    <t>A.2.1</t>
  </si>
  <si>
    <t>GSP - Gestión del Aseguramiento</t>
  </si>
  <si>
    <t>Realizar la captura de la información de las diferentes Redes prestadoras y el reporte oportuno a las plataformas.</t>
  </si>
  <si>
    <t>ASEGURAMIENTO</t>
  </si>
  <si>
    <t>Servicio de liquidación mensual de afiliados al Régimen Subsidiado durante la vigencia</t>
  </si>
  <si>
    <t>Fortalecimiento de la cofinanciación de la unidad de Pago por Capitación del Régimen Subsidiado (UPC-S), para los 116 municipios de Cundinamarca. Cundinamarca</t>
  </si>
  <si>
    <t>Cofinanciar la Unidad de Pago por Capitación del Régimen Subsidiado (UPC-S), para los 116 municipios de Cundinamarca.</t>
  </si>
  <si>
    <t>Cofinanciar en los 116 municipios la UPC del régimen subsidiado.</t>
  </si>
  <si>
    <t>397</t>
  </si>
  <si>
    <t>Floresmiro Benavidez</t>
  </si>
  <si>
    <t>Determinar los montos por fuente financiamiento a trasferir a la ADRES.</t>
  </si>
  <si>
    <t>Patrica Lopez Beltran</t>
  </si>
  <si>
    <t>Contratista Profesional Especializado</t>
  </si>
  <si>
    <t>Asistir técnicamente la formulación, seguimiento y evaluación de los planes Dpto.</t>
  </si>
  <si>
    <t>Servicio de asistencia técnica</t>
  </si>
  <si>
    <t>Asistir el 100% de entidades territoriales municipales y hospitales de la red pública en el proceso de planeación estratégica.</t>
  </si>
  <si>
    <t>Asistir al 100% de entidades territoriales municipales y hospitales de la red pública en el proceso de planeación estratégica.</t>
  </si>
  <si>
    <t>396</t>
  </si>
  <si>
    <t>Diego Fernando Charry</t>
  </si>
  <si>
    <t>Asistir técnicamente formulación, evaluación, control, de proyectos y presupuesto de los planes del Dpto.</t>
  </si>
  <si>
    <t>Lucia Yaneth Prada Poveda</t>
  </si>
  <si>
    <t>Asistir técnicamente a los  Entes Territoriales municipales en el proceso  de planeación operativa de los recursos y actividades a ejecutar en la  vigencia y  uso de la plataforma web GESTION PDSP del Ministerio de Salud para su reporte.</t>
  </si>
  <si>
    <t>Emma Adriana Ortiz</t>
  </si>
  <si>
    <t>Asistir técnicamente en la formulación, seguimiento y evaluación a los planes hospitalarios de las 53 ESE´s del Dpto.</t>
  </si>
  <si>
    <t>BEATRIA XIMENA CATELLANOS BONILLA</t>
  </si>
  <si>
    <t>PROFESIONAL UNIVERSITARIO</t>
  </si>
  <si>
    <t>GSP - Gestión administrativa y financiera</t>
  </si>
  <si>
    <t>Realizar el seguimiento a los planes, proyectos y presupuesto a cargo de la OAJ.</t>
  </si>
  <si>
    <t>OAAJ</t>
  </si>
  <si>
    <t>Servicio de asistencia técnica a las entidades en materia de defensa jurídica, gerencia jurídica publica, solución amistosa de conflictos y /o prevención del daño antijurídico</t>
  </si>
  <si>
    <t>Fortalecimiento técnico jurídico de las dependencias de la secretaria de salud y la red pública de los hospitales del departamento de Cundinamarca</t>
  </si>
  <si>
    <t>Mantener al 100% el apoyo a la gestión administrativa y financiera en la red pública departamental de salud.</t>
  </si>
  <si>
    <t>395</t>
  </si>
  <si>
    <t>MILENA BENAVIDES JIMENEZ</t>
  </si>
  <si>
    <t>ASESOR DE OFICINA ASESORA JURIDICA</t>
  </si>
  <si>
    <t xml:space="preserve">Brindar apoyo en las diferentes actividades jurídicas a las dependencias de la Secretaria de salud. </t>
  </si>
  <si>
    <t>1197.03</t>
  </si>
  <si>
    <t>ANDREA MANOSALVA</t>
  </si>
  <si>
    <t>JEFE DE OFICINA ASESORA JURIDICA</t>
  </si>
  <si>
    <t>Capacitar al talento humano de las 36 ESEs de la red pública departamental en materia de contratación, responsabilidad médica y defensa judicial.</t>
  </si>
  <si>
    <t xml:space="preserve">ISTRIA BARROS </t>
  </si>
  <si>
    <t>Asistir técnica y jurídicamente en responsabilidad médica y administrativa a las 36 ESEs de la red pública departamental.</t>
  </si>
  <si>
    <t>Jhon Perilla</t>
  </si>
  <si>
    <t>profesional especializado</t>
  </si>
  <si>
    <t>Realizar Transferencias de recursos de ley a los tribunales de ética de enfermería</t>
  </si>
  <si>
    <t>DIRECCIÓN
ADMINISTRATIVA
Y FINANCIERA</t>
  </si>
  <si>
    <t>Servicio de apoyo financiero para el fortalecimiento de la prestación del servicio de salud en el nivel territorial</t>
  </si>
  <si>
    <t>Optimización de la capacidad administrativa, financiera, técnica y operativa de la red pública de prestadores de servicios de salud y EAPB convida del departamento de Cundinamarca</t>
  </si>
  <si>
    <t>Realizar actividades posteriores e inherentes a la liquidación de las ESEs</t>
  </si>
  <si>
    <t>Realizar Transferencias de recursos de ley a COLCIENCIAS.</t>
  </si>
  <si>
    <t>Yurany Triana</t>
  </si>
  <si>
    <t>Directora Administrativa y Financiera</t>
  </si>
  <si>
    <t>Apoyar la gestión administrativa y financiera de la secretaría de Salud.</t>
  </si>
  <si>
    <t>Realizar la Transferencia de recursos de ley al Hospital Universitario de la samaritana de Cundinamarca.</t>
  </si>
  <si>
    <t>Contratar Interventoría en los términos de Ley al Contrato de Concesión No.002 de 2003.</t>
  </si>
  <si>
    <t>Realizar Transferencias de recursos de ley a los tribunales de ética de médica y odontológica</t>
  </si>
  <si>
    <t>Servicio de apoyo financiero y vigilancia de los tribunales seccionales</t>
  </si>
  <si>
    <t>Realizar el apalancamiento financiero de la EAPB convida</t>
  </si>
  <si>
    <t>Apalancar financieramente el 100% de las ESE de la red pública departamental y la EAPB CONVIDA</t>
  </si>
  <si>
    <t>Apalancar financieramente el 100% de las ESE de la red pública departamental y la EAPB CONVIDA.</t>
  </si>
  <si>
    <t>394</t>
  </si>
  <si>
    <t>Realizar el apalancamiento financiero de las ESEs que conforman la red pública del Departamento de Cundinamarca</t>
  </si>
  <si>
    <t>Jenny Borja</t>
  </si>
  <si>
    <t>A.2.2.15</t>
  </si>
  <si>
    <t>GSP -  Vigilancia en Salud Pública</t>
  </si>
  <si>
    <t>Realizar acciones de IVC (Inspección, Vigilancia y Control) sanitario para atender la emergencia de los factores de riesgo que afectan la salud humana y el control de las zoonosis.</t>
  </si>
  <si>
    <t>SALUD 
PUBLICA</t>
  </si>
  <si>
    <t>Servicio de inspección, vigilancia y control de los factores del riesgo del ambiente que afectan la salud humana</t>
  </si>
  <si>
    <t>Fortalecimiento a las acciones de Inspección, Vigilancia y Control sanitario, con el fin de prevenir, mitigar y disminuir los factores de riesgo de la salud pública del departamento de Cundinamarca</t>
  </si>
  <si>
    <t>Realizar en los municipios categoria 4, 5 y6 acciones de Inspección Sanitaria a los estableciemientos comerciales e institucionales suceptibles de I.V.C., y demás actividades sanitarias que demande la comunidad, según lo  establecido en la Ley 715 de 2001</t>
  </si>
  <si>
    <t>Situaciones en salud relacionadas con condiciones ambientales</t>
  </si>
  <si>
    <t>Salud ambiental</t>
  </si>
  <si>
    <t>Mantener el 90% de las acciones de Inspección, Vigilancia y Control en los objetos sanitarios de los municipios categorías 4,5 y 6.</t>
  </si>
  <si>
    <t>393</t>
  </si>
  <si>
    <t>Camilo Andres Brisneda</t>
  </si>
  <si>
    <t>Realizar acciones de IVC a objetos de vigilancia sanitaria de interés de salud ambiental.</t>
  </si>
  <si>
    <t>Andrea Ariza</t>
  </si>
  <si>
    <t>GSP - Desarrollo de capacidades</t>
  </si>
  <si>
    <t>Realizar Asistencia técnica a los establecimientos de preparación y consumo de alimentos.</t>
  </si>
  <si>
    <t>Mantenr  al 78% en el cuatrenio , las Acciones de promocion y prevencion  referentes , atención a los eventos de Salud Pública, así como la Vigilancia y Control de los sujetos y establecimientos de preparación y consumo susceptibles de Intervención Sanitaria en la línea de Seguridad Alimentaria.</t>
  </si>
  <si>
    <t>Carlos Elkin Riveros L</t>
  </si>
  <si>
    <t>Adelantar acciones de IVC a sujetos y establecimientos susceptibles de vigilancia.</t>
  </si>
  <si>
    <t>Efren Rojas</t>
  </si>
  <si>
    <t>Asistir técnicamente y realizar IVC en la línea de seguridad química, a demanda.</t>
  </si>
  <si>
    <t>Mantener al 60% en el cuatrenio,  las acciones de promocion, prevencion y   Vigilancia y Control,   de establecimientos y sujetos suceptibles  de intervencion sanitaria  en lo relacionado a la linea de seguirdad quimica</t>
  </si>
  <si>
    <t>Diana Marcela Rincón Montoya</t>
  </si>
  <si>
    <t>Contratista Profesional</t>
  </si>
  <si>
    <t>Establecer un programa de seguimiento de la satisfacción al cliente interno y cliente externo de la SSC</t>
  </si>
  <si>
    <t xml:space="preserve">Servicio de Implementación Sistemas de Gestión </t>
  </si>
  <si>
    <t>Mantener en los 53  hospitales  públicos  la estrategia de humanización en la prestación de servicios de salud</t>
  </si>
  <si>
    <t>Mantener en los 53 hospitales públicos la estrategia de humanización en la prestación de servicios de salud.</t>
  </si>
  <si>
    <t>384</t>
  </si>
  <si>
    <t>Establecer un modelo de Humanización articulado con el SIGC con el Desarrollo de Jornadas del Nodo de Humanización.</t>
  </si>
  <si>
    <t>Claudia Patricia López</t>
  </si>
  <si>
    <t>Profesional Especializado Grado 9</t>
  </si>
  <si>
    <t>GSP - Gestión de la prestación de servicios individuales</t>
  </si>
  <si>
    <t>Realizar  la certificación y el registro de localización  y caracterización de la población  con discapacidad en los hospitales priorizados de acuerdo a la normativa vigente.</t>
  </si>
  <si>
    <t>DESARROLLO
DE SERVICIOS</t>
  </si>
  <si>
    <t>Servicio de asistencia técnica institucional</t>
  </si>
  <si>
    <t>Fortalecimiento de la red de prestadores de servicios de salud y el sistema obligatorio de garantía de calidad en el departamen</t>
  </si>
  <si>
    <t>Implementar en el 100% de las Empresas Sociales del Estado el plan de mejoramiento de la calidad.</t>
  </si>
  <si>
    <t>382</t>
  </si>
  <si>
    <t>1197.01</t>
  </si>
  <si>
    <t>Asistir técnicamente a las 14 regiones de salud en los componentes del Sistema Obligatoria de Garantía de la Calidad de la atención en salud dentro del marco de PAIS, MIAS, MAITE Y RIAS</t>
  </si>
  <si>
    <t>Realizar acciones conjuntas con las Secretarias municipales de salud (Asesoría y Capacitación) para el mejoramiento de la calidad de los prestadores de servicios de salud de su jurisdicción</t>
  </si>
  <si>
    <t>Fortalecimiento de la red de prestadores de servicios de salud y el sistema obligatorio de garantía de calidad en el departamento de Cundinamarca</t>
  </si>
  <si>
    <t>CLAUDIA CIFUENTES</t>
  </si>
  <si>
    <t>A.2.2.23</t>
  </si>
  <si>
    <t>Realizar el análisis de las muestras recepcionadas de SARS COV-2 en el laboratorio de salud pública y /o laboratorio colaborador de acuerdo al proceso vigente.</t>
  </si>
  <si>
    <t>Servicio de laboratorio de referencia</t>
  </si>
  <si>
    <t>Optimización de la autoridad sanitaria a través de la vigilancia de la salud pública como función esencial de la salud individual y colectiva del departamento de Cundinamarca</t>
  </si>
  <si>
    <t>Implementar el sistema de gestión de calidad  en el laboratorio acorde a los requisitos de la Resolución 1619 de 2015 y a la norma ISO IEC 17025:2017</t>
  </si>
  <si>
    <t>Implementar el sistema de gestión de calidad en el laboratorio de salud pública acorde a los requisitos de la Resolución 1619 de 2015 y a la norma ISO IEC 17025:2017.</t>
  </si>
  <si>
    <t>381</t>
  </si>
  <si>
    <t>INGRID GUZMAN</t>
  </si>
  <si>
    <t>Realizar análisis en apoyo a la vigilancia de eventos de interés en S.P. y ambiental, brotes y emergencias en los 116 municipios</t>
  </si>
  <si>
    <t>JOHANA BUITRAJO</t>
  </si>
  <si>
    <t>GSP - Gestión de Insumos de interés en Salud Pública</t>
  </si>
  <si>
    <t>Adquirir la tecnología biomédica según se requiera para la mejora continua del laboratorio</t>
  </si>
  <si>
    <t>GLORIA FUERTES</t>
  </si>
  <si>
    <t>Realizar las actividades requerifas para el aseguramiento de la calidad del laboratorio para garantizar la validez de los resultados emitidos</t>
  </si>
  <si>
    <t>Asistir técnicamente las redes de laboratorios de los 116 municipios del departamento</t>
  </si>
  <si>
    <t>Realizar análisis de evaluación externa a la red de laboratorios de los 116 municipios del departamento</t>
  </si>
  <si>
    <t xml:space="preserve">A.2.2.20 </t>
  </si>
  <si>
    <t>GSP - Coordinación Intersectorial</t>
  </si>
  <si>
    <t>Implementar la Estrategia de Gestión Integral en Zoonosis como mecanismo de articulación para en la prevención de Rabia humana y animal y otras enfermedades de origen zoonótico</t>
  </si>
  <si>
    <t>Servicio de gestión del riesgo para abordar situaciones de salud relacionadas con condiciones ambientales</t>
  </si>
  <si>
    <t>Fortalecimiento de la vida saludable y enfermedades trasmisibles en el departamento de Cundinamarca</t>
  </si>
  <si>
    <t>Evitar la presencia de casos de rabia humana en el Departamento</t>
  </si>
  <si>
    <t>Carga de enfermedades zoonóticas.</t>
  </si>
  <si>
    <t xml:space="preserve">Vida saludable y Enfermedades transmisibles </t>
  </si>
  <si>
    <t>Aumentar a 90% las coberturas de vacunación antirrábica para perros y gatos.</t>
  </si>
  <si>
    <t>299</t>
  </si>
  <si>
    <t>PIC - Vacunación antirrábica</t>
  </si>
  <si>
    <t>GESTIÓN_DE_RIESGO_EN_SALUD</t>
  </si>
  <si>
    <t>Realizar vacunación rutinaria antirrábica de perros y gatos en los 116 municipios en las zonas rurales y urbanas para la prevención de la rabia animal</t>
  </si>
  <si>
    <t>Sebastian Gomez</t>
  </si>
  <si>
    <t>Elaborar concepto técnico, jurídico y acto administrativo que otorga la Autorización Sanitaria.</t>
  </si>
  <si>
    <t>Servicio de vigilancia de calidad del agua para consumo humano, recolección, transporte y disposición final de residuos sólidos; manejo y disposición final de radiaciones ionizantes,excretas, residuos líquidos y aguas servidas y calidad del aire</t>
  </si>
  <si>
    <t>Elaborar 40 mapas de riesgo de fuentes de abastecimiento de los sistemas de acueducto ubicados en la jurisdicción de los municipios de la Cuenca del Rio Bogotá de responsabilidad departamental</t>
  </si>
  <si>
    <t>Hábitat saludable</t>
  </si>
  <si>
    <t>Elaborar 40 mapas de riesgo de fuentes de abastecimiento de los sistemas de acueducto ubicados en la jurisdicción de los municipios de la Cuenca del Rio Bogotá de responsabilidad departamental.​</t>
  </si>
  <si>
    <t>290</t>
  </si>
  <si>
    <t>Realizar Análisis de sustancias de interés sanitario.</t>
  </si>
  <si>
    <t>Recopilar información para elaboración de mapa de riesgo.</t>
  </si>
  <si>
    <t>Luz Stellla Guayacán Zambrano</t>
  </si>
  <si>
    <t>Adelantar acciones de seguimiento a las actividades comerciales e industriales para la reducción de factores de riesgo sanitario que afectan la salud de la población.</t>
  </si>
  <si>
    <t>Implementar 7 planes de acción de las  mesas técnicas del COTSACUN</t>
  </si>
  <si>
    <t>Implementar 7 planes de acción de las mesas técnicas del COTSACUN.</t>
  </si>
  <si>
    <t>289</t>
  </si>
  <si>
    <t>DANIA GUERRERO</t>
  </si>
  <si>
    <t>PROFESIONAL UNIVERSITARIOS</t>
  </si>
  <si>
    <t>A.2.2.22</t>
  </si>
  <si>
    <t>Implementar el certificado de discapacidad y el RLCPD como herramientas de información e identificación de la PCD, de acuerdo con los lineamientos expuestos en la resolución 583 y 113 de 2020.</t>
  </si>
  <si>
    <t>Servicio de promoción social para poblaciones vulnerables</t>
  </si>
  <si>
    <t>Implementación de acciones para poblacion vulnerable del Departamento de Cundinamarca</t>
  </si>
  <si>
    <t>Implementar en 116  municipios acciones de salud integral para personas con discapacidad.</t>
  </si>
  <si>
    <t>Discapacidad</t>
  </si>
  <si>
    <t xml:space="preserve">Gestión diferencial  de poblaciones vulnerables </t>
  </si>
  <si>
    <t>Implementar en 116 municipios acciones de salud integral para personas con discapacidad.</t>
  </si>
  <si>
    <t>178</t>
  </si>
  <si>
    <t>PIC - Rehabilitación basada en comunidad</t>
  </si>
  <si>
    <t>PROMOCIÓN_DE_LA_SALUD</t>
  </si>
  <si>
    <t>Desarrollar la estrategia de rehabilitación Basada en comunidad RBC, rehabilitación integral y funcional, en articulación con las instituciones y entidades que convergen en el desarrollo de la política pública de discapacidad.</t>
  </si>
  <si>
    <t>Martha Beltran</t>
  </si>
  <si>
    <t>profesional universitario</t>
  </si>
  <si>
    <t>PIC - Caracterización social y ambiental</t>
  </si>
  <si>
    <t>Realizar acciones de Promoción  de la salud y Gestiónion del Riesgo de la población habitante de calle</t>
  </si>
  <si>
    <t>Servicio de asistencia técnica comunitaria</t>
  </si>
  <si>
    <t>Implementar en 20 municipios el plan de acción de gestión de la salud publica de poblaciones especiales (población privada de la libertad y habitante de calle)</t>
  </si>
  <si>
    <t>Salud en poblaciónes étnicas</t>
  </si>
  <si>
    <t>Implementar en 6 municipios priorizados el protocolo de atención integral en salud con enfoque psicosocial y diferencial diseñado por el Ministerio de Salud con base en la ley 1448 de 2011.</t>
  </si>
  <si>
    <t>164</t>
  </si>
  <si>
    <t>yaneth Viviana Bernal Reyes</t>
  </si>
  <si>
    <t>Realizar  concurrencia en  acciones de promoción de la salud que beneficien a la  Población Privada de la Libertad  en el departamento de Cundinamarca</t>
  </si>
  <si>
    <t>Realizar la caracterización en los municipios con población habitante en situación de calle y Población Privada de la Libertad en el departamento de Cundinamarca</t>
  </si>
  <si>
    <t>Asistir técnicamente a los municipios fortaleciendo el desarrollo de capacidades referente a la atención en salud y reconocimiento de la población privada de la libertad</t>
  </si>
  <si>
    <t>CLAUDIA PATRICIA AGUILAR</t>
  </si>
  <si>
    <t>Asistir técnicamente al talento humano que atiende a PVCA en el desarrollo de habilidades y fortalecimiento de competencias que favorezcan la atención con enfoque psicosocial y diferencial</t>
  </si>
  <si>
    <t>Implementar en 6 municipios priorizados el protocolo de atención integral en salud con  enfoque psicosocial y diferencial diseñado por el Ministerio de Salud con base en la ley 1448 de 2011.</t>
  </si>
  <si>
    <t>Víctimas del conflicto armado interno</t>
  </si>
  <si>
    <t>PIC - Conformación y fortalecimiento de redes sociales, comunitarias, sectoriales e intersectoriales</t>
  </si>
  <si>
    <t>Conformar redes integrales de Salud para optimizar la prestación de servicio respecto a las demandas de atención de la PVCA</t>
  </si>
  <si>
    <t>PIC - Información en salud</t>
  </si>
  <si>
    <t>Desarrollar una mesa técnica entre los actores del SGSSS a nivel territorial, que respondan de manera integral a las necesidades en salud de la PVCA, a partir de las medidas de asistencia , atención y rehabilitación</t>
  </si>
  <si>
    <t>Consuelo Garcia</t>
  </si>
  <si>
    <t xml:space="preserve">Profesional Especializado </t>
  </si>
  <si>
    <t>A.2.2.16</t>
  </si>
  <si>
    <t>Realizar asistencias técnicas a los actores del sistema de salud sobre Rutas Integrales de Atención del cáncer</t>
  </si>
  <si>
    <t>Servicio de asistencia técnica en cáncer a entidades</t>
  </si>
  <si>
    <t>Implementación De La Dimensión Vida Saludable Y Condiciones No Transmisibles En El Departamento De Cundinamarca</t>
  </si>
  <si>
    <t>Garantizar que el 100% de las aseguradoras implementen una ruta de atención en cáncer para atender la población en riesgo.</t>
  </si>
  <si>
    <t>Condiciones crónicas prevalentes</t>
  </si>
  <si>
    <t xml:space="preserve">Vida Saludable y Condiciones Cronicas no Transmisibles </t>
  </si>
  <si>
    <t>143</t>
  </si>
  <si>
    <t>Asistir técnicamente a las aseguradoras en las fases de implementación de una ruta de atención en cáncer</t>
  </si>
  <si>
    <t>Realizar a través de las IPS del departamento acciones de concurrencia para la detección temprana de riesgos asociados a cáncer en los entornos de convivencia</t>
  </si>
  <si>
    <t>Alejandra Lozano</t>
  </si>
  <si>
    <t>A.2.2.17</t>
  </si>
  <si>
    <t>PIC - Zonas de orientación y centros de escucha</t>
  </si>
  <si>
    <t>Establecer dispositivos comunitarios (ZOE, ZOEC, ZOL, ZOU) en los municipios priorizados por el departamento.</t>
  </si>
  <si>
    <t>Servicio de gestión del riesgo para la prevención y atención integral a problemas y trastornos mentales y sustancias psicoactivas</t>
  </si>
  <si>
    <t>Fortalecimiento de Estrategias de Prevencion por la Salud Mental del Departamento de Cundinamarca</t>
  </si>
  <si>
    <t xml:space="preserve">Implementar en 116 municipios estrategias de prevencion de sustancias psicoactivas </t>
  </si>
  <si>
    <t>Convivencia Social y Salud Mental</t>
  </si>
  <si>
    <t>Implementar en 116 municipios estrategias de prevención de sustancias psicoactivas.</t>
  </si>
  <si>
    <t>142</t>
  </si>
  <si>
    <t xml:space="preserve">Implementar estrategias preventivas de desarrollo de capacidades acorde a las necesidades de los territorios. </t>
  </si>
  <si>
    <t>viviana Bernal</t>
  </si>
  <si>
    <t>Realizar asistencias técnicas en la socialización del plan de cuidado indígena en los territorios donde se encuentran las comunidades del departamento de Cundinamarca</t>
  </si>
  <si>
    <t>Implementar en 20 municipios el plan de acción de gestión de la salud publica de la poblacion etnica identificada</t>
  </si>
  <si>
    <t>Implementar en los 116 municipios los criterios de atención integral en los centros de bienestar del anciano.</t>
  </si>
  <si>
    <t>140</t>
  </si>
  <si>
    <t>Realizar asistencias técnicas para la socialización de acciones en salud pública en el territorio para población diferencial</t>
  </si>
  <si>
    <t>Conformar redes primarias, secundarias e institucionales de apoyo a las personas mayores del departamento, como sujetos de derechos y actores sociales.</t>
  </si>
  <si>
    <t>Envejecimiento y vejez</t>
  </si>
  <si>
    <t>Olga Chavarro</t>
  </si>
  <si>
    <t>Asistir técnicamente a los municipios en la implementación de un programa integral en centros día y centros de protección social de Cundinamarca.</t>
  </si>
  <si>
    <t xml:space="preserve">Diana Patricia Muñoz </t>
  </si>
  <si>
    <t xml:space="preserve">Profesional Universitario </t>
  </si>
  <si>
    <t>Realizar visitas de asistencia técnica a los entes territoriales para la detección temprana de riesgos asociados a Diabetes en población de 20 a 69 años</t>
  </si>
  <si>
    <t>Servicio de gestión del riesgo para abordar condiciones crónicas prevalentes</t>
  </si>
  <si>
    <t>Realizar la detección temprana de diabetes en un 12.44% de la población entre los 20 y 69 años.</t>
  </si>
  <si>
    <t>Realizar la detección temprana de diabetes en un 12,4% de la población entre los 20 y 69 años.</t>
  </si>
  <si>
    <t>129</t>
  </si>
  <si>
    <t>Realizar visitas de asistencia técnica a los entes territoriales para la detección temprana de riesgos asociados a hipertensión en población de 20 a 69 años.</t>
  </si>
  <si>
    <t>Servicio de promoción de vida saludable y condiciones no transmisibles</t>
  </si>
  <si>
    <t>Realizar la detección temprana de hipertensión en un 14% de población entre los 20 y 69 años.</t>
  </si>
  <si>
    <t>128</t>
  </si>
  <si>
    <t>Paola Escobar</t>
  </si>
  <si>
    <t>Profesional universitario</t>
  </si>
  <si>
    <t>Realizar concurrencia a través de las Empresas Sociales del Estado en intervenciones de promoción y fomento de la salud bucal.</t>
  </si>
  <si>
    <t xml:space="preserve">Mantener la estrategia Cundinamarca mas sonriente en 60 municipios </t>
  </si>
  <si>
    <t>Modos, condiciones y estilos de vida saludables</t>
  </si>
  <si>
    <t>Asistencia Técnica en el talento humano para la implementación de la estrategia Cundinamarca más sonriente en 60 municipios</t>
  </si>
  <si>
    <t>Aura Marroquin</t>
  </si>
  <si>
    <t>Realizar visitas de asistencia técnica a los entes territoriales para la promoción de estilos de vida saludables a la población en todos los momentos del curso de vida.</t>
  </si>
  <si>
    <t>implementar en el 100% de los municipios una estrategia de modos, condiciones,y estilos de vida saludables que promueva una cultura de autocuidado en la población de cundinamarca</t>
  </si>
  <si>
    <t>Realizar en los municipios del departamento acciones de concurrencia departamental, relacionadas con la promoción de estilos de vida saludables.</t>
  </si>
  <si>
    <t xml:space="preserve">Lorena Riaño </t>
  </si>
  <si>
    <t>PROFESIONAL Universitario</t>
  </si>
  <si>
    <t xml:space="preserve">A.2.2.19 </t>
  </si>
  <si>
    <t xml:space="preserve">Realizar acciones de concurrencia a los 57 municipios  para el desarrollo de capacidades a los profesionales de salud en derechos sexuales y reproductivos </t>
  </si>
  <si>
    <t>Servicio de promoción de los derechos sexuales y reproductivos y la equidad de género</t>
  </si>
  <si>
    <t>Fortalecimiento de las estrategias desarrolladas por la Dimensión de sexualidad derechos sexuales y derechos reproductivos del Departamento de Cundinamarca</t>
  </si>
  <si>
    <t>Implementar en  las 53 IPS públicas los Servicios Amigables para jóvenes (SSAAJ).</t>
  </si>
  <si>
    <t>Prevención y atención integral en salud sexual reproductiva desde un enfoque de derechos</t>
  </si>
  <si>
    <t xml:space="preserve">Sexualidad, derechos sexuales y derechos reproductivos </t>
  </si>
  <si>
    <t>Implementar en las 53 IPS públicas los Servicios Amigables para jóvenes (SSAAJ).</t>
  </si>
  <si>
    <t>116</t>
  </si>
  <si>
    <t>Ana Marcela Torres</t>
  </si>
  <si>
    <t>Asistir técnicamente para la puesta en marca de los Servicios Amigables en Salud para Adolescentes y Jóvenes a nivel municipal en los 116 municipios del Departamento en articulación de la implementación de la Ruta de promoción y mantenimiento.</t>
  </si>
  <si>
    <t>Realizar desarrollo de competencias técnicas en la Ruta de Atención a Víctimas de Violencia Sexual y a la Identificación y manejo de las Violencias Basadas en Género.</t>
  </si>
  <si>
    <t>Ingrid Yazo</t>
  </si>
  <si>
    <t>Realizar asistencias técnicas a los profesionales de la salud de las IPS y EAPB del Departamento para actualización de Métodos de Planificación, Criterios de Elegibilidad OMS, Planificación Adolescentes, Anticoncepción de Emergencia, consulta preconcepcional y reconocimiento de los derechos sexuales y derechos reproductivos.</t>
  </si>
  <si>
    <t>MONICA MILENA SANDOVAL TORRES</t>
  </si>
  <si>
    <t>PROFESIONAL UNIVERSITARIO DIMENSIÓN SAN</t>
  </si>
  <si>
    <t>A.2.2.18</t>
  </si>
  <si>
    <t>Realizar asistencia técnica a actores comunitarios e institucionales en la ruta de promoción y mantenimiento en primera infancia.</t>
  </si>
  <si>
    <t>Servicio de gestión del riesgo para temas de consumo y aprovechamiento biológico de los alimentos, calidad e inocuidad de los alimentos</t>
  </si>
  <si>
    <t>Implementación de estrategias saludables para el mejoramiento de la Seguridad Alimentaria y Nutricional en el Departamento de Cundinamarca</t>
  </si>
  <si>
    <t>Implementar 4 ESEs como Centros Regionales de atención integral a la desnutrición aguda en menores de 5 años</t>
  </si>
  <si>
    <t>Consumo y aprovechamiento biológico de alimentos</t>
  </si>
  <si>
    <t>Seguridad Alimentaria y Nutricional</t>
  </si>
  <si>
    <t>Implementar 4 ESEs como Centros Regionales de atención integral a la desnutrición aguda en menores de 5 años.</t>
  </si>
  <si>
    <t>073</t>
  </si>
  <si>
    <t>Realizar  asistencia técnica  a actores comunitarios e institucionales en la ruta de manejo integral de la desnutrición aguda en menores de 5 años.</t>
  </si>
  <si>
    <t>Realizar el fortalecimiento del sistema de vigilancia nutricional y el Mantenimiento software MANGO.</t>
  </si>
  <si>
    <t>Realizar la Conformación de redes de apoyo comunitario a la lactancia materna y la alimentación infantil.</t>
  </si>
  <si>
    <t>CAROLINA ALVAREZ</t>
  </si>
  <si>
    <t>Asistir técnicamente a IPS y Entidades Territoriales en los municipios para implementar programa de prevención, manejo y control de las IRA.</t>
  </si>
  <si>
    <t>Servicio de gestión del riesgo para enfermedades emergentes, reemergentes y desatendidas</t>
  </si>
  <si>
    <t xml:space="preserve">Mantener en los 116 municipios  la estrategia AIEPI "Atención Integral de las enfermedades Prevalentes de la infancia" </t>
  </si>
  <si>
    <t>Desarrollo integral de las niñas, niños y adolescentes</t>
  </si>
  <si>
    <t>Mantener en los 116 municipios la estrategia AIEPI "Atención Integral de las enfermedades Prevalentes de la infancia".</t>
  </si>
  <si>
    <t>072</t>
  </si>
  <si>
    <t>Realizar acciones en promoción y gestión del riesgo para aplicar el programa nacional de prevención, manejo y control de IRA.</t>
  </si>
  <si>
    <t>Realizar Asistencia Técnica a Instituciones Prestadoras de Servicios y Entidades territoriales en los municipios para desarrollar capacidades y adoptar, adaptar e implementar RPMS a Primera mediante la estrategia AIEPI.</t>
  </si>
  <si>
    <t>Realizar acciones de promoción, gestión de riesgo para la implementación de la RPMS de la salud para la Primera infancia mediante la estrategia AIEPI.</t>
  </si>
  <si>
    <t>Sonia Marlen Sanabria</t>
  </si>
  <si>
    <t>Implementar las acciones de seguimiento monitoreo y vigilancia en el marco del plan nacional de vacunación contra la Covid 19 en el departamento de cundinamarca</t>
  </si>
  <si>
    <t>Servicio de gestión del riesgo para enfermedades inmunoprevenibles</t>
  </si>
  <si>
    <t>Mantener el 95% de la cobertura útil de vacunación, en los biológicos contemplados en el Plan Ampliado de Inmunización</t>
  </si>
  <si>
    <t>Enfermedades inmunoprevenibles</t>
  </si>
  <si>
    <t>Mantener el 95% de la cobertura útil de vacunación, en los biológicos contemplados en el Plan Ampliado de Inmunización.</t>
  </si>
  <si>
    <t>071</t>
  </si>
  <si>
    <t>Adquirir equipos e insumos de la red de frio para la atención de los eventos de interés en salud pública.</t>
  </si>
  <si>
    <t>Realizar el mantenimiento preventivo, correctivo y predictivo, el sistema de monitoreo continuo, calificación y calibración de los equipos de la red de frio.</t>
  </si>
  <si>
    <t xml:space="preserve">Realizar búsqueda, canalización y seguimiento a las cohortes en los municipios categoría 4,5 y 6 según el curso de vida, con el fin de mejorar coberturas de vacunación. </t>
  </si>
  <si>
    <t>Luis Faiberth Garcia</t>
  </si>
  <si>
    <t>Profesional especializado</t>
  </si>
  <si>
    <t xml:space="preserve">Efectuar asistencias técnicas encaminadas al monitoreo de los 13 componentes del programa y a el seguimiento de resultados administrativos de vacunación. </t>
  </si>
  <si>
    <t>Realizar el seguimiento nominal a la calidad del dato del programa ampliado de inmunizaciones.</t>
  </si>
  <si>
    <t>Monica Silva</t>
  </si>
  <si>
    <t>Tecnico operativo</t>
  </si>
  <si>
    <t>Realizar el despacho mensual de medicamentos biológicos e insumos a los 116 municipios del departamento de Cundinamarca.</t>
  </si>
  <si>
    <t>Realizar el seguimiento, monitoreo y evaluación del comportamiento de la eficacia y efectividad del programa ampliado de inmunizaciones.</t>
  </si>
  <si>
    <t>Maira Tinoco</t>
  </si>
  <si>
    <t>Realizar asistencias técnicas a los profesionales de la salud de las IPS y EAPB del Departamento para actualización de las guías de práctica clínica para la atención integral de las ITS, VIH, hepatitis B y C</t>
  </si>
  <si>
    <t>Servicio de gestión del riesgo para la prevención y atención integral en salud sexual y reproductiva desde un enfoque de derechos</t>
  </si>
  <si>
    <t>Realizar al 92% de gestantes 4 o más controles prenatales.</t>
  </si>
  <si>
    <t>069</t>
  </si>
  <si>
    <t>Catalina Cárdenas Torres</t>
  </si>
  <si>
    <t>Profesional Especializada</t>
  </si>
  <si>
    <t>Realizar acciones de concurrencia a los 116 municipios para el desarrollo de capacidades a los profesionales de salud en los lineamientos técnicos y operativos en la RIA materno perinatal.</t>
  </si>
  <si>
    <t>Servicio de asistencia técnica generadora de capacidades individuales y organizacionales</t>
  </si>
  <si>
    <t>Implementar el 100% plan de acción de morbilidad materna extrema.</t>
  </si>
  <si>
    <t>Implementar el 100% del plan de acción de morbilidad materna extrema.</t>
  </si>
  <si>
    <t>068</t>
  </si>
  <si>
    <t>Desarrollar capacidades a los actores intersectoriales y transectoriales en los lineamientos técnicos y operativos en la RIA Materno Perinatal.</t>
  </si>
  <si>
    <t xml:space="preserve">Mantener por debajo de 7,1% la trasmisión materno infantil de VIH sobre niños expuestos </t>
  </si>
  <si>
    <t>Realizar mesas de trabajo con EAPB, DDS y Aseguramiento con el fin de articular acciones para el seguimiento de casos de Sifilis gestacional en el departamebto</t>
  </si>
  <si>
    <t>Reducir a 1,3 casos la incidencia de Sífilis Congénita.</t>
  </si>
  <si>
    <t>Implementar un plan de trabajo para la reducción de la morbilidad materna extrema en articulación con las demás direcciones de la secretaria de salud de Cundinamarca y agentes que intervienen en la atención de la gestante.</t>
  </si>
  <si>
    <t>Monica Sandoval torres</t>
  </si>
  <si>
    <t>Realizar concurrencia en RIAS materno perinatal específicamente en las acciones de nutrición</t>
  </si>
  <si>
    <t>Garantizar al  100%  de las gestantes identificadas con malnutrición, la valoración nutricional a cargo del asegurador</t>
  </si>
  <si>
    <t>Garantizar al 100% de las gestantes identificadas con malnutrición, la valoración nutricional a cargo del asegurador.</t>
  </si>
  <si>
    <t>067</t>
  </si>
  <si>
    <t>Realizar asistencia técnica a actores comunitarios e institucionales en la RIAS materno perinatal.</t>
  </si>
  <si>
    <t>Establecer la mesa de seguimiento para la garantía de la atención en nutrición a gestantes.</t>
  </si>
  <si>
    <t>DAVID JULIO</t>
  </si>
  <si>
    <t xml:space="preserve">Implementar estrategias intersectoriales que permitan construir planes escolares </t>
  </si>
  <si>
    <t>Servicio de promoción de planes, programas, estrategias y proyectos municipales en salud y seguridad social</t>
  </si>
  <si>
    <t xml:space="preserve">Implementar en 80 instituciones educativas  planes de acción intersectoriales para la gestión de la salud publica </t>
  </si>
  <si>
    <t>Implementar en 80 instituciones educativas planes de acción intersectoriales para la gestión de la salud pública.</t>
  </si>
  <si>
    <t>066</t>
  </si>
  <si>
    <t>Realizar asistencia técnica para fortalecer las capacidades del talento humano que trabaja en las instituciones escolares</t>
  </si>
  <si>
    <t>Realizar asistencia tecnica  en la implementación de estrategias saludables y proyectos de seguridad alimentaria y nutricional</t>
  </si>
  <si>
    <t>Servicio de promoción en temas de disponibilidad y acceso a los alimentos, consumo y aprovechamiento biológico de los alimentos</t>
  </si>
  <si>
    <t>Implementar en  60 IED la estrategia de  tiendas saludables escolares</t>
  </si>
  <si>
    <t>Implementar en 60 IED la estrategia de tiendas saludables escolares.</t>
  </si>
  <si>
    <t>065</t>
  </si>
  <si>
    <t>Realizar asistencia tecnica para la implementacion de la estrategia tiendas escolares saludables</t>
  </si>
  <si>
    <t>Monica Sandoval</t>
  </si>
  <si>
    <t>Realizar la implementación del Programa Madre Canguro en las ESES del Departamento, mediante el fortalecimiento de capacidades en el talento humano.</t>
  </si>
  <si>
    <t>Acreditar 14 ESEs como Instituciones Amigas de la Mujer y la Infancia Integral (IAMII).</t>
  </si>
  <si>
    <t>064</t>
  </si>
  <si>
    <t xml:space="preserve">Realizar asistencia técnica para el funcionamiento de los 3 bancos de leche humana del departamento </t>
  </si>
  <si>
    <t>Realizar la implementación de la estrategia IAMII en las ESES a través del acompañamiento técnico, capacitación y asesoría.</t>
  </si>
  <si>
    <t>Realizar la concurrencia de Lactancia materna para el Departamento.</t>
  </si>
  <si>
    <t>Certificar instituciones en IAMI a través de proceso de evaluación externa de la estrategia con enfoque integral.</t>
  </si>
  <si>
    <t xml:space="preserve">Realizar la implementación de las salas de lactancia materna. </t>
  </si>
  <si>
    <t>CINDY ROJAS</t>
  </si>
  <si>
    <t>Realizar seguimiento a casos positivos, sus contactos estrechos, casos sospechosos y probables de COVID 19.</t>
  </si>
  <si>
    <t>Servicio de información de vigilancia epidemiológica</t>
  </si>
  <si>
    <t>Implementar el 95% de los lineamientos nacionales de vigilancia en salud publica de los eventos de interés y reglamento sanitario internacional</t>
  </si>
  <si>
    <t>Implementar el 95% de los lineamientos nacionales de vigilancia en salud pública de los eventos de interés y reglamento sanitario internacional.</t>
  </si>
  <si>
    <t>031</t>
  </si>
  <si>
    <t>CLAUDIA TORRES</t>
  </si>
  <si>
    <t>Asistir técnicamente en la vigilancia a las unidades informadoras en salud Publica en COVID19</t>
  </si>
  <si>
    <t>STIVEN ALEJO</t>
  </si>
  <si>
    <t>Realizar intervenciones de vigilancia epidemiológica a brotes, epidemias en el departamento</t>
  </si>
  <si>
    <t>NANCY MONTEALEGRE</t>
  </si>
  <si>
    <t>Asistir técnicamente para el cumplimiento de los lineamientos de vigilancia de EISP</t>
  </si>
  <si>
    <t>CLAUDIA PEREZ</t>
  </si>
  <si>
    <t>Asistir a la red de unidades notificadoras frente a la calidad de los registros de hechos vitales (nacimientos y defunciones)</t>
  </si>
  <si>
    <t>MARITZA ASCUNTAR</t>
  </si>
  <si>
    <t>PROFESIONAL UNVERSITARIO</t>
  </si>
  <si>
    <t xml:space="preserve">GSP - Inspección, Vigilancia y Control </t>
  </si>
  <si>
    <t>Gestionar el Almacenamiento , Distribución Mayorista y dispensación de medicamentos de Control Especial monopolio del Estado</t>
  </si>
  <si>
    <t>IVC</t>
  </si>
  <si>
    <t>Documentos normativos</t>
  </si>
  <si>
    <t>Fortalecimiento Sistema de vigilancia, seguimiento y control de la gestión del proceso de medicamentos monopolio del estado en el departamento de Cundinamarca</t>
  </si>
  <si>
    <t>Implementar el Fondo Rotatorio de Estupefacientes de Cundinamarca.</t>
  </si>
  <si>
    <t>030</t>
  </si>
  <si>
    <t>Generar actos administrativos conducentes a la autorización para el manejo de medicamentos de control especial, conforme a la normatividad Vigente</t>
  </si>
  <si>
    <t>Realizar Visitas de Inspección, Vigilancia y Control para el manejo de Los Medicamentos de Control Especial a los prestadores de Servicios de salud y establecimientos farmaceuticos en el Departamento</t>
  </si>
  <si>
    <t>Realizar mesas de trabajo a nivel Nacional y Departamental con los diferentes actores.</t>
  </si>
  <si>
    <t>DIANA YAMILE RAMOS CASTRO</t>
  </si>
  <si>
    <t>Director Operativo IVC</t>
  </si>
  <si>
    <t>Realizar convenio para fortalecer talento humano que realiza acciones de inspección, vigilancia y control.</t>
  </si>
  <si>
    <t>Servicio de inspección, vigilancia y control</t>
  </si>
  <si>
    <t>Fortalecimiento de la autoridad sanitaria a través de la ejecución de acciones de inspección, vigilancia y control en el departamento de Cundinamarca</t>
  </si>
  <si>
    <t>Ejecutar 5078 visitas de Inspección, Vigilancia y Control a los actores vigilados en el marco del SGSSS</t>
  </si>
  <si>
    <t>Ejecutar 5.078 visitas de Inspección, Vigilancia y Control a los actores vigilados en el marco del SGSSS.</t>
  </si>
  <si>
    <t>029</t>
  </si>
  <si>
    <t>ELVIA EDITH SEGURA</t>
  </si>
  <si>
    <t>PROFESIONAL ESPECIALIZADO</t>
  </si>
  <si>
    <t xml:space="preserve">Realizar incineración de los decomisos de medicamentos y/o dispositivos medicos </t>
  </si>
  <si>
    <t>Efectuar la incineracion de medicamentos y/o dispositivos medicos decomisados.</t>
  </si>
  <si>
    <t>Realizar visitas de I.V.C. a establecimientos farmaceuticos,tiendas naturistas y otros</t>
  </si>
  <si>
    <t xml:space="preserve">ÁLVARO GUTIÉRREZ </t>
  </si>
  <si>
    <t>Ejercer I.V.C. en los programas de: farmacovigilancia/tecnovigilancia/reactivovigilancia y mantenimiento hospitalario en el departamento de Cundinamarca.</t>
  </si>
  <si>
    <t>RONALD HAMAT OSPINA</t>
  </si>
  <si>
    <t>Realizar visitas de I.V.C. en la gestion de los recursos del sector salud municipal.</t>
  </si>
  <si>
    <t>NOHORA CONSTANZA MUÑOZ</t>
  </si>
  <si>
    <t>Realizar visitas de I.V.C.en el marco del SGSSS</t>
  </si>
  <si>
    <t>luis Hernando Mendoza</t>
  </si>
  <si>
    <t>Evaluar la pertinencia técnica y completitud de los proyectos de infraestructura y dotación de las regiones de salud</t>
  </si>
  <si>
    <t>Servicio de gestión de redes de empresas sociales del estado en el programa territorial de reorganización</t>
  </si>
  <si>
    <t>Implementar las 14 regiones de salud de la red pública departamental.</t>
  </si>
  <si>
    <t>028</t>
  </si>
  <si>
    <t>Olga Lucia Garzón</t>
  </si>
  <si>
    <t>Profesional Especializado (contrato)</t>
  </si>
  <si>
    <t>Brindar apoyo a la red hospitalaria para la atención de la Emergencia por el Covid-19 en el Departamento de Cundinamarca</t>
  </si>
  <si>
    <t>Teresita Castañeda</t>
  </si>
  <si>
    <t>Asistir técnicamente a los prestadores públicos de la red Departamental en el contexto de los lineamientos de PAIS, MAITE y RIAS ajustadas acorde a la propuesta viabilizada del programa territorial de rediseño, reorganización y modernización de la red.</t>
  </si>
  <si>
    <t>Adecuación de infraestructura hospitalaria de  Nivel 3 ecosostenibles de alta complejidad</t>
  </si>
  <si>
    <t>Hospitales de tercer nivel de atención adecuados</t>
  </si>
  <si>
    <t>Adecuación y construcción de la infraestructura hospitalaria de la red departamental de servicios de salud de Cundinamarca</t>
  </si>
  <si>
    <t>Adecuación de infraestructura hospitalaria de Nivel 2 ecosostenibles de mediana complejidad</t>
  </si>
  <si>
    <t>Hospitales de segundo nivel de atención adecuados</t>
  </si>
  <si>
    <t>Infraestructura hospitalaria de nivel 1 construida y dotada</t>
  </si>
  <si>
    <t>Hospitales de primer nivel de atención construidos y dotados</t>
  </si>
  <si>
    <t>Construcción de infraestructura hospitalaria de Nivel 1 ecosostenibles de baja complejidad</t>
  </si>
  <si>
    <t>Estudios y diseños para la construcción de infraestructura hospitalaria de Nivel 1 ecosostenible de baja complejidad</t>
  </si>
  <si>
    <t>Adecuación de infraestructura hospitalaria de Nivel 1 ecosostenibles de baja complejidad</t>
  </si>
  <si>
    <t>Hospitales de primer nivel de atención adecuados</t>
  </si>
  <si>
    <t>Dumar Javier Figueredo Sanabria</t>
  </si>
  <si>
    <t>Director Centro Regulador de Urgencias, Emergencias y Emergencias - CRUE</t>
  </si>
  <si>
    <t xml:space="preserve">A.2.4.2.14 </t>
  </si>
  <si>
    <t>Dotar de maquinaria, equipos e insumos y realizar mantenimiento.</t>
  </si>
  <si>
    <t>CRUE</t>
  </si>
  <si>
    <t>Servicio de Urgencias para atención en salud afectadas por emergencias o desastres.</t>
  </si>
  <si>
    <t>Fortalecimiento , reorganización y establecimiento del Sistema de Atención de Urgencias en Emergencias y Desastres del departamento de Cundinamarca</t>
  </si>
  <si>
    <t>Implementar al 100% la red departamental de urgencias acorde a los nodos regionales.</t>
  </si>
  <si>
    <t>Respuesta en salud ante situaciones de urgencia, emergencias en salud pública  y desastres</t>
  </si>
  <si>
    <t>Salud pública en emergencias y desastres</t>
  </si>
  <si>
    <t>027</t>
  </si>
  <si>
    <t>Gestionar transporte terrestre y aéreo de pacientes.</t>
  </si>
  <si>
    <t>Coordinar de manera integral y oportuna la atencion de urgencias emergencias y desastres.</t>
  </si>
  <si>
    <t>PATRICIA CHAPARRO CAÑON</t>
  </si>
  <si>
    <t>Realizar seguimientos a la ejecución de acciones de protección específica y detección temprana a través de las acciones de concurrencia en salud mental, con base a los lineamientos en salud mental</t>
  </si>
  <si>
    <t>Servicio de promoción en temas de salud mental y convivencia</t>
  </si>
  <si>
    <t>Implementar  en  60 municipios priorizados estrategias orientadas a la prevención  conducta suicida y los diferentes tipos de violencia  en el departamento.</t>
  </si>
  <si>
    <t>Promoción de la salud mental y la convivencia</t>
  </si>
  <si>
    <t>Implementar en 60 municipios priorizados estrategias orientadas a la prevención de conductas suicidas y los diferentes tipos de violencia.</t>
  </si>
  <si>
    <t>025</t>
  </si>
  <si>
    <t xml:space="preserve">Desarrollar capacidades para la implementación de estrategias y acciones como respuesta integral en Salud Mental convivencia social en los municipios del departamento. </t>
  </si>
  <si>
    <t>ELIZABETH COY JIMÉNEZ</t>
  </si>
  <si>
    <t>SUBDIRECTORA DE VIGILANCIA EN SALUD PÚBLICA</t>
  </si>
  <si>
    <t>Realizar seguimiento en la implementación de las líneas estratégicas del plan departamental y nacional hacia el fin de la tuberculosis 2016 -2025 en los municipios priorizados en el departamento</t>
  </si>
  <si>
    <t>Servicio de asistencia técnica para el fortalecimiento de capacidades básicas y técnicas en salud</t>
  </si>
  <si>
    <t>Implementar en 20 municipios con mayor carga de tuberculosis las acciones del plan estratégico departamental “Hacia el fin de la tuberculosis" en la línea estratégica 1 y 2.</t>
  </si>
  <si>
    <t>Enfermedades emergentes, re-emergentes y desatendidas</t>
  </si>
  <si>
    <t>Implementar en 20 municipios con mayor carga de tuberculosis las acciones del plan estratégico departamental "Hacia el fin de la tuberculosis" en la línea estratégica 1 y 2.</t>
  </si>
  <si>
    <t>009</t>
  </si>
  <si>
    <t>Desarrollar en articulación con los municipios priorizados estrategias para la conformación y mantenimiento de organizaciones de base comunitaria que trabajen en la prevención y control de la tuberculosis</t>
  </si>
  <si>
    <t>Desarollar competencias técnicas de los municipios, EAPB, IPS para la gestión de los planes, programas y proyectos dirigidos a la eliminicación de la enfermedad de Hansen en los 116 municipios del departamento</t>
  </si>
  <si>
    <t>Efectuar seguimiento al diagnóstico, tratamiento y control de la infección en tuberculosis en los 116 municipios</t>
  </si>
  <si>
    <t>Realizar asistencia técnica y seguimiento en la aplicación de los lineamientos técnicos y operativos del programa de Tuberculosis a los actores del SGSSS acorde a la normatividad vigente en los 116 municipios del departamento</t>
  </si>
  <si>
    <t xml:space="preserve">STEFANNIE GAITAN </t>
  </si>
  <si>
    <t xml:space="preserve">PROFESIONAL  UNIVERSITARIO </t>
  </si>
  <si>
    <t>Realizar seguimiento a la estructuracion de las regionales de salud, con relacion a los programas y proyectos de la direccion de salud publica del departamento de Cundinamarca</t>
  </si>
  <si>
    <t>Servicio de incorporación de las estrategias de atención primaria en el Plan Decenal de Salud Pública</t>
  </si>
  <si>
    <t>Implementar en el 100% de las regionales el modelo de Atención Primaria en Salud.</t>
  </si>
  <si>
    <t>008</t>
  </si>
  <si>
    <t xml:space="preserve">DORA MIREYA SUARES </t>
  </si>
  <si>
    <t>Realizar Asistencia Técnica a los 116 municipios con la estrategia de Información, Educación y comunicación (IEC)</t>
  </si>
  <si>
    <t>PAOLA LINARES</t>
  </si>
  <si>
    <t>SUBDIRECTORA DE GESTIÓN  DE SALUD PUBLICA</t>
  </si>
  <si>
    <t>Realizar Acciones de Gestión del Riesco y Promoción de la salud de con la estrategia del modelo de Atención Primaria En Salud Región Que Progresa</t>
  </si>
  <si>
    <t>SANDRA PATRICIA FORERO MORENO</t>
  </si>
  <si>
    <t xml:space="preserve">PROFESIONAL  ESPECIALIZADO- OPS    </t>
  </si>
  <si>
    <t xml:space="preserve">Realizar la gestion administrativa y financiera de la direccion de salud publica del departamento de Cundinamarca </t>
  </si>
  <si>
    <t>Asistir técnicamente a los 116 municipios para el Fortalecimiento de los procesos de la gestión de la salud publica</t>
  </si>
  <si>
    <t>LIDA MARCELA PEDRAZA JIMENEZ</t>
  </si>
  <si>
    <t>Realizar asistencia técnica para la implementación de la estrategia del modelo atención primaria en salud en el marco de la normatividad vigente</t>
  </si>
  <si>
    <t>Realizar Campañas de información de las acciónes de Salud Pública dirigidas a la población del departamento de Cundinamarca</t>
  </si>
  <si>
    <t>Nicanor Triana Moreno</t>
  </si>
  <si>
    <t>Realizar el suministro de combustible para los vehículos asignados a la dirección de salud publica</t>
  </si>
  <si>
    <t>Implementar en 15 municipios la estrategia de gestión integral para la promoción de la salud, prevención y control de las enfermedades transmitidas por vectores (ETV).</t>
  </si>
  <si>
    <t>Condiciones y situaciones endemo- epidémicas</t>
  </si>
  <si>
    <t>004</t>
  </si>
  <si>
    <t>Realizar el suministro de repuestos y mantenimiento preventivo y corectivo de los vehículos de la dirección de salud publica</t>
  </si>
  <si>
    <t>Jose Fernando Sanchez</t>
  </si>
  <si>
    <t>PIC - Prevención y control de vectores</t>
  </si>
  <si>
    <t>Realizar acciones de promoción, prevención y control químico en los municipios en riesgo para la transmisión de T. Cruzy</t>
  </si>
  <si>
    <t xml:space="preserve">Certificar  municipios en  la Interrupción de la transmisión de T. Cruzi por Rhodnius prolixus  domiciliado </t>
  </si>
  <si>
    <t>Realizar acciones de promoción y prevención Aedes con el fin de controlar los índices de infestación y evitar la presencia de brotes o epidemias de Arbovirosis (Dengue, Zika, Chikungunyia)</t>
  </si>
  <si>
    <t>Mantener en el cuatrenio los índices de infestación Aédicos por debajo de 11</t>
  </si>
  <si>
    <t>Luz Mery  Garzon</t>
  </si>
  <si>
    <t>Realizar las acciones sectoriales e intersectoriales en la promoción de entornos saludables y el diagnóstico y tratamiento de las Arbovirosis y las Leishmaniasis</t>
  </si>
  <si>
    <t>Realizar acciones de promoción y prevención de las Arbovirosis y Leishmaniasis en los municipios priorizados a través de la concurrencia.</t>
  </si>
  <si>
    <t>jhoana Buitrago</t>
  </si>
  <si>
    <t>Realizar vigilancia entomológica en los municipios identificados con presencia de vectores de interés en salud pública (Aedes, Lutzomyia, Triatominos, Anopheles, entre otros)</t>
  </si>
  <si>
    <t xml:space="preserve">                    </t>
  </si>
  <si>
    <t>Realizar articulación sectorial e intersectorial en los municipios priorizados para la implementación y sostenibilidad de la EGI ETV.</t>
  </si>
  <si>
    <t>Cristian Fuentes</t>
  </si>
  <si>
    <t>Efectuar mesas de trabajo con los líderes de EAPB y el seguimiento en la implementación a las RIAS.</t>
  </si>
  <si>
    <t>Fortalecimiento a la afiliación con Prestación de Servicios a Población Pobre No Asegurada y extranjera Cundinamarca</t>
  </si>
  <si>
    <t>Implementar una estrategia de seguimiento a las EAPB que garantice el acceso a los servicios de salud de sus afiliados</t>
  </si>
  <si>
    <t>Implementar una estrategia de seguimiento a las EAPB que garantice el acceso a los servicios de salud de sus afiliados.</t>
  </si>
  <si>
    <t>003</t>
  </si>
  <si>
    <t>Lua Yanet Arias</t>
  </si>
  <si>
    <t>Ejecutar seguimiento y verificación a la afiliación de la población extranjera y PPNA.</t>
  </si>
  <si>
    <t>Sandra Pacheco</t>
  </si>
  <si>
    <t>Realizar seguimiento a las IPS y los municipios en lo definido en la resolución para actividades de PyD en salud y la afiliación de la población no asegurada.</t>
  </si>
  <si>
    <t>Miguel Angel Rey</t>
  </si>
  <si>
    <t>Hacer seguimiento a la red contratada y municipios descentralizados (PAMEC), garantizando la oportunidad y satisfacción de la atención en salud.</t>
  </si>
  <si>
    <t>1197.02</t>
  </si>
  <si>
    <t>Yeny Patricia Infante Sanchez</t>
  </si>
  <si>
    <t>A.2.3</t>
  </si>
  <si>
    <t>Tramitar el pago de cartera por la atención al COVID-19 para la PPNA y extranjera, conglomerados y poblacion a cargo del ente territorial.</t>
  </si>
  <si>
    <t>Servicios de Salud prestados a población pobre en lo no cubierto por subsidios.</t>
  </si>
  <si>
    <t>Tramitar el 100% de las solicitudes de atención en salud para población pobre no asegurada y extranjera sin afiliación al SGSSS</t>
  </si>
  <si>
    <t>Tramitar el 100% de las solicitudes de atención en salud para población pobre no asegurada y extranjera sin afiliación al SGSSS.</t>
  </si>
  <si>
    <t>002</t>
  </si>
  <si>
    <t>Elsy Yanet Mendez</t>
  </si>
  <si>
    <t>Tramitar los contratos de Prestaciones de Salud a la PPNA y extranjera, incluida la PVCA con enfoque diferencial.</t>
  </si>
  <si>
    <t>Jose Afrodicio Melo</t>
  </si>
  <si>
    <t>Determinar el valor a pagar por los servicios y tecnologías no contenidos en el POS a PPNA y extranjera, incluida la PVCA con enfoque diferencial.</t>
  </si>
  <si>
    <t>Elsa Teresa Mora</t>
  </si>
  <si>
    <t>Gestionar las solicitudes para los Servicios de salud a la Población que así lo requiera.</t>
  </si>
  <si>
    <t>Contratar con la red adscrita la prestación de salud para la PPNA y extranjera, incluida la PVCA con enfoque diferencial.</t>
  </si>
  <si>
    <t>Elsy Yanet Mendes</t>
  </si>
  <si>
    <t>Concurrir en la financiación con la operación de la prestación de servicios en la red adscrita del Departamento.</t>
  </si>
  <si>
    <t>Jaime Trujillo</t>
  </si>
  <si>
    <t>Coordinar el pago de cartera con vigencias anteriores</t>
  </si>
  <si>
    <t>Patricia Bello</t>
  </si>
  <si>
    <t>Tramitar el pago de cartera por prestación de servicios a la PPNA y extranjera, incluida la PVCA – Sin respaldo contractual.</t>
  </si>
  <si>
    <t>Contratar con la red no adscrita la prestación de salud para la PPNA y extranjera, incluida la PVCA con enfoque diferencial.</t>
  </si>
  <si>
    <t>ERIKA DANIELA GARZON</t>
  </si>
  <si>
    <t>A.2.2.21</t>
  </si>
  <si>
    <t>PIC - Intervención de la población trabajadora informal</t>
  </si>
  <si>
    <t>Realizar acciones de gestión del riesgo ocupacional de trabajadores informales y formales</t>
  </si>
  <si>
    <t>Servicio de gestión del riesgo para abordar situaciones prevalentes de origen laboral</t>
  </si>
  <si>
    <t>Fortalecimiento de la Política de Seguridad y Salud en el Trabajo en el departamento de Cundinamarca</t>
  </si>
  <si>
    <t>Implementar en 40 municipios las lineas estrategicas de la Politica Pública para el fomento de la seguridad y salud de los trabajadores.</t>
  </si>
  <si>
    <t>Seguridad y salud en el trabajo</t>
  </si>
  <si>
    <t>Salud y ambito laboral</t>
  </si>
  <si>
    <t>Implementar en 40 municipios las líneas estratégicas de la Política Pública para el fomento de la seguridad y salud de los trabajadores.</t>
  </si>
  <si>
    <t>001</t>
  </si>
  <si>
    <t>YENNY Z REINA</t>
  </si>
  <si>
    <t>Realizar vigilancia epidemiológica por exposición a organofosforados en la población trabajadora informal.</t>
  </si>
  <si>
    <t>Asistir técnicamente a municipios priorizados en la implementación de las líneas estratégicas de Política Pública, sin requerir la adopción de la misma.</t>
  </si>
  <si>
    <t>Rec nación
salud exc</t>
  </si>
  <si>
    <t>SSF
Recursos Nación</t>
  </si>
  <si>
    <t>Recursos
nación salu</t>
  </si>
  <si>
    <t>SGP Salud
pública re</t>
  </si>
  <si>
    <t>SGP salud
pública ex</t>
  </si>
  <si>
    <t>SGP salud
oferta int</t>
  </si>
  <si>
    <t>SGP salud
oferta exc</t>
  </si>
  <si>
    <t>Rendimientos
SGP sal</t>
  </si>
  <si>
    <t>SGP
salud pública</t>
  </si>
  <si>
    <t>Ren fin
oferta</t>
  </si>
  <si>
    <t>SGP salud
oferta</t>
  </si>
  <si>
    <t>S D expl
prod Cun ex</t>
  </si>
  <si>
    <t>S Lic Nal
Partic exc</t>
  </si>
  <si>
    <t>S Lico Otro
Dept exc</t>
  </si>
  <si>
    <t>S Par licor
Cund exc</t>
  </si>
  <si>
    <t>Loteria 
Cund exced</t>
  </si>
  <si>
    <t>Coljuegos
Excedentes</t>
  </si>
  <si>
    <t>Apues perm
chan exce</t>
  </si>
  <si>
    <t>Loteria
foránea exce</t>
  </si>
  <si>
    <t>Diferencial Cigarrilo
Extranjero Exceden</t>
  </si>
  <si>
    <t>Difer cigarr
nal exc</t>
  </si>
  <si>
    <t>Cerveza
extranj exce</t>
  </si>
  <si>
    <t>Cerveza
nacional exc</t>
  </si>
  <si>
    <t>Licor 
extranjer exce</t>
  </si>
  <si>
    <t>vino
extranjero exce</t>
  </si>
  <si>
    <t>Licores
nacional exc</t>
  </si>
  <si>
    <t>vino nacional
excede</t>
  </si>
  <si>
    <t>Rent cedid
salud int</t>
  </si>
  <si>
    <t>S SSF
Monopol extran</t>
  </si>
  <si>
    <t>S Dere expl
prod Cun</t>
  </si>
  <si>
    <t>S Monop
alcohol Cund</t>
  </si>
  <si>
    <t>S Licor
Otros Deptos</t>
  </si>
  <si>
    <t>S Part
licorera Cund</t>
  </si>
  <si>
    <t>SSF loteria
de Cundi</t>
  </si>
  <si>
    <t>SSF Imp
ganadorlotCu</t>
  </si>
  <si>
    <t>SSF Socapuc
Rifas Cu</t>
  </si>
  <si>
    <t>Rifas Socapuc
Loteri</t>
  </si>
  <si>
    <t>loteria Cund
colcien</t>
  </si>
  <si>
    <t>Loteria
Cundinamarca</t>
  </si>
  <si>
    <t>SSF
Coljuegos</t>
  </si>
  <si>
    <t>Coljuegos</t>
  </si>
  <si>
    <t>SSF Prem
no cobrada</t>
  </si>
  <si>
    <t>SSF Premnocobra
lote</t>
  </si>
  <si>
    <t>SSF Apuestas
permane</t>
  </si>
  <si>
    <t>Apuest perman
chance</t>
  </si>
  <si>
    <t>SSF loterías
foránea</t>
  </si>
  <si>
    <t>Loterias
foráneas</t>
  </si>
  <si>
    <t>SSF adva
cig extranj</t>
  </si>
  <si>
    <t>Difere ciga
extranje</t>
  </si>
  <si>
    <t>SSF cerveza
extranj</t>
  </si>
  <si>
    <t>Cerveza
extranjera</t>
  </si>
  <si>
    <t>Cerveza
nacional</t>
  </si>
  <si>
    <t>SSF Vino
extranjero</t>
  </si>
  <si>
    <t>SSF licor
extranjero</t>
  </si>
  <si>
    <t>Licores
extranjeros</t>
  </si>
  <si>
    <t>vinos
extranjeros</t>
  </si>
  <si>
    <t>SSF IVA
licores vin</t>
  </si>
  <si>
    <t>Licores
nacionales</t>
  </si>
  <si>
    <t>Iva lIcores
vinos a</t>
  </si>
  <si>
    <t>vinos
nacionales</t>
  </si>
  <si>
    <t>Rendi
rentas cedidas</t>
  </si>
  <si>
    <t>Superavit
Fiscal</t>
  </si>
  <si>
    <t>Reman
hospital exced</t>
  </si>
  <si>
    <t>Otro ingr
salud inte</t>
  </si>
  <si>
    <t>Otro ingr
salud exce</t>
  </si>
  <si>
    <t>Rent cto
002-2003</t>
  </si>
  <si>
    <t>Recurs. Salud Autori.
Manejo Medicam</t>
  </si>
  <si>
    <t>rend.dev
y sanciones</t>
  </si>
  <si>
    <t>Sanciones</t>
  </si>
  <si>
    <t>Devoluciones
 conven</t>
  </si>
  <si>
    <t>Fonpet</t>
  </si>
  <si>
    <t>80% Estam
Prohospita</t>
  </si>
  <si>
    <t>Rec ordinario
excede</t>
  </si>
  <si>
    <t>Recurso
Ordinario</t>
  </si>
  <si>
    <t>CONTROL
PAGADO</t>
  </si>
  <si>
    <t>CONTROL
FACTURADO</t>
  </si>
  <si>
    <t>CONTROL
RPC</t>
  </si>
  <si>
    <t>4-2600</t>
  </si>
  <si>
    <t>3-2609</t>
  </si>
  <si>
    <t>3-2600</t>
  </si>
  <si>
    <t>4-3701</t>
  </si>
  <si>
    <t>4-3700</t>
  </si>
  <si>
    <t>4-3601</t>
  </si>
  <si>
    <t>4-3600</t>
  </si>
  <si>
    <t>3-3705</t>
  </si>
  <si>
    <t>3-3700</t>
  </si>
  <si>
    <t>3-3605</t>
  </si>
  <si>
    <t>3-3600</t>
  </si>
  <si>
    <t>4-7510</t>
  </si>
  <si>
    <t>4-7310</t>
  </si>
  <si>
    <t>4-7210</t>
  </si>
  <si>
    <t>4-7110</t>
  </si>
  <si>
    <t>4-2890</t>
  </si>
  <si>
    <t>4-2880</t>
  </si>
  <si>
    <t>4-2860</t>
  </si>
  <si>
    <t>4-2850</t>
  </si>
  <si>
    <t>4-2845</t>
  </si>
  <si>
    <t>4-2843</t>
  </si>
  <si>
    <t>4-2833</t>
  </si>
  <si>
    <t>4-2830</t>
  </si>
  <si>
    <t>4-2825</t>
  </si>
  <si>
    <t>4-2820</t>
  </si>
  <si>
    <t>4-2815</t>
  </si>
  <si>
    <t>4-2810</t>
  </si>
  <si>
    <t>4-2801</t>
  </si>
  <si>
    <t>3-7619</t>
  </si>
  <si>
    <t>3-7510</t>
  </si>
  <si>
    <t>3-7410</t>
  </si>
  <si>
    <t>3-7210</t>
  </si>
  <si>
    <t>3-7110</t>
  </si>
  <si>
    <t>3-2899</t>
  </si>
  <si>
    <t>3-2898</t>
  </si>
  <si>
    <t>3-2897</t>
  </si>
  <si>
    <t>3-2892</t>
  </si>
  <si>
    <t>3-2891</t>
  </si>
  <si>
    <t>3-2890</t>
  </si>
  <si>
    <t>3-2889</t>
  </si>
  <si>
    <t>3-2880</t>
  </si>
  <si>
    <t>3-2879</t>
  </si>
  <si>
    <t>3-2878</t>
  </si>
  <si>
    <t>3-2869</t>
  </si>
  <si>
    <t>3-2860</t>
  </si>
  <si>
    <t>3-2859</t>
  </si>
  <si>
    <t>3-2850</t>
  </si>
  <si>
    <t>3-2849</t>
  </si>
  <si>
    <t>3-2845</t>
  </si>
  <si>
    <t>3-2839</t>
  </si>
  <si>
    <t>3-2833</t>
  </si>
  <si>
    <t>3-2830</t>
  </si>
  <si>
    <t>3-2829</t>
  </si>
  <si>
    <t>3-2828</t>
  </si>
  <si>
    <t>3-2825</t>
  </si>
  <si>
    <t>3-2820</t>
  </si>
  <si>
    <t>3-2819</t>
  </si>
  <si>
    <t>3-2815</t>
  </si>
  <si>
    <t>3-2813</t>
  </si>
  <si>
    <t>3-2810</t>
  </si>
  <si>
    <t>3-2805</t>
  </si>
  <si>
    <t>4-4200</t>
  </si>
  <si>
    <t>4-2702</t>
  </si>
  <si>
    <t>4-2701</t>
  </si>
  <si>
    <t>4-2700</t>
  </si>
  <si>
    <t>3-4200</t>
  </si>
  <si>
    <t>3-4100</t>
  </si>
  <si>
    <t>3-2705</t>
  </si>
  <si>
    <t>3-2704</t>
  </si>
  <si>
    <t>3-2703</t>
  </si>
  <si>
    <t>3-1100</t>
  </si>
  <si>
    <t>3-0700</t>
  </si>
  <si>
    <t>1-0102</t>
  </si>
  <si>
    <t>1-0100</t>
  </si>
  <si>
    <t>TRANSFER</t>
  </si>
  <si>
    <t>SGP</t>
  </si>
  <si>
    <t>RENTAS
CEDIDAS</t>
  </si>
  <si>
    <t>RECURSOS
PROPIOS</t>
  </si>
  <si>
    <t>VALOR 
PAGADO</t>
  </si>
  <si>
    <t>VALOR 
FACTURADO</t>
  </si>
  <si>
    <t>VALOR 
RPC</t>
  </si>
  <si>
    <t>VALOR POAI
PROGRAMADO</t>
  </si>
  <si>
    <t>Valor Pagado 2021</t>
  </si>
  <si>
    <t>Verificador</t>
  </si>
  <si>
    <t>Valor Facturación 2021</t>
  </si>
  <si>
    <t>Valor RPC 2021</t>
  </si>
  <si>
    <t>POAI 2021</t>
  </si>
  <si>
    <t>Centro
Gestor</t>
  </si>
  <si>
    <t>VERIFICADOR</t>
  </si>
  <si>
    <t>RECURSOS
PROYECTOS</t>
  </si>
  <si>
    <t>Ejec Física
IV TRIMESTRE</t>
  </si>
  <si>
    <t>Ejec Física
III TRIMESTRE</t>
  </si>
  <si>
    <t>Ejec Física
II TRIMESTRE</t>
  </si>
  <si>
    <t>Ejec Física
I TRIMESTRE</t>
  </si>
  <si>
    <t>% Ejecución
Física 
Actividad</t>
  </si>
  <si>
    <t>Ejecución
Física 
Actividad</t>
  </si>
  <si>
    <t>CANTIDAD
PROGRAMADA
IV TRIMESTRE</t>
  </si>
  <si>
    <t>CANTIDAD
PROGRAMADA
III TRIMESTRE</t>
  </si>
  <si>
    <t>CANTIDAD
PROGRAMADA
II TRIMESTRE</t>
  </si>
  <si>
    <t>CANTIDAD
PROGRAMADA
I TRIMESTRE</t>
  </si>
  <si>
    <t>Programación
Física
Actividad</t>
  </si>
  <si>
    <t>Unidad
Medida
Actividad</t>
  </si>
  <si>
    <t>Nombres y Apellidos
del Responsable</t>
  </si>
  <si>
    <t>Perfil del Responsable Cargo</t>
  </si>
  <si>
    <t>FUT
Actividad</t>
  </si>
  <si>
    <t>CATEGORIA OPERATIVA
PDSP</t>
  </si>
  <si>
    <t>LINEA OPERATIVA
PDSP</t>
  </si>
  <si>
    <t>Nombre actividad</t>
  </si>
  <si>
    <t>DEPENDENCIA</t>
  </si>
  <si>
    <t>Nombre del producto</t>
  </si>
  <si>
    <t>Código del 
producto</t>
  </si>
  <si>
    <t>Nombre del Proyecto</t>
  </si>
  <si>
    <t>BPIN
Proyecto</t>
  </si>
  <si>
    <t>META DE PRODUCTO
PTS</t>
  </si>
  <si>
    <t>COMPONENTE PDSP</t>
  </si>
  <si>
    <t>DIMENSION PDSP</t>
  </si>
  <si>
    <t>Nombre Meta producto</t>
  </si>
  <si>
    <t># DE META
PRODUCTO
PDD</t>
  </si>
  <si>
    <t>SECRETARIA DE SALUD DE CUNDINAMARCA</t>
  </si>
  <si>
    <t>CUNDINAMARCA REGION QUE PROGRESA</t>
  </si>
  <si>
    <t>CIERRE PLAN DE ACCION 2021 (cierre 14 de febrero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</si>
</sst>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$&quot;\ #,##0.00"/>
    <numFmt numFmtId="165" formatCode="_-&quot;$&quot;\ * #,##0.00_-;\-&quot;$&quot;\ * #,##0.00_-;_-&quot;$&quot;\ * &quot;-&quot;??_-;_-@_-"/>
    <numFmt numFmtId="166" formatCode="_-&quot;$&quot;\ * #,##0_-;\-&quot;$&quot;\ * #,##0_-;_-&quot;$&quot;\ * &quot;-&quot;??_-;_-@_-"/>
    <numFmt numFmtId="167" formatCode="0.0%"/>
    <numFmt numFmtId="168" formatCode="#,##0.0"/>
    <numFmt numFmtId="169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1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7" tint="0.39997558519241921"/>
        <bgColor rgb="FF92D050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40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 applyFill="1" applyAlignment="1">
      <alignment vertical="center"/>
    </xf>
    <xf numFmtId="166" fontId="0" fillId="0" borderId="0" xfId="2" applyNumberFormat="1" applyFont="1" applyFill="1"/>
    <xf numFmtId="164" fontId="3" fillId="3" borderId="0" xfId="0" applyNumberFormat="1" applyFont="1" applyFill="1" applyAlignment="1">
      <alignment vertical="center"/>
    </xf>
    <xf numFmtId="164" fontId="3" fillId="4" borderId="0" xfId="0" applyNumberFormat="1" applyFont="1" applyFill="1" applyAlignment="1">
      <alignment vertical="center"/>
    </xf>
    <xf numFmtId="164" fontId="4" fillId="0" borderId="0" xfId="0" applyNumberFormat="1" applyFont="1" applyAlignment="1">
      <alignment vertical="center" wrapText="1"/>
    </xf>
    <xf numFmtId="164" fontId="3" fillId="0" borderId="0" xfId="2" applyNumberFormat="1" applyFont="1" applyAlignment="1">
      <alignment vertical="center"/>
    </xf>
    <xf numFmtId="164" fontId="4" fillId="5" borderId="1" xfId="0" applyNumberFormat="1" applyFont="1" applyFill="1" applyBorder="1" applyAlignment="1">
      <alignment vertical="center" wrapText="1"/>
    </xf>
    <xf numFmtId="164" fontId="4" fillId="6" borderId="1" xfId="0" applyNumberFormat="1" applyFont="1" applyFill="1" applyBorder="1" applyAlignment="1">
      <alignment vertical="center" wrapText="1"/>
    </xf>
    <xf numFmtId="164" fontId="4" fillId="7" borderId="1" xfId="0" applyNumberFormat="1" applyFont="1" applyFill="1" applyBorder="1" applyAlignment="1">
      <alignment vertical="center" wrapText="1"/>
    </xf>
    <xf numFmtId="164" fontId="4" fillId="8" borderId="1" xfId="0" applyNumberFormat="1" applyFont="1" applyFill="1" applyBorder="1" applyAlignment="1">
      <alignment vertical="center" wrapText="1"/>
    </xf>
    <xf numFmtId="164" fontId="4" fillId="9" borderId="1" xfId="0" applyNumberFormat="1" applyFont="1" applyFill="1" applyBorder="1" applyAlignment="1">
      <alignment vertical="center" wrapText="1"/>
    </xf>
    <xf numFmtId="164" fontId="4" fillId="10" borderId="1" xfId="0" applyNumberFormat="1" applyFont="1" applyFill="1" applyBorder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11" borderId="1" xfId="0" applyNumberFormat="1" applyFont="1" applyFill="1" applyBorder="1" applyAlignment="1">
      <alignment vertical="center" wrapText="1"/>
    </xf>
    <xf numFmtId="164" fontId="4" fillId="12" borderId="1" xfId="0" applyNumberFormat="1" applyFont="1" applyFill="1" applyBorder="1" applyAlignment="1">
      <alignment vertical="center" wrapText="1"/>
    </xf>
    <xf numFmtId="164" fontId="4" fillId="13" borderId="1" xfId="0" applyNumberFormat="1" applyFont="1" applyFill="1" applyBorder="1" applyAlignment="1">
      <alignment vertical="center" wrapText="1"/>
    </xf>
    <xf numFmtId="164" fontId="4" fillId="14" borderId="1" xfId="0" applyNumberFormat="1" applyFont="1" applyFill="1" applyBorder="1" applyAlignment="1">
      <alignment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15" borderId="1" xfId="0" applyNumberFormat="1" applyFont="1" applyFill="1" applyBorder="1" applyAlignment="1">
      <alignment vertical="center" wrapText="1"/>
    </xf>
    <xf numFmtId="0" fontId="3" fillId="15" borderId="1" xfId="0" applyFont="1" applyFill="1" applyBorder="1" applyAlignment="1">
      <alignment horizontal="center" vertical="center" wrapText="1"/>
    </xf>
    <xf numFmtId="164" fontId="4" fillId="16" borderId="1" xfId="0" applyNumberFormat="1" applyFont="1" applyFill="1" applyBorder="1" applyAlignment="1">
      <alignment horizontal="center" vertical="center" wrapText="1"/>
    </xf>
    <xf numFmtId="164" fontId="4" fillId="16" borderId="1" xfId="0" applyNumberFormat="1" applyFont="1" applyFill="1" applyBorder="1" applyAlignment="1">
      <alignment horizontal="right" vertical="center" wrapText="1"/>
    </xf>
    <xf numFmtId="4" fontId="4" fillId="16" borderId="1" xfId="0" applyNumberFormat="1" applyFont="1" applyFill="1" applyBorder="1" applyAlignment="1">
      <alignment horizontal="center" vertical="center" wrapText="1"/>
    </xf>
    <xf numFmtId="4" fontId="4" fillId="16" borderId="1" xfId="0" applyNumberFormat="1" applyFont="1" applyFill="1" applyBorder="1" applyAlignment="1" applyProtection="1">
      <alignment horizontal="center" vertical="center" wrapText="1"/>
      <protection locked="0"/>
    </xf>
    <xf numFmtId="167" fontId="4" fillId="5" borderId="1" xfId="3" applyNumberFormat="1" applyFont="1" applyFill="1" applyBorder="1" applyAlignment="1">
      <alignment horizontal="center" vertical="center" wrapText="1"/>
    </xf>
    <xf numFmtId="168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3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>
      <alignment vertical="center" wrapText="1"/>
    </xf>
    <xf numFmtId="0" fontId="3" fillId="13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3" fillId="17" borderId="1" xfId="0" applyFont="1" applyFill="1" applyBorder="1" applyAlignment="1">
      <alignment vertical="center" wrapText="1"/>
    </xf>
    <xf numFmtId="0" fontId="4" fillId="18" borderId="1" xfId="0" applyFont="1" applyFill="1" applyBorder="1" applyAlignment="1">
      <alignment vertical="center" wrapText="1"/>
    </xf>
    <xf numFmtId="49" fontId="4" fillId="18" borderId="1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4" fillId="17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164" fontId="4" fillId="3" borderId="1" xfId="0" applyNumberFormat="1" applyFont="1" applyFill="1" applyBorder="1" applyAlignment="1">
      <alignment vertical="center" wrapText="1"/>
    </xf>
    <xf numFmtId="167" fontId="3" fillId="5" borderId="1" xfId="3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15" borderId="1" xfId="0" applyFont="1" applyFill="1" applyBorder="1" applyAlignment="1">
      <alignment horizontal="center" vertical="center" wrapText="1"/>
    </xf>
    <xf numFmtId="3" fontId="3" fillId="5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3" fontId="5" fillId="5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3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3" borderId="2" xfId="4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>
      <alignment horizontal="left"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164" fontId="4" fillId="19" borderId="1" xfId="0" applyNumberFormat="1" applyFont="1" applyFill="1" applyBorder="1" applyAlignment="1">
      <alignment horizontal="right" vertical="center" wrapText="1"/>
    </xf>
    <xf numFmtId="4" fontId="4" fillId="19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9" fillId="3" borderId="2" xfId="4" applyFont="1" applyFill="1" applyBorder="1" applyAlignment="1">
      <alignment horizontal="left" vertical="center" wrapText="1"/>
    </xf>
    <xf numFmtId="3" fontId="8" fillId="5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3" fillId="3" borderId="5" xfId="0" applyFont="1" applyFill="1" applyBorder="1" applyAlignment="1">
      <alignment vertical="center" wrapText="1"/>
    </xf>
    <xf numFmtId="164" fontId="3" fillId="16" borderId="1" xfId="0" applyNumberFormat="1" applyFont="1" applyFill="1" applyBorder="1" applyAlignment="1">
      <alignment horizontal="right" vertical="center" wrapText="1"/>
    </xf>
    <xf numFmtId="4" fontId="3" fillId="16" borderId="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1" fontId="4" fillId="0" borderId="1" xfId="1" applyNumberFormat="1" applyFont="1" applyFill="1" applyBorder="1" applyAlignment="1">
      <alignment horizontal="center" vertical="center" wrapText="1"/>
    </xf>
    <xf numFmtId="164" fontId="11" fillId="20" borderId="1" xfId="0" applyNumberFormat="1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164" fontId="11" fillId="21" borderId="1" xfId="0" applyNumberFormat="1" applyFont="1" applyFill="1" applyBorder="1" applyAlignment="1">
      <alignment vertical="center" wrapText="1"/>
    </xf>
    <xf numFmtId="1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4" fillId="16" borderId="1" xfId="0" applyNumberFormat="1" applyFont="1" applyFill="1" applyBorder="1" applyAlignment="1">
      <alignment horizontal="right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horizontal="center" vertical="center" wrapText="1"/>
    </xf>
    <xf numFmtId="0" fontId="12" fillId="22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23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49" fontId="12" fillId="14" borderId="1" xfId="0" applyNumberFormat="1" applyFont="1" applyFill="1" applyBorder="1" applyAlignment="1">
      <alignment horizontal="center" vertical="center" wrapText="1"/>
    </xf>
    <xf numFmtId="0" fontId="12" fillId="14" borderId="0" xfId="0" applyFont="1" applyFill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2" fillId="15" borderId="8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2" fillId="11" borderId="1" xfId="0" applyFont="1" applyFill="1" applyBorder="1" applyAlignment="1">
      <alignment horizontal="center" vertical="center" wrapText="1"/>
    </xf>
    <xf numFmtId="0" fontId="12" fillId="12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15" borderId="8" xfId="0" applyFont="1" applyFill="1" applyBorder="1" applyAlignment="1">
      <alignment horizontal="center" vertical="center" wrapText="1"/>
    </xf>
    <xf numFmtId="0" fontId="13" fillId="24" borderId="8" xfId="0" applyFont="1" applyFill="1" applyBorder="1" applyAlignment="1">
      <alignment horizontal="center" vertical="center" wrapText="1"/>
    </xf>
    <xf numFmtId="0" fontId="13" fillId="5" borderId="8" xfId="0" applyFont="1" applyFill="1" applyBorder="1" applyAlignment="1">
      <alignment horizontal="center" vertical="center" wrapText="1"/>
    </xf>
    <xf numFmtId="0" fontId="12" fillId="8" borderId="8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2" fillId="5" borderId="6" xfId="0" applyFont="1" applyFill="1" applyBorder="1" applyAlignment="1">
      <alignment horizontal="center" vertical="center" wrapText="1"/>
    </xf>
    <xf numFmtId="49" fontId="12" fillId="22" borderId="1" xfId="0" applyNumberFormat="1" applyFont="1" applyFill="1" applyBorder="1" applyAlignment="1">
      <alignment horizontal="center" vertical="center" wrapText="1"/>
    </xf>
    <xf numFmtId="49" fontId="12" fillId="13" borderId="1" xfId="0" applyNumberFormat="1" applyFont="1" applyFill="1" applyBorder="1" applyAlignment="1">
      <alignment horizontal="center" vertical="center" wrapText="1"/>
    </xf>
    <xf numFmtId="0" fontId="12" fillId="14" borderId="1" xfId="0" applyFont="1" applyFill="1" applyBorder="1" applyAlignment="1">
      <alignment horizontal="center" vertical="center"/>
    </xf>
    <xf numFmtId="0" fontId="12" fillId="15" borderId="6" xfId="0" applyFont="1" applyFill="1" applyBorder="1" applyAlignment="1">
      <alignment horizontal="center" vertical="center" wrapText="1"/>
    </xf>
    <xf numFmtId="0" fontId="13" fillId="15" borderId="9" xfId="0" applyFont="1" applyFill="1" applyBorder="1" applyAlignment="1">
      <alignment horizontal="center" vertical="center" wrapText="1"/>
    </xf>
    <xf numFmtId="0" fontId="13" fillId="24" borderId="9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15" borderId="9" xfId="0" applyFont="1" applyFill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0" fontId="12" fillId="8" borderId="9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5" fillId="1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12" borderId="1" xfId="0" applyFont="1" applyFill="1" applyBorder="1" applyAlignment="1">
      <alignment horizontal="center" vertical="center" wrapText="1"/>
    </xf>
    <xf numFmtId="0" fontId="13" fillId="15" borderId="6" xfId="0" applyFont="1" applyFill="1" applyBorder="1" applyAlignment="1">
      <alignment horizontal="center" vertical="center" wrapText="1"/>
    </xf>
    <xf numFmtId="0" fontId="13" fillId="24" borderId="6" xfId="0" applyFont="1" applyFill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12" fillId="8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5">
    <cellStyle name="Incorrecto" xfId="4" builtinId="27"/>
    <cellStyle name="Millares" xfId="1" builtinId="3"/>
    <cellStyle name="Moneda" xfId="2" builtinId="4"/>
    <cellStyle name="Normal" xfId="0" builtinId="0"/>
    <cellStyle name="Porcentaje" xfId="3" builtinId="5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M199"/>
  <sheetViews>
    <sheetView tabSelected="1" topLeftCell="D1" zoomScale="60" zoomScaleNormal="60" workbookViewId="0">
      <selection activeCell="J12" sqref="J12"/>
    </sheetView>
  </sheetViews>
  <sheetFormatPr baseColWidth="10" defaultRowHeight="12.75" x14ac:dyDescent="0.25"/>
  <cols>
    <col min="1" max="1" width="5.7109375" style="1" customWidth="1"/>
    <col min="2" max="2" width="14.42578125" style="2" bestFit="1" customWidth="1"/>
    <col min="3" max="3" width="30.7109375" style="1" customWidth="1"/>
    <col min="4" max="5" width="20.7109375" style="1" customWidth="1"/>
    <col min="6" max="6" width="30.7109375" style="1" customWidth="1"/>
    <col min="7" max="7" width="16.85546875" style="2" bestFit="1" customWidth="1"/>
    <col min="8" max="8" width="36.7109375" style="1" customWidth="1"/>
    <col min="9" max="9" width="12.85546875" style="2" customWidth="1"/>
    <col min="10" max="10" width="33.42578125" style="1" customWidth="1"/>
    <col min="11" max="11" width="18.28515625" style="2" customWidth="1"/>
    <col min="12" max="12" width="46.85546875" style="1" bestFit="1" customWidth="1"/>
    <col min="13" max="14" width="20.7109375" style="1" customWidth="1"/>
    <col min="15" max="15" width="11.5703125" style="2" customWidth="1"/>
    <col min="16" max="16" width="20.7109375" style="2" customWidth="1"/>
    <col min="17" max="17" width="20.7109375" style="3" customWidth="1"/>
    <col min="18" max="18" width="11.5703125" style="2" bestFit="1" customWidth="1"/>
    <col min="19" max="19" width="16.28515625" style="2" bestFit="1" customWidth="1"/>
    <col min="20" max="23" width="18.5703125" style="1" bestFit="1" customWidth="1"/>
    <col min="24" max="24" width="18.28515625" style="1" hidden="1" customWidth="1"/>
    <col min="25" max="25" width="20.5703125" style="1" hidden="1" customWidth="1"/>
    <col min="26" max="26" width="16" style="2" hidden="1" customWidth="1"/>
    <col min="27" max="27" width="16.7109375" style="1" hidden="1" customWidth="1"/>
    <col min="28" max="28" width="17.28515625" style="2" hidden="1" customWidth="1"/>
    <col min="29" max="29" width="17.42578125" style="2" hidden="1" customWidth="1"/>
    <col min="30" max="30" width="19" style="2" hidden="1" customWidth="1"/>
    <col min="31" max="31" width="17.140625" style="2" hidden="1" customWidth="1"/>
    <col min="32" max="32" width="8.85546875" style="1" bestFit="1" customWidth="1"/>
    <col min="33" max="34" width="20.5703125" style="1" bestFit="1" customWidth="1"/>
    <col min="35" max="35" width="21.140625" style="1" bestFit="1" customWidth="1"/>
    <col min="36" max="36" width="19.85546875" style="1" bestFit="1" customWidth="1"/>
    <col min="37" max="37" width="20.42578125" style="1" bestFit="1" customWidth="1"/>
    <col min="38" max="38" width="13.5703125" style="1" hidden="1" customWidth="1"/>
    <col min="39" max="39" width="19" style="1" hidden="1" customWidth="1"/>
    <col min="40" max="40" width="18" style="1" hidden="1" customWidth="1"/>
    <col min="41" max="41" width="19" style="1" hidden="1" customWidth="1"/>
    <col min="42" max="43" width="18" style="1" hidden="1" customWidth="1"/>
    <col min="44" max="44" width="13.5703125" style="1" hidden="1" customWidth="1"/>
    <col min="45" max="45" width="19" style="1" hidden="1" customWidth="1"/>
    <col min="46" max="46" width="18" style="1" hidden="1" customWidth="1"/>
    <col min="47" max="47" width="19" style="1" hidden="1" customWidth="1"/>
    <col min="48" max="49" width="18" style="1" hidden="1" customWidth="1"/>
    <col min="50" max="50" width="13.5703125" style="1" hidden="1" customWidth="1"/>
    <col min="51" max="51" width="19" style="1" hidden="1" customWidth="1"/>
    <col min="52" max="52" width="18" style="1" hidden="1" customWidth="1"/>
    <col min="53" max="53" width="19" style="1" hidden="1" customWidth="1"/>
    <col min="54" max="55" width="18" style="1" hidden="1" customWidth="1"/>
    <col min="56" max="59" width="18" style="1" customWidth="1"/>
    <col min="60" max="60" width="22.42578125" style="1" customWidth="1"/>
    <col min="61" max="63" width="17" style="1" customWidth="1"/>
    <col min="64" max="64" width="20" style="1" customWidth="1"/>
    <col min="65" max="67" width="17" style="1" customWidth="1"/>
    <col min="68" max="71" width="18" style="1" customWidth="1"/>
    <col min="72" max="72" width="22.5703125" style="1" customWidth="1"/>
    <col min="73" max="75" width="17" style="1" customWidth="1"/>
    <col min="76" max="76" width="19.140625" style="1" customWidth="1"/>
    <col min="77" max="77" width="14.42578125" style="1" customWidth="1"/>
    <col min="78" max="78" width="15.85546875" style="1" customWidth="1"/>
    <col min="79" max="79" width="14.42578125" style="1" customWidth="1"/>
    <col min="80" max="80" width="20.5703125" style="1" customWidth="1"/>
    <col min="81" max="81" width="15.42578125" style="1" customWidth="1"/>
    <col min="82" max="82" width="15.85546875" style="1" customWidth="1"/>
    <col min="83" max="83" width="15.42578125" style="1" customWidth="1"/>
    <col min="84" max="84" width="30.5703125" style="1" customWidth="1"/>
    <col min="85" max="85" width="12.5703125" style="1" customWidth="1"/>
    <col min="86" max="86" width="15.85546875" style="1" customWidth="1"/>
    <col min="87" max="87" width="12.5703125" style="1" customWidth="1"/>
    <col min="88" max="88" width="17.7109375" style="1" customWidth="1"/>
    <col min="89" max="91" width="17" style="1" customWidth="1"/>
    <col min="92" max="92" width="19.140625" style="1" customWidth="1"/>
    <col min="93" max="93" width="15.28515625" style="1" customWidth="1"/>
    <col min="94" max="94" width="15.85546875" style="1" customWidth="1"/>
    <col min="95" max="95" width="15.28515625" style="1" customWidth="1"/>
    <col min="96" max="96" width="18.28515625" style="1" customWidth="1"/>
    <col min="97" max="97" width="14.28515625" style="1" customWidth="1"/>
    <col min="98" max="98" width="15.85546875" style="1" customWidth="1"/>
    <col min="99" max="99" width="14.28515625" style="1" customWidth="1"/>
    <col min="100" max="100" width="23.140625" style="1" customWidth="1"/>
    <col min="101" max="101" width="12.5703125" style="1" customWidth="1"/>
    <col min="102" max="102" width="15.85546875" style="1" customWidth="1"/>
    <col min="103" max="103" width="12.5703125" style="1" customWidth="1"/>
    <col min="104" max="104" width="18.140625" style="1" customWidth="1"/>
    <col min="105" max="105" width="15.42578125" style="1" customWidth="1"/>
    <col min="106" max="106" width="15.85546875" style="1" customWidth="1"/>
    <col min="107" max="107" width="15.42578125" style="1" customWidth="1"/>
    <col min="108" max="108" width="23.42578125" style="1" customWidth="1"/>
    <col min="109" max="111" width="17" style="1" customWidth="1"/>
    <col min="112" max="112" width="19.5703125" style="1" customWidth="1"/>
    <col min="113" max="115" width="17" style="1" customWidth="1"/>
    <col min="116" max="116" width="19.140625" style="1" customWidth="1"/>
    <col min="117" max="117" width="15.28515625" style="1" customWidth="1"/>
    <col min="118" max="118" width="15.85546875" style="1" customWidth="1"/>
    <col min="119" max="119" width="15.28515625" style="1" customWidth="1"/>
    <col min="120" max="120" width="19.5703125" style="1" customWidth="1"/>
    <col min="121" max="123" width="17" style="1" customWidth="1"/>
    <col min="124" max="124" width="19.140625" style="1" customWidth="1"/>
    <col min="125" max="125" width="15.28515625" style="1" customWidth="1"/>
    <col min="126" max="126" width="15.85546875" style="1" customWidth="1"/>
    <col min="127" max="127" width="12.5703125" style="1" customWidth="1"/>
    <col min="128" max="128" width="20" style="1" customWidth="1"/>
    <col min="129" max="131" width="17" style="1" customWidth="1"/>
    <col min="132" max="132" width="20" style="1" customWidth="1"/>
    <col min="133" max="135" width="18" style="1" customWidth="1"/>
    <col min="136" max="136" width="18.7109375" style="1" customWidth="1"/>
    <col min="137" max="137" width="18" style="1" customWidth="1"/>
    <col min="138" max="139" width="17" style="1" customWidth="1"/>
    <col min="140" max="140" width="18.7109375" style="1" customWidth="1"/>
    <col min="141" max="141" width="18" style="1" customWidth="1"/>
    <col min="142" max="143" width="17" style="1" customWidth="1"/>
    <col min="144" max="147" width="18" style="1" customWidth="1"/>
    <col min="148" max="148" width="18.5703125" style="1" customWidth="1"/>
    <col min="149" max="149" width="15.28515625" style="1" customWidth="1"/>
    <col min="150" max="150" width="15.85546875" style="1" customWidth="1"/>
    <col min="151" max="151" width="15.28515625" style="1" customWidth="1"/>
    <col min="152" max="152" width="21.140625" style="1" customWidth="1"/>
    <col min="153" max="153" width="15.28515625" style="1" customWidth="1"/>
    <col min="154" max="154" width="15.85546875" style="1" customWidth="1"/>
    <col min="155" max="155" width="14.42578125" style="1" customWidth="1"/>
    <col min="156" max="156" width="19.5703125" style="1" customWidth="1"/>
    <col min="157" max="159" width="18" style="1" customWidth="1"/>
    <col min="160" max="160" width="18.85546875" style="1" customWidth="1"/>
    <col min="161" max="162" width="18" style="1" customWidth="1"/>
    <col min="163" max="163" width="17" style="1" customWidth="1"/>
    <col min="164" max="164" width="17.28515625" style="1" customWidth="1"/>
    <col min="165" max="165" width="15.42578125" style="1" customWidth="1"/>
    <col min="166" max="166" width="15.85546875" style="1" customWidth="1"/>
    <col min="167" max="167" width="15.42578125" style="1" customWidth="1"/>
    <col min="168" max="168" width="21.140625" style="1" customWidth="1"/>
    <col min="169" max="169" width="17" style="1" customWidth="1"/>
    <col min="170" max="170" width="15.85546875" style="1" customWidth="1"/>
    <col min="171" max="171" width="15.28515625" style="1" customWidth="1"/>
    <col min="172" max="172" width="23.85546875" style="1" customWidth="1"/>
    <col min="173" max="175" width="17" style="1" customWidth="1"/>
    <col min="176" max="176" width="23" style="1" customWidth="1"/>
    <col min="177" max="177" width="18" style="1" customWidth="1"/>
    <col min="178" max="179" width="17" style="1" customWidth="1"/>
    <col min="180" max="180" width="27.42578125" style="1" customWidth="1"/>
    <col min="181" max="181" width="17" style="1" customWidth="1"/>
    <col min="182" max="182" width="15.85546875" style="1" customWidth="1"/>
    <col min="183" max="183" width="15.42578125" style="1" customWidth="1"/>
    <col min="184" max="184" width="20" style="1" customWidth="1"/>
    <col min="185" max="185" width="17" style="1" customWidth="1"/>
    <col min="186" max="186" width="15.85546875" style="1" customWidth="1"/>
    <col min="187" max="187" width="12.5703125" style="1" customWidth="1"/>
    <col min="188" max="188" width="18.85546875" style="1" customWidth="1"/>
    <col min="189" max="191" width="17" style="1" customWidth="1"/>
    <col min="192" max="192" width="18.85546875" style="1" customWidth="1"/>
    <col min="193" max="195" width="17" style="1" customWidth="1"/>
    <col min="196" max="196" width="23" style="1" customWidth="1"/>
    <col min="197" max="199" width="17" style="1" customWidth="1"/>
    <col min="200" max="200" width="21" style="1" customWidth="1"/>
    <col min="201" max="201" width="15.42578125" style="1" customWidth="1"/>
    <col min="202" max="202" width="15.85546875" style="1" customWidth="1"/>
    <col min="203" max="203" width="15.42578125" style="1" customWidth="1"/>
    <col min="204" max="204" width="23.42578125" style="1" customWidth="1"/>
    <col min="205" max="205" width="15.28515625" style="1" customWidth="1"/>
    <col min="206" max="206" width="15.85546875" style="1" customWidth="1"/>
    <col min="207" max="207" width="15.28515625" style="1" customWidth="1"/>
    <col min="208" max="208" width="22.140625" style="1" customWidth="1"/>
    <col min="209" max="209" width="15.28515625" style="1" customWidth="1"/>
    <col min="210" max="210" width="15.85546875" style="1" customWidth="1"/>
    <col min="211" max="211" width="14.42578125" style="1" customWidth="1"/>
    <col min="212" max="212" width="22.42578125" style="1" customWidth="1"/>
    <col min="213" max="213" width="17" style="1" customWidth="1"/>
    <col min="214" max="214" width="15.85546875" style="1" customWidth="1"/>
    <col min="215" max="215" width="15.42578125" style="1" customWidth="1"/>
    <col min="216" max="216" width="20" style="1" customWidth="1"/>
    <col min="217" max="218" width="17" style="1" customWidth="1"/>
    <col min="219" max="219" width="15.28515625" style="1" customWidth="1"/>
    <col min="220" max="220" width="22.140625" style="1" customWidth="1"/>
    <col min="221" max="223" width="18" style="1" customWidth="1"/>
    <col min="224" max="224" width="22.42578125" style="1" customWidth="1"/>
    <col min="225" max="227" width="18" style="1" customWidth="1"/>
    <col min="228" max="228" width="22" style="1" customWidth="1"/>
    <col min="229" max="229" width="14.42578125" style="1" customWidth="1"/>
    <col min="230" max="230" width="15.85546875" style="1" customWidth="1"/>
    <col min="231" max="231" width="14.28515625" style="1" customWidth="1"/>
    <col min="232" max="232" width="20" style="1" customWidth="1"/>
    <col min="233" max="235" width="17" style="1" customWidth="1"/>
    <col min="236" max="236" width="24.5703125" style="1" customWidth="1"/>
    <col min="237" max="237" width="17" style="1" customWidth="1"/>
    <col min="238" max="238" width="15.85546875" style="1" customWidth="1"/>
    <col min="239" max="239" width="15.28515625" style="1" customWidth="1"/>
    <col min="240" max="240" width="19.28515625" style="1" customWidth="1"/>
    <col min="241" max="243" width="17" style="1" customWidth="1"/>
    <col min="244" max="244" width="22.140625" style="1" customWidth="1"/>
    <col min="245" max="245" width="15.42578125" style="1" customWidth="1"/>
    <col min="246" max="246" width="15.85546875" style="1" customWidth="1"/>
    <col min="247" max="247" width="15.28515625" style="1" customWidth="1"/>
    <col min="248" max="248" width="21.140625" style="1" customWidth="1"/>
    <col min="249" max="251" width="17" style="1" customWidth="1"/>
    <col min="252" max="252" width="24" style="1" customWidth="1"/>
    <col min="253" max="253" width="12.5703125" style="1" customWidth="1"/>
    <col min="254" max="254" width="15.85546875" style="1" customWidth="1"/>
    <col min="255" max="255" width="12.5703125" style="1" customWidth="1"/>
    <col min="256" max="256" width="22.5703125" style="1" customWidth="1"/>
    <col min="257" max="259" width="17" style="1" customWidth="1"/>
    <col min="260" max="260" width="21.140625" style="1" customWidth="1"/>
    <col min="261" max="261" width="15.28515625" style="1" customWidth="1"/>
    <col min="262" max="262" width="15.85546875" style="1" customWidth="1"/>
    <col min="263" max="263" width="14.28515625" style="1" customWidth="1"/>
    <col min="264" max="264" width="20.5703125" style="1" customWidth="1"/>
    <col min="265" max="265" width="14.28515625" style="1" customWidth="1"/>
    <col min="266" max="266" width="15.85546875" style="1" customWidth="1"/>
    <col min="267" max="267" width="14.28515625" style="1" customWidth="1"/>
    <col min="268" max="268" width="20" style="1" customWidth="1"/>
    <col min="269" max="271" width="17" style="1" customWidth="1"/>
    <col min="272" max="272" width="29.28515625" style="1" customWidth="1"/>
    <col min="273" max="273" width="18" style="1" customWidth="1"/>
    <col min="274" max="275" width="17" style="1" customWidth="1"/>
    <col min="276" max="276" width="21.42578125" style="1" customWidth="1"/>
    <col min="277" max="277" width="12.5703125" style="1" customWidth="1"/>
    <col min="278" max="278" width="15.85546875" style="1" customWidth="1"/>
    <col min="279" max="279" width="12.5703125" style="1" customWidth="1"/>
    <col min="280" max="280" width="20.5703125" style="1" customWidth="1"/>
    <col min="281" max="281" width="12.5703125" style="1" customWidth="1"/>
    <col min="282" max="282" width="15.85546875" style="1" customWidth="1"/>
    <col min="283" max="283" width="12.5703125" style="1" customWidth="1"/>
    <col min="284" max="284" width="20.140625" style="1" customWidth="1"/>
    <col min="285" max="285" width="12.5703125" style="1" customWidth="1"/>
    <col min="286" max="286" width="15.85546875" style="1" customWidth="1"/>
    <col min="287" max="287" width="12.5703125" style="1" customWidth="1"/>
    <col min="288" max="288" width="20.140625" style="1" customWidth="1"/>
    <col min="289" max="289" width="12.5703125" style="1" customWidth="1"/>
    <col min="290" max="290" width="15.85546875" style="1" customWidth="1"/>
    <col min="291" max="291" width="12.5703125" style="1" customWidth="1"/>
    <col min="292" max="292" width="19.28515625" style="1" customWidth="1"/>
    <col min="293" max="293" width="12.5703125" style="1" customWidth="1"/>
    <col min="294" max="294" width="15.85546875" style="1" customWidth="1"/>
    <col min="295" max="295" width="12.5703125" style="1" customWidth="1"/>
    <col min="296" max="296" width="20.140625" style="1" customWidth="1"/>
    <col min="297" max="297" width="12.5703125" style="1" customWidth="1"/>
    <col min="298" max="298" width="15.85546875" style="1" customWidth="1"/>
    <col min="299" max="299" width="12.5703125" style="1" customWidth="1"/>
    <col min="300" max="300" width="18.7109375" style="1" customWidth="1"/>
    <col min="301" max="301" width="12.5703125" style="1" customWidth="1"/>
    <col min="302" max="302" width="15.85546875" style="1" customWidth="1"/>
    <col min="303" max="303" width="12.5703125" style="1" customWidth="1"/>
    <col min="304" max="304" width="20.5703125" style="1" customWidth="1"/>
    <col min="305" max="305" width="12.5703125" style="1" customWidth="1"/>
    <col min="306" max="306" width="15.85546875" style="1" customWidth="1"/>
    <col min="307" max="307" width="12.5703125" style="1" customWidth="1"/>
    <col min="308" max="308" width="19.140625" style="1" customWidth="1"/>
    <col min="309" max="311" width="18" style="1" customWidth="1"/>
    <col min="312" max="312" width="15.7109375" style="1" customWidth="1"/>
    <col min="313" max="313" width="14.28515625" style="1" customWidth="1"/>
    <col min="314" max="314" width="15.85546875" style="1" customWidth="1"/>
    <col min="315" max="315" width="14.28515625" style="1" customWidth="1"/>
    <col min="316" max="316" width="21.5703125" style="1" customWidth="1"/>
    <col min="317" max="319" width="18" style="1" customWidth="1"/>
    <col min="320" max="320" width="22.5703125" style="1" customWidth="1"/>
    <col min="321" max="321" width="14.42578125" style="1" customWidth="1"/>
    <col min="322" max="322" width="15.85546875" style="1" customWidth="1"/>
    <col min="323" max="323" width="12.5703125" style="1" customWidth="1"/>
    <col min="324" max="324" width="19.140625" style="1" customWidth="1"/>
    <col min="325" max="325" width="15.42578125" style="1" customWidth="1"/>
    <col min="326" max="326" width="15.85546875" style="1" customWidth="1"/>
    <col min="327" max="327" width="15.28515625" style="1" customWidth="1"/>
    <col min="328" max="328" width="19.140625" style="1" customWidth="1"/>
    <col min="329" max="329" width="15.28515625" style="1" customWidth="1"/>
    <col min="330" max="330" width="15.85546875" style="1" customWidth="1"/>
    <col min="331" max="331" width="15.28515625" style="1" customWidth="1"/>
    <col min="332" max="332" width="19.140625" style="1" customWidth="1"/>
    <col min="333" max="333" width="12.5703125" style="1" customWidth="1"/>
    <col min="334" max="334" width="15.85546875" style="1" customWidth="1"/>
    <col min="335" max="335" width="12.5703125" style="1" customWidth="1"/>
    <col min="336" max="336" width="19.28515625" style="1" customWidth="1"/>
    <col min="337" max="337" width="12.5703125" style="1" customWidth="1"/>
    <col min="338" max="338" width="15.85546875" style="1" customWidth="1"/>
    <col min="339" max="339" width="12.5703125" style="1" customWidth="1"/>
    <col min="340" max="340" width="20" style="1" customWidth="1"/>
    <col min="341" max="343" width="18" style="1" customWidth="1"/>
    <col min="344" max="344" width="26" style="1" customWidth="1"/>
    <col min="345" max="346" width="18" style="1" customWidth="1"/>
    <col min="347" max="347" width="12.5703125" style="1" customWidth="1"/>
    <col min="348" max="348" width="19.7109375" style="1" customWidth="1"/>
    <col min="349" max="349" width="12.5703125" style="1" customWidth="1"/>
    <col min="350" max="350" width="15.85546875" style="1" customWidth="1"/>
    <col min="351" max="351" width="12.5703125" style="1" customWidth="1"/>
    <col min="352" max="16384" width="11.42578125" style="1"/>
  </cols>
  <sheetData>
    <row r="2" spans="1:351" ht="15" customHeight="1" x14ac:dyDescent="0.25">
      <c r="A2" s="139" t="s">
        <v>758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  <c r="BD2" s="139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139"/>
      <c r="DB2" s="139"/>
      <c r="DC2" s="139"/>
      <c r="DD2" s="139"/>
      <c r="DE2" s="139"/>
      <c r="DF2" s="139"/>
      <c r="DG2" s="139"/>
      <c r="DH2" s="139"/>
      <c r="DI2" s="139"/>
      <c r="DJ2" s="139"/>
      <c r="DK2" s="139"/>
      <c r="DL2" s="139"/>
      <c r="DM2" s="139"/>
      <c r="DN2" s="139"/>
      <c r="DO2" s="139"/>
      <c r="DP2" s="139"/>
      <c r="DQ2" s="139"/>
      <c r="DR2" s="139"/>
      <c r="DS2" s="139"/>
      <c r="DT2" s="139"/>
      <c r="DU2" s="139"/>
      <c r="DV2" s="139"/>
      <c r="DW2" s="139"/>
      <c r="DX2" s="139"/>
      <c r="DY2" s="139"/>
      <c r="DZ2" s="139"/>
      <c r="EA2" s="139"/>
      <c r="EB2" s="139"/>
      <c r="EC2" s="139"/>
      <c r="ED2" s="139"/>
      <c r="EE2" s="139"/>
      <c r="EF2" s="139"/>
      <c r="EG2" s="139"/>
      <c r="EH2" s="139"/>
      <c r="EI2" s="139"/>
      <c r="EJ2" s="139"/>
      <c r="EK2" s="139"/>
      <c r="EL2" s="139"/>
      <c r="EM2" s="139"/>
      <c r="EN2" s="139"/>
      <c r="EO2" s="139"/>
      <c r="EP2" s="139"/>
      <c r="EQ2" s="139"/>
      <c r="ER2" s="139"/>
      <c r="ES2" s="139"/>
      <c r="ET2" s="139"/>
      <c r="EU2" s="139"/>
      <c r="EV2" s="139"/>
      <c r="EW2" s="139"/>
      <c r="EX2" s="139"/>
      <c r="EY2" s="139"/>
      <c r="EZ2" s="139"/>
      <c r="FA2" s="139"/>
      <c r="FB2" s="139"/>
      <c r="FC2" s="139"/>
      <c r="FD2" s="139"/>
      <c r="FE2" s="139"/>
      <c r="FF2" s="139"/>
      <c r="FG2" s="139"/>
      <c r="FH2" s="139"/>
      <c r="FI2" s="139"/>
      <c r="FJ2" s="139"/>
      <c r="FK2" s="139"/>
      <c r="FL2" s="139"/>
      <c r="FM2" s="139"/>
      <c r="FN2" s="139"/>
      <c r="FO2" s="139"/>
      <c r="FP2" s="139"/>
      <c r="FQ2" s="139"/>
      <c r="FR2" s="139"/>
      <c r="FS2" s="139"/>
      <c r="FT2" s="139"/>
      <c r="FU2" s="139"/>
      <c r="FV2" s="139"/>
      <c r="FW2" s="139"/>
      <c r="FX2" s="139"/>
      <c r="FY2" s="139"/>
      <c r="FZ2" s="139"/>
      <c r="GA2" s="139"/>
      <c r="GB2" s="139"/>
      <c r="GC2" s="139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  <c r="IU2" s="139"/>
      <c r="IV2" s="139"/>
      <c r="IW2" s="139"/>
      <c r="IX2" s="139"/>
      <c r="IY2" s="139"/>
      <c r="IZ2" s="139"/>
      <c r="JA2" s="139"/>
      <c r="JB2" s="139"/>
      <c r="JC2" s="139"/>
      <c r="JD2" s="139"/>
      <c r="JE2" s="139"/>
      <c r="JF2" s="139"/>
      <c r="JG2" s="139"/>
      <c r="JH2" s="139"/>
      <c r="JI2" s="139"/>
      <c r="JJ2" s="139"/>
      <c r="JK2" s="139"/>
      <c r="JL2" s="139"/>
      <c r="JM2" s="139"/>
      <c r="JN2" s="139"/>
      <c r="JO2" s="139"/>
      <c r="JP2" s="139"/>
      <c r="JQ2" s="139"/>
      <c r="JR2" s="139"/>
      <c r="JS2" s="139"/>
      <c r="JT2" s="139"/>
      <c r="JU2" s="139"/>
      <c r="JV2" s="139"/>
      <c r="JW2" s="139"/>
      <c r="JX2" s="139"/>
      <c r="JY2" s="139"/>
      <c r="JZ2" s="139"/>
      <c r="KA2" s="139"/>
      <c r="KB2" s="139"/>
      <c r="KC2" s="139"/>
      <c r="KD2" s="139"/>
      <c r="KE2" s="139"/>
      <c r="KF2" s="139"/>
      <c r="KG2" s="139"/>
      <c r="KH2" s="139"/>
      <c r="KI2" s="139"/>
      <c r="KJ2" s="139"/>
      <c r="KK2" s="139"/>
      <c r="KL2" s="139"/>
      <c r="KM2" s="139"/>
      <c r="KN2" s="139"/>
      <c r="KO2" s="139"/>
      <c r="KP2" s="139"/>
      <c r="KQ2" s="139"/>
      <c r="KR2" s="139"/>
      <c r="KS2" s="139"/>
      <c r="KT2" s="139"/>
      <c r="KU2" s="139"/>
      <c r="KV2" s="139"/>
      <c r="KW2" s="139"/>
      <c r="KX2" s="139"/>
      <c r="KY2" s="139"/>
      <c r="KZ2" s="139"/>
      <c r="LA2" s="139"/>
      <c r="LB2" s="139"/>
      <c r="LC2" s="139"/>
      <c r="LD2" s="139"/>
      <c r="LE2" s="139"/>
      <c r="LF2" s="139"/>
      <c r="LG2" s="139"/>
      <c r="LH2" s="139"/>
      <c r="LI2" s="139"/>
      <c r="LJ2" s="139"/>
      <c r="LK2" s="139"/>
      <c r="LL2" s="139"/>
      <c r="LM2" s="139"/>
      <c r="LN2" s="139"/>
      <c r="LO2" s="139"/>
      <c r="LP2" s="139"/>
      <c r="LQ2" s="139"/>
      <c r="LR2" s="139"/>
      <c r="LS2" s="139"/>
      <c r="LT2" s="139"/>
      <c r="LU2" s="139"/>
      <c r="LV2" s="139"/>
      <c r="LW2" s="139"/>
      <c r="LX2" s="139"/>
      <c r="LY2" s="139"/>
      <c r="LZ2" s="139"/>
      <c r="MA2" s="139"/>
      <c r="MB2" s="139"/>
      <c r="MC2" s="139"/>
      <c r="MD2" s="139"/>
      <c r="ME2" s="139"/>
      <c r="MF2" s="139"/>
      <c r="MG2" s="139"/>
      <c r="MH2" s="139"/>
      <c r="MI2" s="139"/>
      <c r="MJ2" s="139"/>
      <c r="MK2" s="139"/>
      <c r="ML2" s="139"/>
      <c r="MM2" s="139"/>
    </row>
    <row r="3" spans="1:351" x14ac:dyDescent="0.25">
      <c r="A3" s="139" t="s">
        <v>759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  <c r="CG3" s="139"/>
      <c r="CH3" s="139"/>
      <c r="CI3" s="139"/>
      <c r="CJ3" s="139"/>
      <c r="CK3" s="139"/>
      <c r="CL3" s="139"/>
      <c r="CM3" s="139"/>
      <c r="CN3" s="139"/>
      <c r="CO3" s="139"/>
      <c r="CP3" s="139"/>
      <c r="CQ3" s="139"/>
      <c r="CR3" s="139"/>
      <c r="CS3" s="139"/>
      <c r="CT3" s="139"/>
      <c r="CU3" s="139"/>
      <c r="CV3" s="139"/>
      <c r="CW3" s="139"/>
      <c r="CX3" s="139"/>
      <c r="CY3" s="139"/>
      <c r="CZ3" s="139"/>
      <c r="DA3" s="139"/>
      <c r="DB3" s="139"/>
      <c r="DC3" s="139"/>
      <c r="DD3" s="139"/>
      <c r="DE3" s="139"/>
      <c r="DF3" s="139"/>
      <c r="DG3" s="139"/>
      <c r="DH3" s="139"/>
      <c r="DI3" s="139"/>
      <c r="DJ3" s="139"/>
      <c r="DK3" s="139"/>
      <c r="DL3" s="139"/>
      <c r="DM3" s="139"/>
      <c r="DN3" s="139"/>
      <c r="DO3" s="139"/>
      <c r="DP3" s="139"/>
      <c r="DQ3" s="139"/>
      <c r="DR3" s="139"/>
      <c r="DS3" s="139"/>
      <c r="DT3" s="139"/>
      <c r="DU3" s="139"/>
      <c r="DV3" s="139"/>
      <c r="DW3" s="139"/>
      <c r="DX3" s="139"/>
      <c r="DY3" s="139"/>
      <c r="DZ3" s="139"/>
      <c r="EA3" s="139"/>
      <c r="EB3" s="139"/>
      <c r="EC3" s="139"/>
      <c r="ED3" s="139"/>
      <c r="EE3" s="139"/>
      <c r="EF3" s="139"/>
      <c r="EG3" s="139"/>
      <c r="EH3" s="139"/>
      <c r="EI3" s="139"/>
      <c r="EJ3" s="139"/>
      <c r="EK3" s="139"/>
      <c r="EL3" s="139"/>
      <c r="EM3" s="139"/>
      <c r="EN3" s="139"/>
      <c r="EO3" s="139"/>
      <c r="EP3" s="139"/>
      <c r="EQ3" s="139"/>
      <c r="ER3" s="139"/>
      <c r="ES3" s="139"/>
      <c r="ET3" s="139"/>
      <c r="EU3" s="139"/>
      <c r="EV3" s="139"/>
      <c r="EW3" s="139"/>
      <c r="EX3" s="139"/>
      <c r="EY3" s="139"/>
      <c r="EZ3" s="139"/>
      <c r="FA3" s="139"/>
      <c r="FB3" s="139"/>
      <c r="FC3" s="139"/>
      <c r="FD3" s="139"/>
      <c r="FE3" s="139"/>
      <c r="FF3" s="139"/>
      <c r="FG3" s="139"/>
      <c r="FH3" s="139"/>
      <c r="FI3" s="139"/>
      <c r="FJ3" s="139"/>
      <c r="FK3" s="139"/>
      <c r="FL3" s="139"/>
      <c r="FM3" s="139"/>
      <c r="FN3" s="139"/>
      <c r="FO3" s="139"/>
      <c r="FP3" s="139"/>
      <c r="FQ3" s="139"/>
      <c r="FR3" s="139"/>
      <c r="FS3" s="139"/>
      <c r="FT3" s="139"/>
      <c r="FU3" s="139"/>
      <c r="FV3" s="139"/>
      <c r="FW3" s="139"/>
      <c r="FX3" s="139"/>
      <c r="FY3" s="139"/>
      <c r="FZ3" s="139"/>
      <c r="GA3" s="139"/>
      <c r="GB3" s="139"/>
      <c r="GC3" s="139"/>
      <c r="GD3" s="139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  <c r="IS3" s="139"/>
      <c r="IT3" s="139"/>
      <c r="IU3" s="139"/>
      <c r="IV3" s="139"/>
      <c r="IW3" s="139"/>
      <c r="IX3" s="139"/>
      <c r="IY3" s="139"/>
      <c r="IZ3" s="139"/>
      <c r="JA3" s="139"/>
      <c r="JB3" s="139"/>
      <c r="JC3" s="139"/>
      <c r="JD3" s="139"/>
      <c r="JE3" s="139"/>
      <c r="JF3" s="139"/>
      <c r="JG3" s="139"/>
      <c r="JH3" s="139"/>
      <c r="JI3" s="139"/>
      <c r="JJ3" s="139"/>
      <c r="JK3" s="139"/>
      <c r="JL3" s="139"/>
      <c r="JM3" s="139"/>
      <c r="JN3" s="139"/>
      <c r="JO3" s="139"/>
      <c r="JP3" s="139"/>
      <c r="JQ3" s="139"/>
      <c r="JR3" s="139"/>
      <c r="JS3" s="139"/>
      <c r="JT3" s="139"/>
      <c r="JU3" s="139"/>
      <c r="JV3" s="139"/>
      <c r="JW3" s="139"/>
      <c r="JX3" s="139"/>
      <c r="JY3" s="139"/>
      <c r="JZ3" s="139"/>
      <c r="KA3" s="139"/>
      <c r="KB3" s="139"/>
      <c r="KC3" s="139"/>
      <c r="KD3" s="139"/>
      <c r="KE3" s="139"/>
      <c r="KF3" s="139"/>
      <c r="KG3" s="139"/>
      <c r="KH3" s="139"/>
      <c r="KI3" s="139"/>
      <c r="KJ3" s="139"/>
      <c r="KK3" s="139"/>
      <c r="KL3" s="139"/>
      <c r="KM3" s="139"/>
      <c r="KN3" s="139"/>
      <c r="KO3" s="139"/>
      <c r="KP3" s="139"/>
      <c r="KQ3" s="139"/>
      <c r="KR3" s="139"/>
      <c r="KS3" s="139"/>
      <c r="KT3" s="139"/>
      <c r="KU3" s="139"/>
      <c r="KV3" s="139"/>
      <c r="KW3" s="139"/>
      <c r="KX3" s="139"/>
      <c r="KY3" s="139"/>
      <c r="KZ3" s="139"/>
      <c r="LA3" s="139"/>
      <c r="LB3" s="139"/>
      <c r="LC3" s="139"/>
      <c r="LD3" s="139"/>
      <c r="LE3" s="139"/>
      <c r="LF3" s="139"/>
      <c r="LG3" s="139"/>
      <c r="LH3" s="139"/>
      <c r="LI3" s="139"/>
      <c r="LJ3" s="139"/>
      <c r="LK3" s="139"/>
      <c r="LL3" s="139"/>
      <c r="LM3" s="139"/>
      <c r="LN3" s="139"/>
      <c r="LO3" s="139"/>
      <c r="LP3" s="139"/>
      <c r="LQ3" s="139"/>
      <c r="LR3" s="139"/>
      <c r="LS3" s="139"/>
      <c r="LT3" s="139"/>
      <c r="LU3" s="139"/>
      <c r="LV3" s="139"/>
      <c r="LW3" s="139"/>
      <c r="LX3" s="139"/>
      <c r="LY3" s="139"/>
      <c r="LZ3" s="139"/>
      <c r="MA3" s="139"/>
      <c r="MB3" s="139"/>
      <c r="MC3" s="139"/>
      <c r="MD3" s="139"/>
      <c r="ME3" s="139"/>
      <c r="MF3" s="139"/>
      <c r="MG3" s="139"/>
      <c r="MH3" s="139"/>
      <c r="MI3" s="139"/>
      <c r="MJ3" s="139"/>
      <c r="MK3" s="139"/>
      <c r="ML3" s="139"/>
      <c r="MM3" s="139"/>
    </row>
    <row r="4" spans="1:351" x14ac:dyDescent="0.25">
      <c r="A4" s="139" t="s">
        <v>760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  <c r="BD4" s="139"/>
      <c r="BE4" s="139"/>
      <c r="BF4" s="139"/>
      <c r="BG4" s="139"/>
      <c r="BH4" s="139"/>
      <c r="BI4" s="139"/>
      <c r="BJ4" s="139"/>
      <c r="BK4" s="139"/>
      <c r="BL4" s="139"/>
      <c r="BM4" s="139"/>
      <c r="BN4" s="139"/>
      <c r="BO4" s="139"/>
      <c r="BP4" s="139"/>
      <c r="BQ4" s="139"/>
      <c r="BR4" s="139"/>
      <c r="BS4" s="139"/>
      <c r="BT4" s="139"/>
      <c r="BU4" s="139"/>
      <c r="BV4" s="139"/>
      <c r="BW4" s="139"/>
      <c r="BX4" s="139"/>
      <c r="BY4" s="139"/>
      <c r="BZ4" s="139"/>
      <c r="CA4" s="139"/>
      <c r="CB4" s="139"/>
      <c r="CC4" s="139"/>
      <c r="CD4" s="139"/>
      <c r="CE4" s="139"/>
      <c r="CF4" s="139"/>
      <c r="CG4" s="139"/>
      <c r="CH4" s="139"/>
      <c r="CI4" s="139"/>
      <c r="CJ4" s="139"/>
      <c r="CK4" s="139"/>
      <c r="CL4" s="139"/>
      <c r="CM4" s="139"/>
      <c r="CN4" s="139"/>
      <c r="CO4" s="139"/>
      <c r="CP4" s="139"/>
      <c r="CQ4" s="139"/>
      <c r="CR4" s="139"/>
      <c r="CS4" s="139"/>
      <c r="CT4" s="139"/>
      <c r="CU4" s="139"/>
      <c r="CV4" s="139"/>
      <c r="CW4" s="139"/>
      <c r="CX4" s="139"/>
      <c r="CY4" s="139"/>
      <c r="CZ4" s="139"/>
      <c r="DA4" s="139"/>
      <c r="DB4" s="139"/>
      <c r="DC4" s="139"/>
      <c r="DD4" s="139"/>
      <c r="DE4" s="139"/>
      <c r="DF4" s="139"/>
      <c r="DG4" s="139"/>
      <c r="DH4" s="139"/>
      <c r="DI4" s="139"/>
      <c r="DJ4" s="139"/>
      <c r="DK4" s="139"/>
      <c r="DL4" s="139"/>
      <c r="DM4" s="139"/>
      <c r="DN4" s="139"/>
      <c r="DO4" s="139"/>
      <c r="DP4" s="139"/>
      <c r="DQ4" s="139"/>
      <c r="DR4" s="139"/>
      <c r="DS4" s="139"/>
      <c r="DT4" s="139"/>
      <c r="DU4" s="139"/>
      <c r="DV4" s="139"/>
      <c r="DW4" s="139"/>
      <c r="DX4" s="139"/>
      <c r="DY4" s="139"/>
      <c r="DZ4" s="139"/>
      <c r="EA4" s="139"/>
      <c r="EB4" s="139"/>
      <c r="EC4" s="139"/>
      <c r="ED4" s="139"/>
      <c r="EE4" s="139"/>
      <c r="EF4" s="139"/>
      <c r="EG4" s="139"/>
      <c r="EH4" s="139"/>
      <c r="EI4" s="139"/>
      <c r="EJ4" s="139"/>
      <c r="EK4" s="139"/>
      <c r="EL4" s="139"/>
      <c r="EM4" s="139"/>
      <c r="EN4" s="139"/>
      <c r="EO4" s="139"/>
      <c r="EP4" s="139"/>
      <c r="EQ4" s="139"/>
      <c r="ER4" s="139"/>
      <c r="ES4" s="139"/>
      <c r="ET4" s="139"/>
      <c r="EU4" s="139"/>
      <c r="EV4" s="139"/>
      <c r="EW4" s="139"/>
      <c r="EX4" s="139"/>
      <c r="EY4" s="139"/>
      <c r="EZ4" s="139"/>
      <c r="FA4" s="139"/>
      <c r="FB4" s="139"/>
      <c r="FC4" s="139"/>
      <c r="FD4" s="139"/>
      <c r="FE4" s="139"/>
      <c r="FF4" s="139"/>
      <c r="FG4" s="139"/>
      <c r="FH4" s="139"/>
      <c r="FI4" s="139"/>
      <c r="FJ4" s="139"/>
      <c r="FK4" s="139"/>
      <c r="FL4" s="139"/>
      <c r="FM4" s="139"/>
      <c r="FN4" s="139"/>
      <c r="FO4" s="139"/>
      <c r="FP4" s="139"/>
      <c r="FQ4" s="139"/>
      <c r="FR4" s="139"/>
      <c r="FS4" s="139"/>
      <c r="FT4" s="139"/>
      <c r="FU4" s="139"/>
      <c r="FV4" s="139"/>
      <c r="FW4" s="139"/>
      <c r="FX4" s="139"/>
      <c r="FY4" s="139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  <c r="IS4" s="139"/>
      <c r="IT4" s="139"/>
      <c r="IU4" s="139"/>
      <c r="IV4" s="139"/>
      <c r="IW4" s="139"/>
      <c r="IX4" s="139"/>
      <c r="IY4" s="139"/>
      <c r="IZ4" s="139"/>
      <c r="JA4" s="139"/>
      <c r="JB4" s="139"/>
      <c r="JC4" s="139"/>
      <c r="JD4" s="139"/>
      <c r="JE4" s="139"/>
      <c r="JF4" s="139"/>
      <c r="JG4" s="139"/>
      <c r="JH4" s="139"/>
      <c r="JI4" s="139"/>
      <c r="JJ4" s="139"/>
      <c r="JK4" s="139"/>
      <c r="JL4" s="139"/>
      <c r="JM4" s="139"/>
      <c r="JN4" s="139"/>
      <c r="JO4" s="139"/>
      <c r="JP4" s="139"/>
      <c r="JQ4" s="139"/>
      <c r="JR4" s="139"/>
      <c r="JS4" s="139"/>
      <c r="JT4" s="139"/>
      <c r="JU4" s="139"/>
      <c r="JV4" s="139"/>
      <c r="JW4" s="139"/>
      <c r="JX4" s="139"/>
      <c r="JY4" s="139"/>
      <c r="JZ4" s="139"/>
      <c r="KA4" s="139"/>
      <c r="KB4" s="139"/>
      <c r="KC4" s="139"/>
      <c r="KD4" s="139"/>
      <c r="KE4" s="139"/>
      <c r="KF4" s="139"/>
      <c r="KG4" s="139"/>
      <c r="KH4" s="139"/>
      <c r="KI4" s="139"/>
      <c r="KJ4" s="139"/>
      <c r="KK4" s="139"/>
      <c r="KL4" s="139"/>
      <c r="KM4" s="139"/>
      <c r="KN4" s="139"/>
      <c r="KO4" s="139"/>
      <c r="KP4" s="139"/>
      <c r="KQ4" s="139"/>
      <c r="KR4" s="139"/>
      <c r="KS4" s="139"/>
      <c r="KT4" s="139"/>
      <c r="KU4" s="139"/>
      <c r="KV4" s="139"/>
      <c r="KW4" s="139"/>
      <c r="KX4" s="139"/>
      <c r="KY4" s="139"/>
      <c r="KZ4" s="139"/>
      <c r="LA4" s="139"/>
      <c r="LB4" s="139"/>
      <c r="LC4" s="139"/>
      <c r="LD4" s="139"/>
      <c r="LE4" s="139"/>
      <c r="LF4" s="139"/>
      <c r="LG4" s="139"/>
      <c r="LH4" s="139"/>
      <c r="LI4" s="139"/>
      <c r="LJ4" s="139"/>
      <c r="LK4" s="139"/>
      <c r="LL4" s="139"/>
      <c r="LM4" s="139"/>
      <c r="LN4" s="139"/>
      <c r="LO4" s="139"/>
      <c r="LP4" s="139"/>
      <c r="LQ4" s="139"/>
      <c r="LR4" s="139"/>
      <c r="LS4" s="139"/>
      <c r="LT4" s="139"/>
      <c r="LU4" s="139"/>
      <c r="LV4" s="139"/>
      <c r="LW4" s="139"/>
      <c r="LX4" s="139"/>
      <c r="LY4" s="139"/>
      <c r="LZ4" s="139"/>
      <c r="MA4" s="139"/>
      <c r="MB4" s="139"/>
      <c r="MC4" s="139"/>
      <c r="MD4" s="139"/>
      <c r="ME4" s="139"/>
      <c r="MF4" s="139"/>
      <c r="MG4" s="139"/>
      <c r="MH4" s="139"/>
      <c r="MI4" s="139"/>
      <c r="MJ4" s="139"/>
      <c r="MK4" s="139"/>
      <c r="ML4" s="139"/>
      <c r="MM4" s="139"/>
    </row>
    <row r="6" spans="1:351" s="128" customFormat="1" ht="20.25" x14ac:dyDescent="0.25">
      <c r="B6" s="138" t="s">
        <v>757</v>
      </c>
      <c r="C6" s="138" t="s">
        <v>756</v>
      </c>
      <c r="D6" s="137" t="s">
        <v>755</v>
      </c>
      <c r="E6" s="137" t="s">
        <v>754</v>
      </c>
      <c r="F6" s="137" t="s">
        <v>753</v>
      </c>
      <c r="G6" s="134" t="s">
        <v>752</v>
      </c>
      <c r="H6" s="134" t="s">
        <v>751</v>
      </c>
      <c r="I6" s="134" t="s">
        <v>750</v>
      </c>
      <c r="J6" s="134" t="s">
        <v>749</v>
      </c>
      <c r="K6" s="134" t="s">
        <v>748</v>
      </c>
      <c r="L6" s="134" t="s">
        <v>747</v>
      </c>
      <c r="M6" s="120" t="s">
        <v>746</v>
      </c>
      <c r="N6" s="120" t="s">
        <v>745</v>
      </c>
      <c r="O6" s="120" t="s">
        <v>744</v>
      </c>
      <c r="P6" s="134" t="s">
        <v>743</v>
      </c>
      <c r="Q6" s="134" t="s">
        <v>742</v>
      </c>
      <c r="R6" s="134" t="s">
        <v>741</v>
      </c>
      <c r="S6" s="136" t="s">
        <v>740</v>
      </c>
      <c r="T6" s="120" t="s">
        <v>739</v>
      </c>
      <c r="U6" s="120" t="s">
        <v>738</v>
      </c>
      <c r="V6" s="120" t="s">
        <v>737</v>
      </c>
      <c r="W6" s="120" t="s">
        <v>736</v>
      </c>
      <c r="X6" s="116" t="s">
        <v>735</v>
      </c>
      <c r="Y6" s="116" t="s">
        <v>734</v>
      </c>
      <c r="Z6" s="135" t="s">
        <v>733</v>
      </c>
      <c r="AA6" s="135" t="s">
        <v>732</v>
      </c>
      <c r="AB6" s="135" t="s">
        <v>731</v>
      </c>
      <c r="AC6" s="135" t="s">
        <v>730</v>
      </c>
      <c r="AD6" s="135" t="s">
        <v>729</v>
      </c>
      <c r="AE6" s="135" t="s">
        <v>728</v>
      </c>
      <c r="AF6" s="134" t="s">
        <v>727</v>
      </c>
      <c r="AG6" s="129" t="s">
        <v>726</v>
      </c>
      <c r="AH6" s="129"/>
      <c r="AI6" s="129"/>
      <c r="AJ6" s="129"/>
      <c r="AK6" s="129"/>
      <c r="AL6" s="106" t="s">
        <v>723</v>
      </c>
      <c r="AM6" s="133" t="s">
        <v>725</v>
      </c>
      <c r="AN6" s="133"/>
      <c r="AO6" s="133"/>
      <c r="AP6" s="133"/>
      <c r="AQ6" s="133"/>
      <c r="AR6" s="105" t="s">
        <v>723</v>
      </c>
      <c r="AS6" s="132" t="s">
        <v>724</v>
      </c>
      <c r="AT6" s="132"/>
      <c r="AU6" s="132"/>
      <c r="AV6" s="132"/>
      <c r="AW6" s="132"/>
      <c r="AX6" s="104" t="s">
        <v>723</v>
      </c>
      <c r="AY6" s="131" t="s">
        <v>722</v>
      </c>
      <c r="AZ6" s="131"/>
      <c r="BA6" s="131"/>
      <c r="BB6" s="131"/>
      <c r="BC6" s="131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  <c r="BY6" s="129"/>
      <c r="BZ6" s="129"/>
      <c r="CA6" s="129"/>
      <c r="CB6" s="129"/>
      <c r="CC6" s="129"/>
      <c r="CD6" s="129"/>
      <c r="CE6" s="129"/>
      <c r="CF6" s="129"/>
      <c r="CG6" s="129"/>
      <c r="CH6" s="129"/>
      <c r="CI6" s="129"/>
      <c r="CJ6" s="129"/>
      <c r="CK6" s="129"/>
      <c r="CL6" s="129"/>
      <c r="CM6" s="129"/>
      <c r="CN6" s="129"/>
      <c r="CO6" s="129"/>
      <c r="CP6" s="129"/>
      <c r="CQ6" s="129"/>
      <c r="CR6" s="129"/>
      <c r="CS6" s="129"/>
      <c r="CT6" s="129"/>
      <c r="CU6" s="129"/>
      <c r="CV6" s="129"/>
      <c r="CW6" s="129"/>
      <c r="CX6" s="129"/>
      <c r="CY6" s="129"/>
      <c r="CZ6" s="130"/>
      <c r="DA6" s="130"/>
      <c r="DB6" s="130"/>
      <c r="DC6" s="130"/>
      <c r="DD6" s="129"/>
      <c r="DE6" s="129"/>
      <c r="DF6" s="129"/>
      <c r="DG6" s="129"/>
      <c r="DH6" s="129"/>
      <c r="DI6" s="129"/>
      <c r="DJ6" s="129"/>
      <c r="DK6" s="129"/>
      <c r="DL6" s="129"/>
      <c r="DM6" s="129"/>
      <c r="DN6" s="129"/>
      <c r="DO6" s="129"/>
      <c r="DP6" s="129"/>
      <c r="DQ6" s="129"/>
      <c r="DR6" s="129"/>
      <c r="DS6" s="129"/>
      <c r="DT6" s="129"/>
      <c r="DU6" s="129"/>
      <c r="DV6" s="129"/>
      <c r="DW6" s="129"/>
      <c r="DX6" s="129"/>
      <c r="DY6" s="129"/>
      <c r="DZ6" s="129"/>
      <c r="EA6" s="129"/>
      <c r="EB6" s="129"/>
      <c r="EC6" s="129"/>
      <c r="ED6" s="129"/>
      <c r="EE6" s="129"/>
      <c r="EF6" s="129"/>
      <c r="EG6" s="129"/>
      <c r="EH6" s="129"/>
      <c r="EI6" s="129"/>
      <c r="EJ6" s="129"/>
      <c r="EK6" s="129"/>
      <c r="EL6" s="129"/>
      <c r="EM6" s="129"/>
      <c r="EN6" s="129"/>
      <c r="EO6" s="129"/>
      <c r="EP6" s="129"/>
      <c r="EQ6" s="129"/>
      <c r="ER6" s="129"/>
      <c r="ES6" s="129"/>
      <c r="ET6" s="129"/>
      <c r="EU6" s="129"/>
      <c r="EV6" s="129"/>
      <c r="EW6" s="129"/>
      <c r="EX6" s="129"/>
      <c r="EY6" s="129"/>
      <c r="EZ6" s="129"/>
      <c r="FA6" s="129"/>
      <c r="FB6" s="129"/>
      <c r="FC6" s="129"/>
      <c r="FD6" s="129"/>
      <c r="FE6" s="129"/>
      <c r="FF6" s="129"/>
      <c r="FG6" s="129"/>
      <c r="FH6" s="129"/>
      <c r="FI6" s="129"/>
      <c r="FJ6" s="129"/>
      <c r="FK6" s="129"/>
      <c r="FL6" s="129"/>
      <c r="FM6" s="129"/>
      <c r="FN6" s="129"/>
      <c r="FO6" s="129"/>
      <c r="FP6" s="129"/>
      <c r="FQ6" s="129"/>
      <c r="FR6" s="129"/>
      <c r="FS6" s="129"/>
      <c r="FT6" s="129"/>
      <c r="FU6" s="129"/>
      <c r="FV6" s="129"/>
      <c r="FW6" s="129"/>
      <c r="FX6" s="129"/>
      <c r="FY6" s="129"/>
      <c r="FZ6" s="129"/>
      <c r="GA6" s="129"/>
      <c r="GB6" s="129"/>
      <c r="GC6" s="129"/>
      <c r="GD6" s="129"/>
      <c r="GE6" s="129"/>
      <c r="GF6" s="129"/>
      <c r="GG6" s="129"/>
      <c r="GH6" s="129"/>
      <c r="GI6" s="129"/>
      <c r="GJ6" s="129"/>
      <c r="GK6" s="129"/>
      <c r="GL6" s="129"/>
      <c r="GM6" s="129"/>
      <c r="GN6" s="129"/>
      <c r="GO6" s="129"/>
      <c r="GP6" s="129"/>
      <c r="GQ6" s="129"/>
      <c r="GR6" s="129"/>
      <c r="GS6" s="129"/>
      <c r="GT6" s="129"/>
      <c r="GU6" s="129"/>
      <c r="GV6" s="129"/>
      <c r="GW6" s="129"/>
      <c r="GX6" s="129"/>
      <c r="GY6" s="129"/>
      <c r="GZ6" s="129"/>
      <c r="HA6" s="129"/>
      <c r="HB6" s="129"/>
      <c r="HC6" s="129"/>
      <c r="HD6" s="129"/>
      <c r="HE6" s="129"/>
      <c r="HF6" s="129"/>
      <c r="HG6" s="129"/>
      <c r="HH6" s="129"/>
      <c r="HI6" s="129"/>
      <c r="HJ6" s="129"/>
      <c r="HK6" s="129"/>
      <c r="HL6" s="129"/>
      <c r="HM6" s="129"/>
      <c r="HN6" s="129"/>
      <c r="HO6" s="129"/>
      <c r="HP6" s="129"/>
      <c r="HQ6" s="129"/>
      <c r="HR6" s="129"/>
      <c r="HS6" s="129"/>
      <c r="HT6" s="129"/>
      <c r="HU6" s="129"/>
      <c r="HV6" s="129"/>
      <c r="HW6" s="129"/>
      <c r="HX6" s="129"/>
      <c r="HY6" s="129"/>
      <c r="HZ6" s="129"/>
      <c r="IA6" s="129"/>
      <c r="IB6" s="129"/>
      <c r="IC6" s="129"/>
      <c r="ID6" s="129"/>
      <c r="IE6" s="129"/>
      <c r="IF6" s="129"/>
      <c r="IG6" s="129"/>
      <c r="IH6" s="129"/>
      <c r="II6" s="129"/>
      <c r="IJ6" s="129"/>
      <c r="IK6" s="129"/>
      <c r="IL6" s="129"/>
      <c r="IM6" s="129"/>
      <c r="IN6" s="129"/>
      <c r="IO6" s="129"/>
      <c r="IP6" s="129"/>
      <c r="IQ6" s="129"/>
      <c r="IR6" s="129"/>
      <c r="IS6" s="129"/>
      <c r="IT6" s="129"/>
      <c r="IU6" s="129"/>
      <c r="IV6" s="129"/>
      <c r="IW6" s="129"/>
      <c r="IX6" s="129"/>
      <c r="IY6" s="129"/>
      <c r="IZ6" s="129"/>
      <c r="JA6" s="129"/>
      <c r="JB6" s="129"/>
      <c r="JC6" s="129"/>
      <c r="JD6" s="129"/>
      <c r="JE6" s="129"/>
      <c r="JF6" s="129"/>
      <c r="JG6" s="129"/>
      <c r="JH6" s="129"/>
      <c r="JI6" s="129"/>
      <c r="JJ6" s="129"/>
      <c r="JK6" s="129"/>
      <c r="JL6" s="129"/>
      <c r="JM6" s="129"/>
      <c r="JN6" s="129"/>
      <c r="JO6" s="129"/>
      <c r="JP6" s="129"/>
      <c r="JQ6" s="129"/>
      <c r="JR6" s="129"/>
      <c r="JS6" s="129"/>
      <c r="JT6" s="129"/>
      <c r="JU6" s="129"/>
      <c r="JV6" s="129"/>
      <c r="JW6" s="129"/>
      <c r="JX6" s="129"/>
      <c r="JY6" s="129"/>
      <c r="JZ6" s="129"/>
      <c r="KA6" s="129"/>
      <c r="KB6" s="129"/>
      <c r="KC6" s="129"/>
      <c r="KD6" s="129"/>
      <c r="KE6" s="129"/>
      <c r="KF6" s="129"/>
      <c r="KG6" s="129"/>
      <c r="KH6" s="129"/>
      <c r="KI6" s="129"/>
      <c r="KJ6" s="129"/>
      <c r="KK6" s="129"/>
      <c r="KL6" s="129"/>
      <c r="KM6" s="129"/>
      <c r="KN6" s="129"/>
      <c r="KO6" s="129"/>
      <c r="KP6" s="129"/>
      <c r="KQ6" s="129"/>
      <c r="KR6" s="129"/>
      <c r="KS6" s="129"/>
      <c r="KT6" s="129"/>
      <c r="KU6" s="129"/>
      <c r="KV6" s="129"/>
      <c r="KW6" s="129"/>
      <c r="KX6" s="129"/>
      <c r="KY6" s="129"/>
      <c r="KZ6" s="129"/>
      <c r="LA6" s="129"/>
      <c r="LB6" s="129"/>
      <c r="LC6" s="129"/>
      <c r="LD6" s="129"/>
      <c r="LE6" s="129"/>
      <c r="LF6" s="129"/>
      <c r="LG6" s="129"/>
      <c r="LH6" s="129"/>
      <c r="LI6" s="129"/>
      <c r="LJ6" s="129"/>
      <c r="LK6" s="129"/>
      <c r="LL6" s="129"/>
      <c r="LM6" s="129"/>
      <c r="LN6" s="129"/>
      <c r="LO6" s="129"/>
      <c r="LP6" s="129"/>
      <c r="LQ6" s="129"/>
      <c r="LR6" s="129"/>
      <c r="LS6" s="129"/>
      <c r="LT6" s="129"/>
      <c r="LU6" s="129"/>
      <c r="LV6" s="129"/>
      <c r="LW6" s="129"/>
      <c r="LX6" s="129"/>
      <c r="LY6" s="129"/>
      <c r="LZ6" s="129"/>
      <c r="MA6" s="129"/>
      <c r="MB6" s="129"/>
      <c r="MC6" s="129"/>
      <c r="MD6" s="129"/>
      <c r="ME6" s="129"/>
      <c r="MF6" s="129"/>
      <c r="MG6" s="129"/>
      <c r="MH6" s="129"/>
      <c r="MI6" s="129"/>
      <c r="MJ6" s="129"/>
      <c r="MK6" s="129"/>
      <c r="ML6" s="129"/>
      <c r="MM6" s="129"/>
    </row>
    <row r="7" spans="1:351" ht="20.25" customHeight="1" x14ac:dyDescent="0.25">
      <c r="A7" s="128"/>
      <c r="B7" s="127"/>
      <c r="C7" s="127"/>
      <c r="D7" s="126"/>
      <c r="E7" s="126"/>
      <c r="F7" s="126"/>
      <c r="G7" s="121"/>
      <c r="H7" s="121"/>
      <c r="I7" s="121"/>
      <c r="J7" s="121"/>
      <c r="K7" s="121"/>
      <c r="L7" s="121"/>
      <c r="M7" s="124"/>
      <c r="N7" s="124"/>
      <c r="O7" s="124"/>
      <c r="P7" s="121"/>
      <c r="Q7" s="121"/>
      <c r="R7" s="121"/>
      <c r="S7" s="125"/>
      <c r="T7" s="124"/>
      <c r="U7" s="124"/>
      <c r="V7" s="124"/>
      <c r="W7" s="124"/>
      <c r="X7" s="123"/>
      <c r="Y7" s="123"/>
      <c r="Z7" s="122"/>
      <c r="AA7" s="122"/>
      <c r="AB7" s="122"/>
      <c r="AC7" s="122"/>
      <c r="AD7" s="122"/>
      <c r="AE7" s="122"/>
      <c r="AF7" s="121"/>
      <c r="AG7" s="94" t="s">
        <v>721</v>
      </c>
      <c r="AH7" s="110" t="s">
        <v>717</v>
      </c>
      <c r="AI7" s="109" t="s">
        <v>716</v>
      </c>
      <c r="AJ7" s="108" t="s">
        <v>715</v>
      </c>
      <c r="AK7" s="107" t="s">
        <v>714</v>
      </c>
      <c r="AL7" s="106"/>
      <c r="AM7" s="106" t="s">
        <v>720</v>
      </c>
      <c r="AN7" s="106" t="s">
        <v>717</v>
      </c>
      <c r="AO7" s="106" t="s">
        <v>716</v>
      </c>
      <c r="AP7" s="106" t="s">
        <v>715</v>
      </c>
      <c r="AQ7" s="106" t="s">
        <v>714</v>
      </c>
      <c r="AR7" s="105"/>
      <c r="AS7" s="105" t="s">
        <v>719</v>
      </c>
      <c r="AT7" s="105" t="s">
        <v>717</v>
      </c>
      <c r="AU7" s="105" t="s">
        <v>716</v>
      </c>
      <c r="AV7" s="105" t="s">
        <v>715</v>
      </c>
      <c r="AW7" s="105" t="s">
        <v>714</v>
      </c>
      <c r="AX7" s="104"/>
      <c r="AY7" s="104" t="s">
        <v>718</v>
      </c>
      <c r="AZ7" s="104" t="s">
        <v>717</v>
      </c>
      <c r="BA7" s="104" t="s">
        <v>716</v>
      </c>
      <c r="BB7" s="104" t="s">
        <v>715</v>
      </c>
      <c r="BC7" s="104" t="s">
        <v>714</v>
      </c>
      <c r="BD7" s="102" t="s">
        <v>713</v>
      </c>
      <c r="BE7" s="94" t="s">
        <v>639</v>
      </c>
      <c r="BF7" s="94" t="s">
        <v>638</v>
      </c>
      <c r="BG7" s="116" t="s">
        <v>637</v>
      </c>
      <c r="BH7" s="102" t="s">
        <v>712</v>
      </c>
      <c r="BI7" s="94" t="s">
        <v>639</v>
      </c>
      <c r="BJ7" s="94" t="s">
        <v>638</v>
      </c>
      <c r="BK7" s="116" t="s">
        <v>637</v>
      </c>
      <c r="BL7" s="102" t="s">
        <v>711</v>
      </c>
      <c r="BM7" s="94" t="s">
        <v>639</v>
      </c>
      <c r="BN7" s="94" t="s">
        <v>638</v>
      </c>
      <c r="BO7" s="116" t="s">
        <v>637</v>
      </c>
      <c r="BP7" s="102" t="s">
        <v>710</v>
      </c>
      <c r="BQ7" s="94" t="s">
        <v>639</v>
      </c>
      <c r="BR7" s="94" t="s">
        <v>638</v>
      </c>
      <c r="BS7" s="116" t="s">
        <v>637</v>
      </c>
      <c r="BT7" s="101" t="s">
        <v>709</v>
      </c>
      <c r="BU7" s="94" t="s">
        <v>639</v>
      </c>
      <c r="BV7" s="94" t="s">
        <v>638</v>
      </c>
      <c r="BW7" s="116" t="s">
        <v>637</v>
      </c>
      <c r="BX7" s="101" t="s">
        <v>708</v>
      </c>
      <c r="BY7" s="94" t="s">
        <v>639</v>
      </c>
      <c r="BZ7" s="94" t="s">
        <v>638</v>
      </c>
      <c r="CA7" s="116" t="s">
        <v>637</v>
      </c>
      <c r="CB7" s="101" t="s">
        <v>707</v>
      </c>
      <c r="CC7" s="94" t="s">
        <v>639</v>
      </c>
      <c r="CD7" s="94" t="s">
        <v>638</v>
      </c>
      <c r="CE7" s="116" t="s">
        <v>637</v>
      </c>
      <c r="CF7" s="101" t="s">
        <v>706</v>
      </c>
      <c r="CG7" s="94" t="s">
        <v>639</v>
      </c>
      <c r="CH7" s="94" t="s">
        <v>638</v>
      </c>
      <c r="CI7" s="120" t="s">
        <v>637</v>
      </c>
      <c r="CJ7" s="102" t="s">
        <v>705</v>
      </c>
      <c r="CK7" s="94" t="s">
        <v>639</v>
      </c>
      <c r="CL7" s="94" t="s">
        <v>638</v>
      </c>
      <c r="CM7" s="116" t="s">
        <v>637</v>
      </c>
      <c r="CN7" s="102" t="s">
        <v>704</v>
      </c>
      <c r="CO7" s="94" t="s">
        <v>639</v>
      </c>
      <c r="CP7" s="94" t="s">
        <v>638</v>
      </c>
      <c r="CQ7" s="116" t="s">
        <v>637</v>
      </c>
      <c r="CR7" s="102" t="s">
        <v>703</v>
      </c>
      <c r="CS7" s="94" t="s">
        <v>639</v>
      </c>
      <c r="CT7" s="94" t="s">
        <v>638</v>
      </c>
      <c r="CU7" s="116" t="s">
        <v>637</v>
      </c>
      <c r="CV7" s="102" t="s">
        <v>702</v>
      </c>
      <c r="CW7" s="94" t="s">
        <v>639</v>
      </c>
      <c r="CX7" s="94" t="s">
        <v>638</v>
      </c>
      <c r="CY7" s="116" t="s">
        <v>637</v>
      </c>
      <c r="CZ7" s="101" t="s">
        <v>701</v>
      </c>
      <c r="DA7" s="94" t="s">
        <v>639</v>
      </c>
      <c r="DB7" s="94" t="s">
        <v>638</v>
      </c>
      <c r="DC7" s="116" t="s">
        <v>637</v>
      </c>
      <c r="DD7" s="99" t="s">
        <v>700</v>
      </c>
      <c r="DE7" s="94" t="s">
        <v>639</v>
      </c>
      <c r="DF7" s="94" t="s">
        <v>638</v>
      </c>
      <c r="DG7" s="116" t="s">
        <v>637</v>
      </c>
      <c r="DH7" s="98" t="s">
        <v>699</v>
      </c>
      <c r="DI7" s="94" t="s">
        <v>639</v>
      </c>
      <c r="DJ7" s="94" t="s">
        <v>638</v>
      </c>
      <c r="DK7" s="116" t="s">
        <v>637</v>
      </c>
      <c r="DL7" s="98" t="s">
        <v>698</v>
      </c>
      <c r="DM7" s="94" t="s">
        <v>639</v>
      </c>
      <c r="DN7" s="94" t="s">
        <v>638</v>
      </c>
      <c r="DO7" s="116" t="s">
        <v>637</v>
      </c>
      <c r="DP7" s="98" t="s">
        <v>697</v>
      </c>
      <c r="DQ7" s="94" t="s">
        <v>639</v>
      </c>
      <c r="DR7" s="94" t="s">
        <v>638</v>
      </c>
      <c r="DS7" s="116" t="s">
        <v>637</v>
      </c>
      <c r="DT7" s="98" t="s">
        <v>696</v>
      </c>
      <c r="DU7" s="94" t="s">
        <v>639</v>
      </c>
      <c r="DV7" s="94" t="s">
        <v>638</v>
      </c>
      <c r="DW7" s="116" t="s">
        <v>637</v>
      </c>
      <c r="DX7" s="98" t="s">
        <v>695</v>
      </c>
      <c r="DY7" s="94" t="s">
        <v>639</v>
      </c>
      <c r="DZ7" s="94" t="s">
        <v>638</v>
      </c>
      <c r="EA7" s="116" t="s">
        <v>637</v>
      </c>
      <c r="EB7" s="98" t="s">
        <v>694</v>
      </c>
      <c r="EC7" s="94" t="s">
        <v>639</v>
      </c>
      <c r="ED7" s="94" t="s">
        <v>638</v>
      </c>
      <c r="EE7" s="116" t="s">
        <v>637</v>
      </c>
      <c r="EF7" s="98" t="s">
        <v>693</v>
      </c>
      <c r="EG7" s="94" t="s">
        <v>639</v>
      </c>
      <c r="EH7" s="94" t="s">
        <v>638</v>
      </c>
      <c r="EI7" s="116" t="s">
        <v>637</v>
      </c>
      <c r="EJ7" s="98" t="s">
        <v>692</v>
      </c>
      <c r="EK7" s="94" t="s">
        <v>639</v>
      </c>
      <c r="EL7" s="94" t="s">
        <v>638</v>
      </c>
      <c r="EM7" s="116" t="s">
        <v>637</v>
      </c>
      <c r="EN7" s="98" t="s">
        <v>691</v>
      </c>
      <c r="EO7" s="94" t="s">
        <v>639</v>
      </c>
      <c r="EP7" s="94" t="s">
        <v>638</v>
      </c>
      <c r="EQ7" s="116" t="s">
        <v>637</v>
      </c>
      <c r="ER7" s="98" t="s">
        <v>690</v>
      </c>
      <c r="ES7" s="94" t="s">
        <v>639</v>
      </c>
      <c r="ET7" s="94" t="s">
        <v>638</v>
      </c>
      <c r="EU7" s="116" t="s">
        <v>637</v>
      </c>
      <c r="EV7" s="98" t="s">
        <v>689</v>
      </c>
      <c r="EW7" s="94" t="s">
        <v>639</v>
      </c>
      <c r="EX7" s="94" t="s">
        <v>638</v>
      </c>
      <c r="EY7" s="116" t="s">
        <v>637</v>
      </c>
      <c r="EZ7" s="98" t="s">
        <v>688</v>
      </c>
      <c r="FA7" s="94" t="s">
        <v>639</v>
      </c>
      <c r="FB7" s="94" t="s">
        <v>638</v>
      </c>
      <c r="FC7" s="116" t="s">
        <v>637</v>
      </c>
      <c r="FD7" s="98" t="s">
        <v>687</v>
      </c>
      <c r="FE7" s="94" t="s">
        <v>639</v>
      </c>
      <c r="FF7" s="94" t="s">
        <v>638</v>
      </c>
      <c r="FG7" s="116" t="s">
        <v>637</v>
      </c>
      <c r="FH7" s="98" t="s">
        <v>686</v>
      </c>
      <c r="FI7" s="94" t="s">
        <v>639</v>
      </c>
      <c r="FJ7" s="94" t="s">
        <v>638</v>
      </c>
      <c r="FK7" s="116" t="s">
        <v>637</v>
      </c>
      <c r="FL7" s="98" t="s">
        <v>685</v>
      </c>
      <c r="FM7" s="94" t="s">
        <v>639</v>
      </c>
      <c r="FN7" s="94" t="s">
        <v>638</v>
      </c>
      <c r="FO7" s="116" t="s">
        <v>637</v>
      </c>
      <c r="FP7" s="98" t="s">
        <v>684</v>
      </c>
      <c r="FQ7" s="94" t="s">
        <v>639</v>
      </c>
      <c r="FR7" s="94" t="s">
        <v>638</v>
      </c>
      <c r="FS7" s="116" t="s">
        <v>637</v>
      </c>
      <c r="FT7" s="98" t="s">
        <v>683</v>
      </c>
      <c r="FU7" s="94" t="s">
        <v>639</v>
      </c>
      <c r="FV7" s="94" t="s">
        <v>638</v>
      </c>
      <c r="FW7" s="116" t="s">
        <v>637</v>
      </c>
      <c r="FX7" s="99" t="s">
        <v>682</v>
      </c>
      <c r="FY7" s="94" t="s">
        <v>639</v>
      </c>
      <c r="FZ7" s="94" t="s">
        <v>638</v>
      </c>
      <c r="GA7" s="116" t="s">
        <v>637</v>
      </c>
      <c r="GB7" s="98" t="s">
        <v>681</v>
      </c>
      <c r="GC7" s="94" t="s">
        <v>639</v>
      </c>
      <c r="GD7" s="94" t="s">
        <v>638</v>
      </c>
      <c r="GE7" s="116" t="s">
        <v>637</v>
      </c>
      <c r="GF7" s="98" t="s">
        <v>680</v>
      </c>
      <c r="GG7" s="94" t="s">
        <v>639</v>
      </c>
      <c r="GH7" s="94" t="s">
        <v>638</v>
      </c>
      <c r="GI7" s="116" t="s">
        <v>637</v>
      </c>
      <c r="GJ7" s="98" t="s">
        <v>679</v>
      </c>
      <c r="GK7" s="94" t="s">
        <v>639</v>
      </c>
      <c r="GL7" s="94" t="s">
        <v>638</v>
      </c>
      <c r="GM7" s="116" t="s">
        <v>637</v>
      </c>
      <c r="GN7" s="98" t="s">
        <v>678</v>
      </c>
      <c r="GO7" s="94" t="s">
        <v>639</v>
      </c>
      <c r="GP7" s="94" t="s">
        <v>638</v>
      </c>
      <c r="GQ7" s="116" t="s">
        <v>637</v>
      </c>
      <c r="GR7" s="99" t="s">
        <v>677</v>
      </c>
      <c r="GS7" s="94" t="s">
        <v>639</v>
      </c>
      <c r="GT7" s="94" t="s">
        <v>638</v>
      </c>
      <c r="GU7" s="116" t="s">
        <v>637</v>
      </c>
      <c r="GV7" s="99" t="s">
        <v>676</v>
      </c>
      <c r="GW7" s="94" t="s">
        <v>639</v>
      </c>
      <c r="GX7" s="94" t="s">
        <v>638</v>
      </c>
      <c r="GY7" s="116" t="s">
        <v>637</v>
      </c>
      <c r="GZ7" s="99" t="s">
        <v>675</v>
      </c>
      <c r="HA7" s="94" t="s">
        <v>639</v>
      </c>
      <c r="HB7" s="94" t="s">
        <v>638</v>
      </c>
      <c r="HC7" s="116" t="s">
        <v>637</v>
      </c>
      <c r="HD7" s="99" t="s">
        <v>674</v>
      </c>
      <c r="HE7" s="94" t="s">
        <v>639</v>
      </c>
      <c r="HF7" s="94" t="s">
        <v>638</v>
      </c>
      <c r="HG7" s="116" t="s">
        <v>637</v>
      </c>
      <c r="HH7" s="98" t="s">
        <v>673</v>
      </c>
      <c r="HI7" s="94" t="s">
        <v>639</v>
      </c>
      <c r="HJ7" s="94" t="s">
        <v>638</v>
      </c>
      <c r="HK7" s="116" t="s">
        <v>637</v>
      </c>
      <c r="HL7" s="98" t="s">
        <v>672</v>
      </c>
      <c r="HM7" s="94" t="s">
        <v>639</v>
      </c>
      <c r="HN7" s="94" t="s">
        <v>638</v>
      </c>
      <c r="HO7" s="116" t="s">
        <v>637</v>
      </c>
      <c r="HP7" s="98" t="s">
        <v>671</v>
      </c>
      <c r="HQ7" s="94" t="s">
        <v>639</v>
      </c>
      <c r="HR7" s="94" t="s">
        <v>638</v>
      </c>
      <c r="HS7" s="116" t="s">
        <v>637</v>
      </c>
      <c r="HT7" s="98" t="s">
        <v>670</v>
      </c>
      <c r="HU7" s="94" t="s">
        <v>639</v>
      </c>
      <c r="HV7" s="94" t="s">
        <v>638</v>
      </c>
      <c r="HW7" s="116" t="s">
        <v>637</v>
      </c>
      <c r="HX7" s="98" t="s">
        <v>669</v>
      </c>
      <c r="HY7" s="94" t="s">
        <v>639</v>
      </c>
      <c r="HZ7" s="94" t="s">
        <v>638</v>
      </c>
      <c r="IA7" s="116" t="s">
        <v>637</v>
      </c>
      <c r="IB7" s="99" t="s">
        <v>668</v>
      </c>
      <c r="IC7" s="94" t="s">
        <v>639</v>
      </c>
      <c r="ID7" s="94" t="s">
        <v>638</v>
      </c>
      <c r="IE7" s="116" t="s">
        <v>637</v>
      </c>
      <c r="IF7" s="98" t="s">
        <v>667</v>
      </c>
      <c r="IG7" s="94" t="s">
        <v>639</v>
      </c>
      <c r="IH7" s="94" t="s">
        <v>638</v>
      </c>
      <c r="II7" s="116" t="s">
        <v>637</v>
      </c>
      <c r="IJ7" s="98" t="s">
        <v>666</v>
      </c>
      <c r="IK7" s="94" t="s">
        <v>639</v>
      </c>
      <c r="IL7" s="94" t="s">
        <v>638</v>
      </c>
      <c r="IM7" s="116" t="s">
        <v>637</v>
      </c>
      <c r="IN7" s="98" t="s">
        <v>665</v>
      </c>
      <c r="IO7" s="94" t="s">
        <v>639</v>
      </c>
      <c r="IP7" s="94" t="s">
        <v>638</v>
      </c>
      <c r="IQ7" s="116" t="s">
        <v>637</v>
      </c>
      <c r="IR7" s="98" t="s">
        <v>664</v>
      </c>
      <c r="IS7" s="94" t="s">
        <v>639</v>
      </c>
      <c r="IT7" s="94" t="s">
        <v>638</v>
      </c>
      <c r="IU7" s="116" t="s">
        <v>637</v>
      </c>
      <c r="IV7" s="98" t="s">
        <v>663</v>
      </c>
      <c r="IW7" s="94" t="s">
        <v>639</v>
      </c>
      <c r="IX7" s="94" t="s">
        <v>638</v>
      </c>
      <c r="IY7" s="116" t="s">
        <v>637</v>
      </c>
      <c r="IZ7" s="98" t="s">
        <v>662</v>
      </c>
      <c r="JA7" s="94" t="s">
        <v>639</v>
      </c>
      <c r="JB7" s="94" t="s">
        <v>638</v>
      </c>
      <c r="JC7" s="116" t="s">
        <v>637</v>
      </c>
      <c r="JD7" s="98" t="s">
        <v>661</v>
      </c>
      <c r="JE7" s="94" t="s">
        <v>639</v>
      </c>
      <c r="JF7" s="94" t="s">
        <v>638</v>
      </c>
      <c r="JG7" s="116" t="s">
        <v>637</v>
      </c>
      <c r="JH7" s="98" t="s">
        <v>660</v>
      </c>
      <c r="JI7" s="94" t="s">
        <v>639</v>
      </c>
      <c r="JJ7" s="94" t="s">
        <v>638</v>
      </c>
      <c r="JK7" s="116" t="s">
        <v>637</v>
      </c>
      <c r="JL7" s="99" t="s">
        <v>659</v>
      </c>
      <c r="JM7" s="94" t="s">
        <v>639</v>
      </c>
      <c r="JN7" s="94" t="s">
        <v>638</v>
      </c>
      <c r="JO7" s="116" t="s">
        <v>637</v>
      </c>
      <c r="JP7" s="98" t="s">
        <v>658</v>
      </c>
      <c r="JQ7" s="94" t="s">
        <v>639</v>
      </c>
      <c r="JR7" s="94" t="s">
        <v>638</v>
      </c>
      <c r="JS7" s="116" t="s">
        <v>637</v>
      </c>
      <c r="JT7" s="98" t="s">
        <v>657</v>
      </c>
      <c r="JU7" s="94" t="s">
        <v>639</v>
      </c>
      <c r="JV7" s="94" t="s">
        <v>638</v>
      </c>
      <c r="JW7" s="116" t="s">
        <v>637</v>
      </c>
      <c r="JX7" s="99" t="s">
        <v>656</v>
      </c>
      <c r="JY7" s="94" t="s">
        <v>639</v>
      </c>
      <c r="JZ7" s="94" t="s">
        <v>638</v>
      </c>
      <c r="KA7" s="116" t="s">
        <v>637</v>
      </c>
      <c r="KB7" s="98" t="s">
        <v>655</v>
      </c>
      <c r="KC7" s="94" t="s">
        <v>639</v>
      </c>
      <c r="KD7" s="94" t="s">
        <v>638</v>
      </c>
      <c r="KE7" s="116" t="s">
        <v>637</v>
      </c>
      <c r="KF7" s="119" t="s">
        <v>654</v>
      </c>
      <c r="KG7" s="94" t="s">
        <v>639</v>
      </c>
      <c r="KH7" s="94" t="s">
        <v>638</v>
      </c>
      <c r="KI7" s="116" t="s">
        <v>637</v>
      </c>
      <c r="KJ7" s="119" t="s">
        <v>653</v>
      </c>
      <c r="KK7" s="94" t="s">
        <v>639</v>
      </c>
      <c r="KL7" s="94" t="s">
        <v>638</v>
      </c>
      <c r="KM7" s="116" t="s">
        <v>637</v>
      </c>
      <c r="KN7" s="119" t="s">
        <v>652</v>
      </c>
      <c r="KO7" s="94" t="s">
        <v>639</v>
      </c>
      <c r="KP7" s="94" t="s">
        <v>638</v>
      </c>
      <c r="KQ7" s="116" t="s">
        <v>637</v>
      </c>
      <c r="KR7" s="119" t="s">
        <v>651</v>
      </c>
      <c r="KS7" s="94" t="s">
        <v>639</v>
      </c>
      <c r="KT7" s="94" t="s">
        <v>638</v>
      </c>
      <c r="KU7" s="116" t="s">
        <v>637</v>
      </c>
      <c r="KV7" s="96" t="s">
        <v>650</v>
      </c>
      <c r="KW7" s="94" t="s">
        <v>639</v>
      </c>
      <c r="KX7" s="94" t="s">
        <v>638</v>
      </c>
      <c r="KY7" s="116" t="s">
        <v>637</v>
      </c>
      <c r="KZ7" s="118" t="s">
        <v>649</v>
      </c>
      <c r="LA7" s="94" t="s">
        <v>639</v>
      </c>
      <c r="LB7" s="94" t="s">
        <v>638</v>
      </c>
      <c r="LC7" s="116" t="s">
        <v>637</v>
      </c>
      <c r="LD7" s="96" t="s">
        <v>648</v>
      </c>
      <c r="LE7" s="94" t="s">
        <v>639</v>
      </c>
      <c r="LF7" s="94" t="s">
        <v>638</v>
      </c>
      <c r="LG7" s="116" t="s">
        <v>637</v>
      </c>
      <c r="LH7" s="118" t="s">
        <v>647</v>
      </c>
      <c r="LI7" s="94" t="s">
        <v>639</v>
      </c>
      <c r="LJ7" s="94" t="s">
        <v>638</v>
      </c>
      <c r="LK7" s="116" t="s">
        <v>637</v>
      </c>
      <c r="LL7" s="96" t="s">
        <v>646</v>
      </c>
      <c r="LM7" s="94" t="s">
        <v>639</v>
      </c>
      <c r="LN7" s="94" t="s">
        <v>638</v>
      </c>
      <c r="LO7" s="116" t="s">
        <v>637</v>
      </c>
      <c r="LP7" s="96" t="s">
        <v>645</v>
      </c>
      <c r="LQ7" s="94" t="s">
        <v>639</v>
      </c>
      <c r="LR7" s="94" t="s">
        <v>638</v>
      </c>
      <c r="LS7" s="116" t="s">
        <v>637</v>
      </c>
      <c r="LT7" s="96" t="s">
        <v>644</v>
      </c>
      <c r="LU7" s="94" t="s">
        <v>639</v>
      </c>
      <c r="LV7" s="94" t="s">
        <v>638</v>
      </c>
      <c r="LW7" s="116" t="s">
        <v>637</v>
      </c>
      <c r="LX7" s="96" t="s">
        <v>643</v>
      </c>
      <c r="LY7" s="94" t="s">
        <v>639</v>
      </c>
      <c r="LZ7" s="94" t="s">
        <v>638</v>
      </c>
      <c r="MA7" s="116" t="s">
        <v>637</v>
      </c>
      <c r="MB7" s="95" t="s">
        <v>642</v>
      </c>
      <c r="MC7" s="94" t="s">
        <v>639</v>
      </c>
      <c r="MD7" s="94" t="s">
        <v>638</v>
      </c>
      <c r="ME7" s="116" t="s">
        <v>637</v>
      </c>
      <c r="MF7" s="117" t="s">
        <v>641</v>
      </c>
      <c r="MG7" s="94" t="s">
        <v>639</v>
      </c>
      <c r="MH7" s="94" t="s">
        <v>638</v>
      </c>
      <c r="MI7" s="116" t="s">
        <v>637</v>
      </c>
      <c r="MJ7" s="95" t="s">
        <v>640</v>
      </c>
      <c r="MK7" s="94" t="s">
        <v>639</v>
      </c>
      <c r="ML7" s="94" t="s">
        <v>638</v>
      </c>
      <c r="MM7" s="116" t="s">
        <v>637</v>
      </c>
    </row>
    <row r="8" spans="1:351" ht="38.25" customHeight="1" x14ac:dyDescent="0.25">
      <c r="B8" s="115"/>
      <c r="C8" s="115"/>
      <c r="D8" s="114"/>
      <c r="E8" s="114"/>
      <c r="F8" s="114"/>
      <c r="G8" s="111"/>
      <c r="H8" s="111"/>
      <c r="I8" s="111"/>
      <c r="J8" s="111"/>
      <c r="K8" s="111"/>
      <c r="L8" s="111"/>
      <c r="M8" s="103"/>
      <c r="N8" s="103"/>
      <c r="O8" s="103"/>
      <c r="P8" s="111"/>
      <c r="Q8" s="111"/>
      <c r="R8" s="111"/>
      <c r="S8" s="113"/>
      <c r="T8" s="103"/>
      <c r="U8" s="103"/>
      <c r="V8" s="103"/>
      <c r="W8" s="103"/>
      <c r="X8" s="93"/>
      <c r="Y8" s="93"/>
      <c r="Z8" s="112"/>
      <c r="AA8" s="112"/>
      <c r="AB8" s="112"/>
      <c r="AC8" s="112"/>
      <c r="AD8" s="112"/>
      <c r="AE8" s="112"/>
      <c r="AF8" s="111"/>
      <c r="AG8" s="94"/>
      <c r="AH8" s="110"/>
      <c r="AI8" s="109"/>
      <c r="AJ8" s="108"/>
      <c r="AK8" s="107"/>
      <c r="AL8" s="106"/>
      <c r="AM8" s="106"/>
      <c r="AN8" s="106"/>
      <c r="AO8" s="106"/>
      <c r="AP8" s="106"/>
      <c r="AQ8" s="106"/>
      <c r="AR8" s="105"/>
      <c r="AS8" s="105"/>
      <c r="AT8" s="105"/>
      <c r="AU8" s="105"/>
      <c r="AV8" s="105"/>
      <c r="AW8" s="105"/>
      <c r="AX8" s="104"/>
      <c r="AY8" s="104"/>
      <c r="AZ8" s="104"/>
      <c r="BA8" s="104"/>
      <c r="BB8" s="104"/>
      <c r="BC8" s="104"/>
      <c r="BD8" s="102" t="s">
        <v>636</v>
      </c>
      <c r="BE8" s="94"/>
      <c r="BF8" s="94"/>
      <c r="BG8" s="93"/>
      <c r="BH8" s="102" t="s">
        <v>635</v>
      </c>
      <c r="BI8" s="94"/>
      <c r="BJ8" s="94"/>
      <c r="BK8" s="93"/>
      <c r="BL8" s="102" t="s">
        <v>634</v>
      </c>
      <c r="BM8" s="94"/>
      <c r="BN8" s="94"/>
      <c r="BO8" s="93"/>
      <c r="BP8" s="102" t="s">
        <v>633</v>
      </c>
      <c r="BQ8" s="94"/>
      <c r="BR8" s="94"/>
      <c r="BS8" s="93"/>
      <c r="BT8" s="102" t="s">
        <v>632</v>
      </c>
      <c r="BU8" s="94"/>
      <c r="BV8" s="94"/>
      <c r="BW8" s="93"/>
      <c r="BX8" s="102" t="s">
        <v>631</v>
      </c>
      <c r="BY8" s="94"/>
      <c r="BZ8" s="94"/>
      <c r="CA8" s="93"/>
      <c r="CB8" s="102" t="s">
        <v>630</v>
      </c>
      <c r="CC8" s="94"/>
      <c r="CD8" s="94"/>
      <c r="CE8" s="93"/>
      <c r="CF8" s="101" t="s">
        <v>629</v>
      </c>
      <c r="CG8" s="94"/>
      <c r="CH8" s="94"/>
      <c r="CI8" s="103"/>
      <c r="CJ8" s="102" t="s">
        <v>628</v>
      </c>
      <c r="CK8" s="94"/>
      <c r="CL8" s="94"/>
      <c r="CM8" s="93"/>
      <c r="CN8" s="102" t="s">
        <v>627</v>
      </c>
      <c r="CO8" s="94"/>
      <c r="CP8" s="94"/>
      <c r="CQ8" s="93"/>
      <c r="CR8" s="102" t="s">
        <v>626</v>
      </c>
      <c r="CS8" s="94"/>
      <c r="CT8" s="94"/>
      <c r="CU8" s="93"/>
      <c r="CV8" s="102" t="s">
        <v>625</v>
      </c>
      <c r="CW8" s="94"/>
      <c r="CX8" s="94"/>
      <c r="CY8" s="93"/>
      <c r="CZ8" s="101" t="s">
        <v>624</v>
      </c>
      <c r="DA8" s="94"/>
      <c r="DB8" s="94"/>
      <c r="DC8" s="93"/>
      <c r="DD8" s="98" t="s">
        <v>623</v>
      </c>
      <c r="DE8" s="94"/>
      <c r="DF8" s="94"/>
      <c r="DG8" s="93"/>
      <c r="DH8" s="98" t="s">
        <v>622</v>
      </c>
      <c r="DI8" s="94"/>
      <c r="DJ8" s="94"/>
      <c r="DK8" s="93"/>
      <c r="DL8" s="98" t="s">
        <v>621</v>
      </c>
      <c r="DM8" s="94"/>
      <c r="DN8" s="94"/>
      <c r="DO8" s="93"/>
      <c r="DP8" s="98" t="s">
        <v>620</v>
      </c>
      <c r="DQ8" s="94"/>
      <c r="DR8" s="94"/>
      <c r="DS8" s="93"/>
      <c r="DT8" s="98" t="s">
        <v>619</v>
      </c>
      <c r="DU8" s="94"/>
      <c r="DV8" s="94"/>
      <c r="DW8" s="93"/>
      <c r="DX8" s="98" t="s">
        <v>618</v>
      </c>
      <c r="DY8" s="94"/>
      <c r="DZ8" s="94"/>
      <c r="EA8" s="93"/>
      <c r="EB8" s="98" t="s">
        <v>617</v>
      </c>
      <c r="EC8" s="94"/>
      <c r="ED8" s="94"/>
      <c r="EE8" s="93"/>
      <c r="EF8" s="98" t="s">
        <v>616</v>
      </c>
      <c r="EG8" s="94"/>
      <c r="EH8" s="94"/>
      <c r="EI8" s="93"/>
      <c r="EJ8" s="98" t="s">
        <v>615</v>
      </c>
      <c r="EK8" s="94"/>
      <c r="EL8" s="94"/>
      <c r="EM8" s="93"/>
      <c r="EN8" s="98" t="s">
        <v>614</v>
      </c>
      <c r="EO8" s="94"/>
      <c r="EP8" s="94"/>
      <c r="EQ8" s="93"/>
      <c r="ER8" s="98" t="s">
        <v>613</v>
      </c>
      <c r="ES8" s="94"/>
      <c r="ET8" s="94"/>
      <c r="EU8" s="93"/>
      <c r="EV8" s="98" t="s">
        <v>612</v>
      </c>
      <c r="EW8" s="94"/>
      <c r="EX8" s="94"/>
      <c r="EY8" s="93"/>
      <c r="EZ8" s="98" t="s">
        <v>611</v>
      </c>
      <c r="FA8" s="94"/>
      <c r="FB8" s="94"/>
      <c r="FC8" s="93"/>
      <c r="FD8" s="98" t="s">
        <v>610</v>
      </c>
      <c r="FE8" s="94"/>
      <c r="FF8" s="94"/>
      <c r="FG8" s="93"/>
      <c r="FH8" s="98" t="s">
        <v>609</v>
      </c>
      <c r="FI8" s="94"/>
      <c r="FJ8" s="94"/>
      <c r="FK8" s="93"/>
      <c r="FL8" s="98" t="s">
        <v>608</v>
      </c>
      <c r="FM8" s="94"/>
      <c r="FN8" s="94"/>
      <c r="FO8" s="93"/>
      <c r="FP8" s="98" t="s">
        <v>607</v>
      </c>
      <c r="FQ8" s="94"/>
      <c r="FR8" s="94"/>
      <c r="FS8" s="93"/>
      <c r="FT8" s="98" t="s">
        <v>606</v>
      </c>
      <c r="FU8" s="94"/>
      <c r="FV8" s="94"/>
      <c r="FW8" s="93"/>
      <c r="FX8" s="98" t="s">
        <v>605</v>
      </c>
      <c r="FY8" s="94"/>
      <c r="FZ8" s="94"/>
      <c r="GA8" s="93"/>
      <c r="GB8" s="98" t="s">
        <v>604</v>
      </c>
      <c r="GC8" s="94"/>
      <c r="GD8" s="94"/>
      <c r="GE8" s="93"/>
      <c r="GF8" s="98" t="s">
        <v>603</v>
      </c>
      <c r="GG8" s="94"/>
      <c r="GH8" s="94"/>
      <c r="GI8" s="93"/>
      <c r="GJ8" s="98" t="s">
        <v>602</v>
      </c>
      <c r="GK8" s="94"/>
      <c r="GL8" s="94"/>
      <c r="GM8" s="93"/>
      <c r="GN8" s="98" t="s">
        <v>601</v>
      </c>
      <c r="GO8" s="94"/>
      <c r="GP8" s="94"/>
      <c r="GQ8" s="93"/>
      <c r="GR8" s="98" t="s">
        <v>600</v>
      </c>
      <c r="GS8" s="94"/>
      <c r="GT8" s="94"/>
      <c r="GU8" s="93"/>
      <c r="GV8" s="98" t="s">
        <v>599</v>
      </c>
      <c r="GW8" s="94"/>
      <c r="GX8" s="94"/>
      <c r="GY8" s="93"/>
      <c r="GZ8" s="98" t="s">
        <v>598</v>
      </c>
      <c r="HA8" s="94"/>
      <c r="HB8" s="94"/>
      <c r="HC8" s="93"/>
      <c r="HD8" s="100" t="s">
        <v>597</v>
      </c>
      <c r="HE8" s="94"/>
      <c r="HF8" s="94"/>
      <c r="HG8" s="93"/>
      <c r="HH8" s="98" t="s">
        <v>596</v>
      </c>
      <c r="HI8" s="94"/>
      <c r="HJ8" s="94"/>
      <c r="HK8" s="93"/>
      <c r="HL8" s="98" t="s">
        <v>595</v>
      </c>
      <c r="HM8" s="94"/>
      <c r="HN8" s="94"/>
      <c r="HO8" s="93"/>
      <c r="HP8" s="98" t="s">
        <v>594</v>
      </c>
      <c r="HQ8" s="94"/>
      <c r="HR8" s="94"/>
      <c r="HS8" s="93"/>
      <c r="HT8" s="98" t="s">
        <v>593</v>
      </c>
      <c r="HU8" s="94"/>
      <c r="HV8" s="94"/>
      <c r="HW8" s="93"/>
      <c r="HX8" s="98" t="s">
        <v>592</v>
      </c>
      <c r="HY8" s="94"/>
      <c r="HZ8" s="94"/>
      <c r="IA8" s="93"/>
      <c r="IB8" s="98" t="s">
        <v>591</v>
      </c>
      <c r="IC8" s="94"/>
      <c r="ID8" s="94"/>
      <c r="IE8" s="93"/>
      <c r="IF8" s="98" t="s">
        <v>590</v>
      </c>
      <c r="IG8" s="94"/>
      <c r="IH8" s="94"/>
      <c r="II8" s="93"/>
      <c r="IJ8" s="98" t="s">
        <v>589</v>
      </c>
      <c r="IK8" s="94"/>
      <c r="IL8" s="94"/>
      <c r="IM8" s="93"/>
      <c r="IN8" s="98" t="s">
        <v>588</v>
      </c>
      <c r="IO8" s="94"/>
      <c r="IP8" s="94"/>
      <c r="IQ8" s="93"/>
      <c r="IR8" s="98" t="s">
        <v>587</v>
      </c>
      <c r="IS8" s="94"/>
      <c r="IT8" s="94"/>
      <c r="IU8" s="93"/>
      <c r="IV8" s="98" t="s">
        <v>586</v>
      </c>
      <c r="IW8" s="94"/>
      <c r="IX8" s="94"/>
      <c r="IY8" s="93"/>
      <c r="IZ8" s="98" t="s">
        <v>585</v>
      </c>
      <c r="JA8" s="94"/>
      <c r="JB8" s="94"/>
      <c r="JC8" s="93"/>
      <c r="JD8" s="98" t="s">
        <v>584</v>
      </c>
      <c r="JE8" s="94"/>
      <c r="JF8" s="94"/>
      <c r="JG8" s="93"/>
      <c r="JH8" s="98" t="s">
        <v>583</v>
      </c>
      <c r="JI8" s="94"/>
      <c r="JJ8" s="94"/>
      <c r="JK8" s="93"/>
      <c r="JL8" s="98" t="s">
        <v>582</v>
      </c>
      <c r="JM8" s="94"/>
      <c r="JN8" s="94"/>
      <c r="JO8" s="93"/>
      <c r="JP8" s="98" t="s">
        <v>581</v>
      </c>
      <c r="JQ8" s="94"/>
      <c r="JR8" s="94"/>
      <c r="JS8" s="93"/>
      <c r="JT8" s="98" t="s">
        <v>580</v>
      </c>
      <c r="JU8" s="94"/>
      <c r="JV8" s="94"/>
      <c r="JW8" s="93"/>
      <c r="JX8" s="99" t="s">
        <v>579</v>
      </c>
      <c r="JY8" s="94"/>
      <c r="JZ8" s="94"/>
      <c r="KA8" s="93"/>
      <c r="KB8" s="98" t="s">
        <v>578</v>
      </c>
      <c r="KC8" s="94"/>
      <c r="KD8" s="94"/>
      <c r="KE8" s="93"/>
      <c r="KF8" s="98" t="s">
        <v>577</v>
      </c>
      <c r="KG8" s="94"/>
      <c r="KH8" s="94"/>
      <c r="KI8" s="93"/>
      <c r="KJ8" s="98" t="s">
        <v>576</v>
      </c>
      <c r="KK8" s="94"/>
      <c r="KL8" s="94"/>
      <c r="KM8" s="93"/>
      <c r="KN8" s="98" t="s">
        <v>575</v>
      </c>
      <c r="KO8" s="94"/>
      <c r="KP8" s="94"/>
      <c r="KQ8" s="93"/>
      <c r="KR8" s="98" t="s">
        <v>574</v>
      </c>
      <c r="KS8" s="94"/>
      <c r="KT8" s="94"/>
      <c r="KU8" s="93"/>
      <c r="KV8" s="96" t="s">
        <v>573</v>
      </c>
      <c r="KW8" s="94"/>
      <c r="KX8" s="94"/>
      <c r="KY8" s="93"/>
      <c r="KZ8" s="97" t="s">
        <v>572</v>
      </c>
      <c r="LA8" s="94"/>
      <c r="LB8" s="94"/>
      <c r="LC8" s="93"/>
      <c r="LD8" s="96" t="s">
        <v>571</v>
      </c>
      <c r="LE8" s="94"/>
      <c r="LF8" s="94"/>
      <c r="LG8" s="93"/>
      <c r="LH8" s="97" t="s">
        <v>570</v>
      </c>
      <c r="LI8" s="94"/>
      <c r="LJ8" s="94"/>
      <c r="LK8" s="93"/>
      <c r="LL8" s="96" t="s">
        <v>569</v>
      </c>
      <c r="LM8" s="94"/>
      <c r="LN8" s="94"/>
      <c r="LO8" s="93"/>
      <c r="LP8" s="96" t="s">
        <v>568</v>
      </c>
      <c r="LQ8" s="94"/>
      <c r="LR8" s="94"/>
      <c r="LS8" s="93"/>
      <c r="LT8" s="96" t="s">
        <v>567</v>
      </c>
      <c r="LU8" s="94"/>
      <c r="LV8" s="94"/>
      <c r="LW8" s="93"/>
      <c r="LX8" s="96" t="s">
        <v>566</v>
      </c>
      <c r="LY8" s="94"/>
      <c r="LZ8" s="94"/>
      <c r="MA8" s="93"/>
      <c r="MB8" s="95" t="s">
        <v>565</v>
      </c>
      <c r="MC8" s="94"/>
      <c r="MD8" s="94"/>
      <c r="ME8" s="93"/>
      <c r="MF8" s="95" t="s">
        <v>564</v>
      </c>
      <c r="MG8" s="94"/>
      <c r="MH8" s="94"/>
      <c r="MI8" s="93"/>
      <c r="MJ8" s="95" t="s">
        <v>563</v>
      </c>
      <c r="MK8" s="94"/>
      <c r="ML8" s="94"/>
      <c r="MM8" s="93"/>
    </row>
    <row r="9" spans="1:351" ht="63.75" x14ac:dyDescent="0.25">
      <c r="B9" s="44" t="s">
        <v>559</v>
      </c>
      <c r="C9" s="43" t="s">
        <v>558</v>
      </c>
      <c r="D9" s="42" t="s">
        <v>557</v>
      </c>
      <c r="E9" s="42" t="s">
        <v>556</v>
      </c>
      <c r="F9" s="46" t="s">
        <v>555</v>
      </c>
      <c r="G9" s="40">
        <v>2020004250281</v>
      </c>
      <c r="H9" s="41" t="s">
        <v>554</v>
      </c>
      <c r="I9" s="54">
        <v>1901122</v>
      </c>
      <c r="J9" s="41" t="s">
        <v>553</v>
      </c>
      <c r="K9" s="38" t="s">
        <v>102</v>
      </c>
      <c r="L9" s="86" t="s">
        <v>562</v>
      </c>
      <c r="M9" s="60" t="s">
        <v>6</v>
      </c>
      <c r="N9" s="60" t="s">
        <v>113</v>
      </c>
      <c r="O9" s="36" t="s">
        <v>550</v>
      </c>
      <c r="P9" s="35" t="s">
        <v>61</v>
      </c>
      <c r="Q9" s="35" t="s">
        <v>549</v>
      </c>
      <c r="R9" s="34" t="s">
        <v>20</v>
      </c>
      <c r="S9" s="33">
        <v>12</v>
      </c>
      <c r="T9" s="32">
        <v>3</v>
      </c>
      <c r="U9" s="32">
        <v>3</v>
      </c>
      <c r="V9" s="32">
        <v>3</v>
      </c>
      <c r="W9" s="32">
        <v>3</v>
      </c>
      <c r="X9" s="31">
        <f>+Z9+AA9+AB9+AC9</f>
        <v>12</v>
      </c>
      <c r="Y9" s="30">
        <f>+X9/S9</f>
        <v>1</v>
      </c>
      <c r="Z9" s="29">
        <v>6</v>
      </c>
      <c r="AA9" s="28">
        <v>6</v>
      </c>
      <c r="AB9" s="28">
        <v>0</v>
      </c>
      <c r="AC9" s="28">
        <v>0</v>
      </c>
      <c r="AD9" s="92">
        <v>125823210</v>
      </c>
      <c r="AE9" s="26">
        <f>+AD9-AG9</f>
        <v>0</v>
      </c>
      <c r="AF9" s="25" t="s">
        <v>138</v>
      </c>
      <c r="AG9" s="24">
        <f>SUM(AH9:AK9)</f>
        <v>125823210</v>
      </c>
      <c r="AH9" s="23">
        <f>+BH9+BL9+BP9+BT9+BX9+CB9+CF9+CJ9+CN9+CR9+CV9+CZ9+BD9</f>
        <v>0</v>
      </c>
      <c r="AI9" s="22">
        <f>+DD9+DH9+DL9+DP9+DT9+DX9+EB9+EF9+EJ9+EN9+ER9+EV9+EZ9+FD9+FH9+FL9+FP9+FT9+FX9+GB9+GF9+GJ9+GN9+GR9+GV9+GZ9+HD9+HH9+HL9+HP9+HT9+HX9+IB9+IF9+IJ9+IN9+IR9+IV9+IZ9+JD9+JH9+JL9+JP9+JT9+JX9+KB9+KF9+KJ9+KN9+KR9</f>
        <v>0</v>
      </c>
      <c r="AJ9" s="21">
        <f>+KV9+KZ9+LD9+LH9+LL9+LP9+LT9+LX9</f>
        <v>125823210</v>
      </c>
      <c r="AK9" s="13">
        <f>+MB9+MF9+MJ9</f>
        <v>0</v>
      </c>
      <c r="AL9" s="18" t="b">
        <f>_xlfn.IFNA(+AM9&lt;=AG9,"ERROR")</f>
        <v>1</v>
      </c>
      <c r="AM9" s="20">
        <f>SUM(AN9:AQ9)</f>
        <v>122947777</v>
      </c>
      <c r="AN9" s="4">
        <f>+BE9+BI9+BM9+BQ9+BU9+BY9+CC9+CG9+CK9+CO9+CS9+CW9+DA9</f>
        <v>0</v>
      </c>
      <c r="AO9" s="4">
        <f>+DE9+DI9+DM9+DQ9+DU9+DY9+EC9+EG9+EK9+EO9+ES9+EW9+FA9+FE9+FI9+FM9+FQ9+FU9+FY9+GC9+GG9+GK9+GO9+GS9+GW9+HA9+HE9+HI9+HM9+HQ9+HU9+HY9+IC9+IG9+IK9+IO9+IS9+IW9+JA9+JE9+JI9+JM9+JQ9+JU9+JY9+KC9+KG9+KK9+KO9+KS9</f>
        <v>0</v>
      </c>
      <c r="AP9" s="4">
        <f>+KW9+LA9+LE9+LI9+LM9+LQ9+LU9+LY9</f>
        <v>122947777</v>
      </c>
      <c r="AQ9" s="4">
        <f>+MC9+MG9+MK9</f>
        <v>0</v>
      </c>
      <c r="AR9" s="18" t="b">
        <f>_xlfn.IFNA(+AS9&lt;=AM9,"ERROR")</f>
        <v>1</v>
      </c>
      <c r="AS9" s="19">
        <f>+AT9+AU9+AV9+AW9</f>
        <v>122947777</v>
      </c>
      <c r="AT9" s="4">
        <f>+BF9+BJ9+BN9+BR9+BV9+BZ9+CD9+CH9+CL9+CP9+CT9+CX9+DB9</f>
        <v>0</v>
      </c>
      <c r="AU9" s="4">
        <f>+DF9+DJ9+DN9+DR9+DV9+DZ9+ED9+EH9+EL9+EP9+ET9+EX9+FB9+FF9+FJ9+FN9+FR9+FV9+FZ9+GD9+GH9+GL9+GP9+GT9+GX9+HB9+HF9+HJ9+HN9+HR9+HV9+HZ9+ID9+IH9+IL9+IP9+IT9+IX9+JB9+JF9+JJ9+JN9+JR9+JV9+JZ9+KD9+KH9+KL9+KP9+KT9</f>
        <v>0</v>
      </c>
      <c r="AV9" s="4">
        <f>+KX9+LB9+LF9+LJ9+LN9+LR9+LV9+LZ9</f>
        <v>122947777</v>
      </c>
      <c r="AW9" s="4">
        <f>+MD9+MH9+ML9</f>
        <v>0</v>
      </c>
      <c r="AX9" s="18" t="b">
        <f>_xlfn.IFNA(+AY9&lt;=AS9,"ERROR")</f>
        <v>1</v>
      </c>
      <c r="AY9" s="17">
        <f>+AZ9+BA9+BB9+BC9</f>
        <v>122947777</v>
      </c>
      <c r="AZ9" s="4">
        <f>+BG9+BK9+BO9+BS9+BW9+CA9+CE9+CI9+CM9+CQ9+CU9+CY9+DC9</f>
        <v>0</v>
      </c>
      <c r="BA9" s="4">
        <f>+DG9+DK9+DO9+DS9+DW9+EA9+EE9+EI9+EM9+EQ9+EU9+EY9+FC9+FG9+FK9+FO9+FS9+FW9+GA9+GE9+GI9+GM9+GQ9+GU9+GY9+HC9+HG9+HK9+HO9+HS9+HW9+IA9+IE9+II9+IM9+IQ9+IU9+IY9+JC9+JG9+JK9+JO9+JS9+JW9+KA9+KE9+KI9+KM9+KQ9+KU9</f>
        <v>0</v>
      </c>
      <c r="BB9" s="4">
        <f>+KY9+LC9+LG9+LK9+LO9+LS9+LW9+MA9</f>
        <v>122947777</v>
      </c>
      <c r="BC9" s="4">
        <f>+ME9+MI9+MM9</f>
        <v>0</v>
      </c>
      <c r="BD9" s="16">
        <v>0</v>
      </c>
      <c r="BE9" s="12">
        <v>0</v>
      </c>
      <c r="BF9" s="12">
        <v>0</v>
      </c>
      <c r="BG9" s="12">
        <v>0</v>
      </c>
      <c r="BH9" s="16">
        <v>0</v>
      </c>
      <c r="BI9" s="12">
        <v>0</v>
      </c>
      <c r="BJ9" s="12">
        <v>0</v>
      </c>
      <c r="BK9" s="12">
        <v>0</v>
      </c>
      <c r="BL9" s="16">
        <v>0</v>
      </c>
      <c r="BM9" s="12">
        <v>0</v>
      </c>
      <c r="BN9" s="12">
        <v>0</v>
      </c>
      <c r="BO9" s="12">
        <v>0</v>
      </c>
      <c r="BP9" s="16">
        <v>0</v>
      </c>
      <c r="BQ9" s="12">
        <v>0</v>
      </c>
      <c r="BR9" s="12">
        <v>0</v>
      </c>
      <c r="BS9" s="12">
        <v>0</v>
      </c>
      <c r="BT9" s="16">
        <v>0</v>
      </c>
      <c r="BU9" s="12">
        <v>0</v>
      </c>
      <c r="BV9" s="12">
        <v>0</v>
      </c>
      <c r="BW9" s="12">
        <v>0</v>
      </c>
      <c r="BX9" s="16">
        <v>0</v>
      </c>
      <c r="BY9" s="12">
        <v>0</v>
      </c>
      <c r="BZ9" s="12">
        <v>0</v>
      </c>
      <c r="CA9" s="12">
        <v>0</v>
      </c>
      <c r="CB9" s="16">
        <v>0</v>
      </c>
      <c r="CC9" s="12">
        <v>0</v>
      </c>
      <c r="CD9" s="12">
        <v>0</v>
      </c>
      <c r="CE9" s="12">
        <v>0</v>
      </c>
      <c r="CF9" s="16">
        <v>0</v>
      </c>
      <c r="CG9" s="12">
        <v>0</v>
      </c>
      <c r="CH9" s="12">
        <v>0</v>
      </c>
      <c r="CI9" s="12">
        <v>0</v>
      </c>
      <c r="CJ9" s="16">
        <v>0</v>
      </c>
      <c r="CK9" s="12">
        <v>0</v>
      </c>
      <c r="CL9" s="12">
        <v>0</v>
      </c>
      <c r="CM9" s="12">
        <v>0</v>
      </c>
      <c r="CN9" s="16">
        <v>0</v>
      </c>
      <c r="CO9" s="12">
        <v>0</v>
      </c>
      <c r="CP9" s="12">
        <v>0</v>
      </c>
      <c r="CQ9" s="12">
        <v>0</v>
      </c>
      <c r="CR9" s="16">
        <v>0</v>
      </c>
      <c r="CS9" s="12">
        <v>0</v>
      </c>
      <c r="CT9" s="12">
        <v>0</v>
      </c>
      <c r="CU9" s="12">
        <v>0</v>
      </c>
      <c r="CV9" s="16">
        <v>0</v>
      </c>
      <c r="CW9" s="12">
        <v>0</v>
      </c>
      <c r="CX9" s="12">
        <v>0</v>
      </c>
      <c r="CY9" s="12">
        <v>0</v>
      </c>
      <c r="CZ9" s="16">
        <v>0</v>
      </c>
      <c r="DA9" s="12">
        <v>0</v>
      </c>
      <c r="DB9" s="12">
        <v>0</v>
      </c>
      <c r="DC9" s="12">
        <v>0</v>
      </c>
      <c r="DD9" s="15">
        <v>0</v>
      </c>
      <c r="DE9" s="12">
        <v>0</v>
      </c>
      <c r="DF9" s="12">
        <v>0</v>
      </c>
      <c r="DG9" s="12">
        <v>0</v>
      </c>
      <c r="DH9" s="15">
        <v>0</v>
      </c>
      <c r="DI9" s="12">
        <v>0</v>
      </c>
      <c r="DJ9" s="12">
        <v>0</v>
      </c>
      <c r="DK9" s="12">
        <v>0</v>
      </c>
      <c r="DL9" s="15">
        <v>0</v>
      </c>
      <c r="DM9" s="12">
        <v>0</v>
      </c>
      <c r="DN9" s="12">
        <v>0</v>
      </c>
      <c r="DO9" s="12">
        <v>0</v>
      </c>
      <c r="DP9" s="15">
        <v>0</v>
      </c>
      <c r="DQ9" s="12">
        <v>0</v>
      </c>
      <c r="DR9" s="12">
        <v>0</v>
      </c>
      <c r="DS9" s="12">
        <v>0</v>
      </c>
      <c r="DT9" s="15">
        <v>0</v>
      </c>
      <c r="DU9" s="12">
        <v>0</v>
      </c>
      <c r="DV9" s="12">
        <v>0</v>
      </c>
      <c r="DW9" s="12">
        <v>0</v>
      </c>
      <c r="DX9" s="15">
        <v>0</v>
      </c>
      <c r="DY9" s="12">
        <v>0</v>
      </c>
      <c r="DZ9" s="12">
        <v>0</v>
      </c>
      <c r="EA9" s="12">
        <v>0</v>
      </c>
      <c r="EB9" s="15">
        <v>0</v>
      </c>
      <c r="EC9" s="12">
        <v>0</v>
      </c>
      <c r="ED9" s="12">
        <v>0</v>
      </c>
      <c r="EE9" s="12">
        <v>0</v>
      </c>
      <c r="EF9" s="15">
        <v>0</v>
      </c>
      <c r="EG9" s="12">
        <v>0</v>
      </c>
      <c r="EH9" s="12">
        <v>0</v>
      </c>
      <c r="EI9" s="12">
        <v>0</v>
      </c>
      <c r="EJ9" s="15">
        <v>0</v>
      </c>
      <c r="EK9" s="12">
        <v>0</v>
      </c>
      <c r="EL9" s="12">
        <v>0</v>
      </c>
      <c r="EM9" s="12">
        <v>0</v>
      </c>
      <c r="EN9" s="15">
        <v>0</v>
      </c>
      <c r="EO9" s="12">
        <v>0</v>
      </c>
      <c r="EP9" s="12">
        <v>0</v>
      </c>
      <c r="EQ9" s="12">
        <v>0</v>
      </c>
      <c r="ER9" s="15">
        <v>0</v>
      </c>
      <c r="ES9" s="12">
        <v>0</v>
      </c>
      <c r="ET9" s="12">
        <v>0</v>
      </c>
      <c r="EU9" s="12">
        <v>0</v>
      </c>
      <c r="EV9" s="15">
        <v>0</v>
      </c>
      <c r="EW9" s="12">
        <v>0</v>
      </c>
      <c r="EX9" s="12">
        <v>0</v>
      </c>
      <c r="EY9" s="12">
        <v>0</v>
      </c>
      <c r="EZ9" s="15">
        <v>0</v>
      </c>
      <c r="FA9" s="12">
        <v>0</v>
      </c>
      <c r="FB9" s="12">
        <v>0</v>
      </c>
      <c r="FC9" s="12">
        <v>0</v>
      </c>
      <c r="FD9" s="15">
        <v>0</v>
      </c>
      <c r="FE9" s="12">
        <v>0</v>
      </c>
      <c r="FF9" s="12">
        <v>0</v>
      </c>
      <c r="FG9" s="12">
        <v>0</v>
      </c>
      <c r="FH9" s="15">
        <v>0</v>
      </c>
      <c r="FI9" s="12">
        <v>0</v>
      </c>
      <c r="FJ9" s="12">
        <v>0</v>
      </c>
      <c r="FK9" s="12">
        <v>0</v>
      </c>
      <c r="FL9" s="15">
        <v>0</v>
      </c>
      <c r="FM9" s="12">
        <v>0</v>
      </c>
      <c r="FN9" s="12">
        <v>0</v>
      </c>
      <c r="FO9" s="12">
        <v>0</v>
      </c>
      <c r="FP9" s="15">
        <v>0</v>
      </c>
      <c r="FQ9" s="12">
        <v>0</v>
      </c>
      <c r="FR9" s="12">
        <v>0</v>
      </c>
      <c r="FS9" s="12">
        <v>0</v>
      </c>
      <c r="FT9" s="15">
        <v>0</v>
      </c>
      <c r="FU9" s="12">
        <v>0</v>
      </c>
      <c r="FV9" s="12">
        <v>0</v>
      </c>
      <c r="FW9" s="12">
        <v>0</v>
      </c>
      <c r="FX9" s="15">
        <v>0</v>
      </c>
      <c r="FY9" s="12">
        <v>0</v>
      </c>
      <c r="FZ9" s="12">
        <v>0</v>
      </c>
      <c r="GA9" s="12">
        <v>0</v>
      </c>
      <c r="GB9" s="15">
        <v>0</v>
      </c>
      <c r="GC9" s="12">
        <v>0</v>
      </c>
      <c r="GD9" s="12">
        <v>0</v>
      </c>
      <c r="GE9" s="12">
        <v>0</v>
      </c>
      <c r="GF9" s="15">
        <v>0</v>
      </c>
      <c r="GG9" s="12">
        <v>0</v>
      </c>
      <c r="GH9" s="12">
        <v>0</v>
      </c>
      <c r="GI9" s="12">
        <v>0</v>
      </c>
      <c r="GJ9" s="15">
        <v>0</v>
      </c>
      <c r="GK9" s="12">
        <v>0</v>
      </c>
      <c r="GL9" s="12">
        <v>0</v>
      </c>
      <c r="GM9" s="12">
        <v>0</v>
      </c>
      <c r="GN9" s="15">
        <v>0</v>
      </c>
      <c r="GO9" s="12">
        <v>0</v>
      </c>
      <c r="GP9" s="12">
        <v>0</v>
      </c>
      <c r="GQ9" s="12">
        <v>0</v>
      </c>
      <c r="GR9" s="15">
        <v>0</v>
      </c>
      <c r="GS9" s="12">
        <v>0</v>
      </c>
      <c r="GT9" s="12">
        <v>0</v>
      </c>
      <c r="GU9" s="12">
        <v>0</v>
      </c>
      <c r="GV9" s="15">
        <v>0</v>
      </c>
      <c r="GW9" s="12">
        <v>0</v>
      </c>
      <c r="GX9" s="12">
        <v>0</v>
      </c>
      <c r="GY9" s="12">
        <v>0</v>
      </c>
      <c r="GZ9" s="15">
        <v>0</v>
      </c>
      <c r="HA9" s="12">
        <v>0</v>
      </c>
      <c r="HB9" s="12">
        <v>0</v>
      </c>
      <c r="HC9" s="12">
        <v>0</v>
      </c>
      <c r="HD9" s="15">
        <v>0</v>
      </c>
      <c r="HE9" s="12">
        <v>0</v>
      </c>
      <c r="HF9" s="12">
        <v>0</v>
      </c>
      <c r="HG9" s="12">
        <v>0</v>
      </c>
      <c r="HH9" s="15">
        <v>0</v>
      </c>
      <c r="HI9" s="12">
        <v>0</v>
      </c>
      <c r="HJ9" s="12">
        <v>0</v>
      </c>
      <c r="HK9" s="12">
        <v>0</v>
      </c>
      <c r="HL9" s="15">
        <v>0</v>
      </c>
      <c r="HM9" s="12">
        <v>0</v>
      </c>
      <c r="HN9" s="12">
        <v>0</v>
      </c>
      <c r="HO9" s="12">
        <v>0</v>
      </c>
      <c r="HP9" s="15">
        <v>0</v>
      </c>
      <c r="HQ9" s="12">
        <v>0</v>
      </c>
      <c r="HR9" s="12">
        <v>0</v>
      </c>
      <c r="HS9" s="12">
        <v>0</v>
      </c>
      <c r="HT9" s="15">
        <v>0</v>
      </c>
      <c r="HU9" s="12">
        <v>0</v>
      </c>
      <c r="HV9" s="12">
        <v>0</v>
      </c>
      <c r="HW9" s="12">
        <v>0</v>
      </c>
      <c r="HX9" s="15">
        <v>0</v>
      </c>
      <c r="HY9" s="12">
        <v>0</v>
      </c>
      <c r="HZ9" s="12">
        <v>0</v>
      </c>
      <c r="IA9" s="12">
        <v>0</v>
      </c>
      <c r="IB9" s="15">
        <v>0</v>
      </c>
      <c r="IC9" s="12">
        <v>0</v>
      </c>
      <c r="ID9" s="12">
        <v>0</v>
      </c>
      <c r="IE9" s="12">
        <v>0</v>
      </c>
      <c r="IF9" s="15">
        <v>0</v>
      </c>
      <c r="IG9" s="12">
        <v>0</v>
      </c>
      <c r="IH9" s="12">
        <v>0</v>
      </c>
      <c r="II9" s="12">
        <v>0</v>
      </c>
      <c r="IJ9" s="15">
        <v>0</v>
      </c>
      <c r="IK9" s="12">
        <v>0</v>
      </c>
      <c r="IL9" s="12">
        <v>0</v>
      </c>
      <c r="IM9" s="12">
        <v>0</v>
      </c>
      <c r="IN9" s="15">
        <v>0</v>
      </c>
      <c r="IO9" s="12">
        <v>0</v>
      </c>
      <c r="IP9" s="12">
        <v>0</v>
      </c>
      <c r="IQ9" s="12">
        <v>0</v>
      </c>
      <c r="IR9" s="15">
        <v>0</v>
      </c>
      <c r="IS9" s="12">
        <v>0</v>
      </c>
      <c r="IT9" s="12">
        <v>0</v>
      </c>
      <c r="IU9" s="12">
        <v>0</v>
      </c>
      <c r="IV9" s="15">
        <v>0</v>
      </c>
      <c r="IW9" s="12">
        <v>0</v>
      </c>
      <c r="IX9" s="12">
        <v>0</v>
      </c>
      <c r="IY9" s="12">
        <v>0</v>
      </c>
      <c r="IZ9" s="15">
        <v>0</v>
      </c>
      <c r="JA9" s="12">
        <v>0</v>
      </c>
      <c r="JB9" s="12">
        <v>0</v>
      </c>
      <c r="JC9" s="12">
        <v>0</v>
      </c>
      <c r="JD9" s="15">
        <v>0</v>
      </c>
      <c r="JE9" s="12">
        <v>0</v>
      </c>
      <c r="JF9" s="12">
        <v>0</v>
      </c>
      <c r="JG9" s="12">
        <v>0</v>
      </c>
      <c r="JH9" s="15">
        <v>0</v>
      </c>
      <c r="JI9" s="12">
        <v>0</v>
      </c>
      <c r="JJ9" s="12">
        <v>0</v>
      </c>
      <c r="JK9" s="12">
        <v>0</v>
      </c>
      <c r="JL9" s="15">
        <v>0</v>
      </c>
      <c r="JM9" s="12">
        <v>0</v>
      </c>
      <c r="JN9" s="12">
        <v>0</v>
      </c>
      <c r="JO9" s="12">
        <v>0</v>
      </c>
      <c r="JP9" s="15">
        <v>0</v>
      </c>
      <c r="JQ9" s="12">
        <v>0</v>
      </c>
      <c r="JR9" s="12">
        <v>0</v>
      </c>
      <c r="JS9" s="12">
        <v>0</v>
      </c>
      <c r="JT9" s="15">
        <v>0</v>
      </c>
      <c r="JU9" s="12">
        <v>0</v>
      </c>
      <c r="JV9" s="12">
        <v>0</v>
      </c>
      <c r="JW9" s="12">
        <v>0</v>
      </c>
      <c r="JX9" s="15">
        <v>0</v>
      </c>
      <c r="JY9" s="12">
        <v>0</v>
      </c>
      <c r="JZ9" s="12">
        <v>0</v>
      </c>
      <c r="KA9" s="12">
        <v>0</v>
      </c>
      <c r="KB9" s="15">
        <v>0</v>
      </c>
      <c r="KC9" s="12">
        <v>0</v>
      </c>
      <c r="KD9" s="12">
        <v>0</v>
      </c>
      <c r="KE9" s="12">
        <v>0</v>
      </c>
      <c r="KF9" s="15">
        <v>0</v>
      </c>
      <c r="KG9" s="12">
        <v>0</v>
      </c>
      <c r="KH9" s="12">
        <v>0</v>
      </c>
      <c r="KI9" s="12">
        <v>0</v>
      </c>
      <c r="KJ9" s="15">
        <v>0</v>
      </c>
      <c r="KK9" s="12">
        <v>0</v>
      </c>
      <c r="KL9" s="12">
        <v>0</v>
      </c>
      <c r="KM9" s="12">
        <v>0</v>
      </c>
      <c r="KN9" s="15">
        <v>0</v>
      </c>
      <c r="KO9" s="12">
        <v>0</v>
      </c>
      <c r="KP9" s="12">
        <v>0</v>
      </c>
      <c r="KQ9" s="12">
        <v>0</v>
      </c>
      <c r="KR9" s="15">
        <v>0</v>
      </c>
      <c r="KS9" s="12">
        <v>0</v>
      </c>
      <c r="KT9" s="12">
        <v>0</v>
      </c>
      <c r="KU9" s="12">
        <v>0</v>
      </c>
      <c r="KV9" s="14">
        <v>0</v>
      </c>
      <c r="KW9" s="12">
        <v>0</v>
      </c>
      <c r="KX9" s="12">
        <v>0</v>
      </c>
      <c r="KY9" s="12">
        <v>0</v>
      </c>
      <c r="KZ9" s="14">
        <v>0</v>
      </c>
      <c r="LA9" s="12">
        <v>0</v>
      </c>
      <c r="LB9" s="12">
        <v>0</v>
      </c>
      <c r="LC9" s="12">
        <v>0</v>
      </c>
      <c r="LD9" s="88">
        <v>125823210</v>
      </c>
      <c r="LE9" s="12">
        <v>122947777</v>
      </c>
      <c r="LF9" s="12">
        <v>122947777</v>
      </c>
      <c r="LG9" s="12">
        <v>122947777</v>
      </c>
      <c r="LH9" s="14">
        <v>0</v>
      </c>
      <c r="LI9" s="12">
        <v>0</v>
      </c>
      <c r="LJ9" s="12">
        <v>0</v>
      </c>
      <c r="LK9" s="12">
        <v>0</v>
      </c>
      <c r="LL9" s="14">
        <v>0</v>
      </c>
      <c r="LM9" s="12">
        <v>0</v>
      </c>
      <c r="LN9" s="12">
        <v>0</v>
      </c>
      <c r="LO9" s="12">
        <v>0</v>
      </c>
      <c r="LP9" s="14">
        <v>0</v>
      </c>
      <c r="LQ9" s="12">
        <v>0</v>
      </c>
      <c r="LR9" s="12">
        <v>0</v>
      </c>
      <c r="LS9" s="12">
        <v>0</v>
      </c>
      <c r="LT9" s="14">
        <v>0</v>
      </c>
      <c r="LU9" s="12">
        <v>0</v>
      </c>
      <c r="LV9" s="12">
        <v>0</v>
      </c>
      <c r="LW9" s="12">
        <v>0</v>
      </c>
      <c r="LX9" s="14">
        <v>0</v>
      </c>
      <c r="LY9" s="12">
        <v>0</v>
      </c>
      <c r="LZ9" s="12">
        <v>0</v>
      </c>
      <c r="MA9" s="12">
        <v>0</v>
      </c>
      <c r="MB9" s="13">
        <v>0</v>
      </c>
      <c r="MC9" s="12">
        <v>0</v>
      </c>
      <c r="MD9" s="12">
        <v>0</v>
      </c>
      <c r="ME9" s="12">
        <v>0</v>
      </c>
      <c r="MF9" s="13">
        <v>0</v>
      </c>
      <c r="MG9" s="12">
        <v>0</v>
      </c>
      <c r="MH9" s="12">
        <v>0</v>
      </c>
      <c r="MI9" s="12">
        <v>0</v>
      </c>
      <c r="MJ9" s="13">
        <v>0</v>
      </c>
      <c r="MK9" s="12">
        <v>0</v>
      </c>
      <c r="ML9" s="12">
        <v>0</v>
      </c>
      <c r="MM9" s="12">
        <v>0</v>
      </c>
    </row>
    <row r="10" spans="1:351" ht="63.75" x14ac:dyDescent="0.25">
      <c r="B10" s="44" t="s">
        <v>559</v>
      </c>
      <c r="C10" s="43" t="s">
        <v>558</v>
      </c>
      <c r="D10" s="42" t="s">
        <v>557</v>
      </c>
      <c r="E10" s="42" t="s">
        <v>556</v>
      </c>
      <c r="F10" s="46" t="s">
        <v>555</v>
      </c>
      <c r="G10" s="40">
        <v>2020004250281</v>
      </c>
      <c r="H10" s="41" t="s">
        <v>554</v>
      </c>
      <c r="I10" s="54">
        <v>1901122</v>
      </c>
      <c r="J10" s="41" t="s">
        <v>553</v>
      </c>
      <c r="K10" s="38" t="s">
        <v>102</v>
      </c>
      <c r="L10" s="37" t="s">
        <v>561</v>
      </c>
      <c r="M10" s="60" t="s">
        <v>6</v>
      </c>
      <c r="N10" s="59" t="s">
        <v>100</v>
      </c>
      <c r="O10" s="36" t="s">
        <v>550</v>
      </c>
      <c r="P10" s="35" t="s">
        <v>61</v>
      </c>
      <c r="Q10" s="35" t="s">
        <v>560</v>
      </c>
      <c r="R10" s="34" t="s">
        <v>20</v>
      </c>
      <c r="S10" s="33">
        <v>40</v>
      </c>
      <c r="T10" s="91">
        <v>5</v>
      </c>
      <c r="U10" s="91">
        <v>15</v>
      </c>
      <c r="V10" s="91">
        <v>15</v>
      </c>
      <c r="W10" s="91">
        <v>5</v>
      </c>
      <c r="X10" s="31">
        <f>+Z10+AA10+AB10+AC10</f>
        <v>40</v>
      </c>
      <c r="Y10" s="30">
        <f>+X10/S10</f>
        <v>1</v>
      </c>
      <c r="Z10" s="29">
        <v>4</v>
      </c>
      <c r="AA10" s="28">
        <v>7</v>
      </c>
      <c r="AB10" s="28">
        <v>18</v>
      </c>
      <c r="AC10" s="28">
        <v>11</v>
      </c>
      <c r="AD10" s="27">
        <v>50000000</v>
      </c>
      <c r="AE10" s="26">
        <f>+AD10-AG10</f>
        <v>0</v>
      </c>
      <c r="AF10" s="25" t="s">
        <v>138</v>
      </c>
      <c r="AG10" s="24">
        <f>SUM(AH10:AK10)</f>
        <v>50000000</v>
      </c>
      <c r="AH10" s="23">
        <f>+BH10+BL10+BP10+BT10+BX10+CB10+CF10+CJ10+CN10+CR10+CV10+CZ10+BD10</f>
        <v>0</v>
      </c>
      <c r="AI10" s="22">
        <f>+DD10+DH10+DL10+DP10+DT10+DX10+EB10+EF10+EJ10+EN10+ER10+EV10+EZ10+FD10+FH10+FL10+FP10+FT10+FX10+GB10+GF10+GJ10+GN10+GR10+GV10+GZ10+HD10+HH10+HL10+HP10+HT10+HX10+IB10+IF10+IJ10+IN10+IR10+IV10+IZ10+JD10+JH10+JL10+JP10+JT10+JX10+KB10+KF10+KJ10+KN10+KR10</f>
        <v>0</v>
      </c>
      <c r="AJ10" s="21">
        <f>+KV10+KZ10+LD10+LH10+LL10+LP10+LT10+LX10</f>
        <v>50000000</v>
      </c>
      <c r="AK10" s="13">
        <f>+MB10+MF10+MJ10</f>
        <v>0</v>
      </c>
      <c r="AL10" s="18" t="b">
        <f>_xlfn.IFNA(+AM10&lt;=AG10,"ERROR")</f>
        <v>1</v>
      </c>
      <c r="AM10" s="20">
        <f>SUM(AN10:AQ10)</f>
        <v>50000000</v>
      </c>
      <c r="AN10" s="4">
        <f>+BE10+BI10+BM10+BQ10+BU10+BY10+CC10+CG10+CK10+CO10+CS10+CW10+DA10</f>
        <v>0</v>
      </c>
      <c r="AO10" s="4">
        <f>+DE10+DI10+DM10+DQ10+DU10+DY10+EC10+EG10+EK10+EO10+ES10+EW10+FA10+FE10+FI10+FM10+FQ10+FU10+FY10+GC10+GG10+GK10+GO10+GS10+GW10+HA10+HE10+HI10+HM10+HQ10+HU10+HY10+IC10+IG10+IK10+IO10+IS10+IW10+JA10+JE10+JI10+JM10+JQ10+JU10+JY10+KC10+KG10+KK10+KO10+KS10</f>
        <v>0</v>
      </c>
      <c r="AP10" s="4">
        <f>+KW10+LA10+LE10+LI10+LM10+LQ10+LU10+LY10</f>
        <v>50000000</v>
      </c>
      <c r="AQ10" s="4">
        <f>+MC10+MG10+MK10</f>
        <v>0</v>
      </c>
      <c r="AR10" s="18" t="b">
        <f>_xlfn.IFNA(+AS10&lt;=AM10,"ERROR")</f>
        <v>1</v>
      </c>
      <c r="AS10" s="19">
        <f>+AT10+AU10+AV10+AW10</f>
        <v>41167357</v>
      </c>
      <c r="AT10" s="4">
        <f>+BF10+BJ10+BN10+BR10+BV10+BZ10+CD10+CH10+CL10+CP10+CT10+CX10+DB10</f>
        <v>0</v>
      </c>
      <c r="AU10" s="4">
        <f>+DF10+DJ10+DN10+DR10+DV10+DZ10+ED10+EH10+EL10+EP10+ET10+EX10+FB10+FF10+FJ10+FN10+FR10+FV10+FZ10+GD10+GH10+GL10+GP10+GT10+GX10+HB10+HF10+HJ10+HN10+HR10+HV10+HZ10+ID10+IH10+IL10+IP10+IT10+IX10+JB10+JF10+JJ10+JN10+JR10+JV10+JZ10+KD10+KH10+KL10+KP10+KT10</f>
        <v>0</v>
      </c>
      <c r="AV10" s="4">
        <f>+KX10+LB10+LF10+LJ10+LN10+LR10+LV10+LZ10</f>
        <v>41167357</v>
      </c>
      <c r="AW10" s="4">
        <f>+MD10+MH10+ML10</f>
        <v>0</v>
      </c>
      <c r="AX10" s="18" t="b">
        <f>_xlfn.IFNA(+AY10&lt;=AS10,"ERROR")</f>
        <v>1</v>
      </c>
      <c r="AY10" s="17">
        <f>+AZ10+BA10+BB10+BC10</f>
        <v>41167357</v>
      </c>
      <c r="AZ10" s="4">
        <f>+BG10+BK10+BO10+BS10+BW10+CA10+CE10+CI10+CM10+CQ10+CU10+CY10+DC10</f>
        <v>0</v>
      </c>
      <c r="BA10" s="4">
        <f>+DG10+DK10+DO10+DS10+DW10+EA10+EE10+EI10+EM10+EQ10+EU10+EY10+FC10+FG10+FK10+FO10+FS10+FW10+GA10+GE10+GI10+GM10+GQ10+GU10+GY10+HC10+HG10+HK10+HO10+HS10+HW10+IA10+IE10+II10+IM10+IQ10+IU10+IY10+JC10+JG10+JK10+JO10+JS10+JW10+KA10+KE10+KI10+KM10+KQ10+KU10</f>
        <v>0</v>
      </c>
      <c r="BB10" s="4">
        <f>+KY10+LC10+LG10+LK10+LO10+LS10+LW10+MA10</f>
        <v>41167357</v>
      </c>
      <c r="BC10" s="4">
        <f>+ME10+MI10+MM10</f>
        <v>0</v>
      </c>
      <c r="BD10" s="16">
        <v>0</v>
      </c>
      <c r="BE10" s="12">
        <v>0</v>
      </c>
      <c r="BF10" s="12">
        <v>0</v>
      </c>
      <c r="BG10" s="12">
        <v>0</v>
      </c>
      <c r="BH10" s="16">
        <v>0</v>
      </c>
      <c r="BI10" s="12">
        <v>0</v>
      </c>
      <c r="BJ10" s="12">
        <v>0</v>
      </c>
      <c r="BK10" s="12">
        <v>0</v>
      </c>
      <c r="BL10" s="16">
        <v>0</v>
      </c>
      <c r="BM10" s="12">
        <v>0</v>
      </c>
      <c r="BN10" s="12">
        <v>0</v>
      </c>
      <c r="BO10" s="12">
        <v>0</v>
      </c>
      <c r="BP10" s="16">
        <v>0</v>
      </c>
      <c r="BQ10" s="12">
        <v>0</v>
      </c>
      <c r="BR10" s="12">
        <v>0</v>
      </c>
      <c r="BS10" s="12">
        <v>0</v>
      </c>
      <c r="BT10" s="16">
        <v>0</v>
      </c>
      <c r="BU10" s="12">
        <v>0</v>
      </c>
      <c r="BV10" s="12">
        <v>0</v>
      </c>
      <c r="BW10" s="12">
        <v>0</v>
      </c>
      <c r="BX10" s="16">
        <v>0</v>
      </c>
      <c r="BY10" s="12">
        <v>0</v>
      </c>
      <c r="BZ10" s="12">
        <v>0</v>
      </c>
      <c r="CA10" s="12">
        <v>0</v>
      </c>
      <c r="CB10" s="16">
        <v>0</v>
      </c>
      <c r="CC10" s="12">
        <v>0</v>
      </c>
      <c r="CD10" s="12">
        <v>0</v>
      </c>
      <c r="CE10" s="12">
        <v>0</v>
      </c>
      <c r="CF10" s="16">
        <v>0</v>
      </c>
      <c r="CG10" s="12">
        <v>0</v>
      </c>
      <c r="CH10" s="12">
        <v>0</v>
      </c>
      <c r="CI10" s="12">
        <v>0</v>
      </c>
      <c r="CJ10" s="16">
        <v>0</v>
      </c>
      <c r="CK10" s="12">
        <v>0</v>
      </c>
      <c r="CL10" s="12">
        <v>0</v>
      </c>
      <c r="CM10" s="12">
        <v>0</v>
      </c>
      <c r="CN10" s="16">
        <v>0</v>
      </c>
      <c r="CO10" s="12">
        <v>0</v>
      </c>
      <c r="CP10" s="12">
        <v>0</v>
      </c>
      <c r="CQ10" s="12">
        <v>0</v>
      </c>
      <c r="CR10" s="16">
        <v>0</v>
      </c>
      <c r="CS10" s="12">
        <v>0</v>
      </c>
      <c r="CT10" s="12">
        <v>0</v>
      </c>
      <c r="CU10" s="12">
        <v>0</v>
      </c>
      <c r="CV10" s="16">
        <v>0</v>
      </c>
      <c r="CW10" s="12">
        <v>0</v>
      </c>
      <c r="CX10" s="12">
        <v>0</v>
      </c>
      <c r="CY10" s="12">
        <v>0</v>
      </c>
      <c r="CZ10" s="16">
        <v>0</v>
      </c>
      <c r="DA10" s="12">
        <v>0</v>
      </c>
      <c r="DB10" s="12">
        <v>0</v>
      </c>
      <c r="DC10" s="12">
        <v>0</v>
      </c>
      <c r="DD10" s="15">
        <v>0</v>
      </c>
      <c r="DE10" s="12">
        <v>0</v>
      </c>
      <c r="DF10" s="12">
        <v>0</v>
      </c>
      <c r="DG10" s="12">
        <v>0</v>
      </c>
      <c r="DH10" s="15">
        <v>0</v>
      </c>
      <c r="DI10" s="12">
        <v>0</v>
      </c>
      <c r="DJ10" s="12">
        <v>0</v>
      </c>
      <c r="DK10" s="12">
        <v>0</v>
      </c>
      <c r="DL10" s="15">
        <v>0</v>
      </c>
      <c r="DM10" s="12">
        <v>0</v>
      </c>
      <c r="DN10" s="12">
        <v>0</v>
      </c>
      <c r="DO10" s="12">
        <v>0</v>
      </c>
      <c r="DP10" s="15">
        <v>0</v>
      </c>
      <c r="DQ10" s="12">
        <v>0</v>
      </c>
      <c r="DR10" s="12">
        <v>0</v>
      </c>
      <c r="DS10" s="12">
        <v>0</v>
      </c>
      <c r="DT10" s="15">
        <v>0</v>
      </c>
      <c r="DU10" s="12">
        <v>0</v>
      </c>
      <c r="DV10" s="12">
        <v>0</v>
      </c>
      <c r="DW10" s="12">
        <v>0</v>
      </c>
      <c r="DX10" s="15">
        <v>0</v>
      </c>
      <c r="DY10" s="12">
        <v>0</v>
      </c>
      <c r="DZ10" s="12">
        <v>0</v>
      </c>
      <c r="EA10" s="12">
        <v>0</v>
      </c>
      <c r="EB10" s="15">
        <v>0</v>
      </c>
      <c r="EC10" s="12">
        <v>0</v>
      </c>
      <c r="ED10" s="12">
        <v>0</v>
      </c>
      <c r="EE10" s="12">
        <v>0</v>
      </c>
      <c r="EF10" s="15">
        <v>0</v>
      </c>
      <c r="EG10" s="12">
        <v>0</v>
      </c>
      <c r="EH10" s="12">
        <v>0</v>
      </c>
      <c r="EI10" s="12">
        <v>0</v>
      </c>
      <c r="EJ10" s="15">
        <v>0</v>
      </c>
      <c r="EK10" s="12">
        <v>0</v>
      </c>
      <c r="EL10" s="12">
        <v>0</v>
      </c>
      <c r="EM10" s="12">
        <v>0</v>
      </c>
      <c r="EN10" s="15">
        <v>0</v>
      </c>
      <c r="EO10" s="12">
        <v>0</v>
      </c>
      <c r="EP10" s="12">
        <v>0</v>
      </c>
      <c r="EQ10" s="12">
        <v>0</v>
      </c>
      <c r="ER10" s="15">
        <v>0</v>
      </c>
      <c r="ES10" s="12">
        <v>0</v>
      </c>
      <c r="ET10" s="12">
        <v>0</v>
      </c>
      <c r="EU10" s="12">
        <v>0</v>
      </c>
      <c r="EV10" s="15">
        <v>0</v>
      </c>
      <c r="EW10" s="12">
        <v>0</v>
      </c>
      <c r="EX10" s="12">
        <v>0</v>
      </c>
      <c r="EY10" s="12">
        <v>0</v>
      </c>
      <c r="EZ10" s="15">
        <v>0</v>
      </c>
      <c r="FA10" s="12">
        <v>0</v>
      </c>
      <c r="FB10" s="12">
        <v>0</v>
      </c>
      <c r="FC10" s="12">
        <v>0</v>
      </c>
      <c r="FD10" s="15">
        <v>0</v>
      </c>
      <c r="FE10" s="12">
        <v>0</v>
      </c>
      <c r="FF10" s="12">
        <v>0</v>
      </c>
      <c r="FG10" s="12">
        <v>0</v>
      </c>
      <c r="FH10" s="15">
        <v>0</v>
      </c>
      <c r="FI10" s="12">
        <v>0</v>
      </c>
      <c r="FJ10" s="12">
        <v>0</v>
      </c>
      <c r="FK10" s="12">
        <v>0</v>
      </c>
      <c r="FL10" s="15">
        <v>0</v>
      </c>
      <c r="FM10" s="12">
        <v>0</v>
      </c>
      <c r="FN10" s="12">
        <v>0</v>
      </c>
      <c r="FO10" s="12">
        <v>0</v>
      </c>
      <c r="FP10" s="15">
        <v>0</v>
      </c>
      <c r="FQ10" s="12">
        <v>0</v>
      </c>
      <c r="FR10" s="12">
        <v>0</v>
      </c>
      <c r="FS10" s="12">
        <v>0</v>
      </c>
      <c r="FT10" s="15">
        <v>0</v>
      </c>
      <c r="FU10" s="12">
        <v>0</v>
      </c>
      <c r="FV10" s="12">
        <v>0</v>
      </c>
      <c r="FW10" s="12">
        <v>0</v>
      </c>
      <c r="FX10" s="15">
        <v>0</v>
      </c>
      <c r="FY10" s="12">
        <v>0</v>
      </c>
      <c r="FZ10" s="12">
        <v>0</v>
      </c>
      <c r="GA10" s="12">
        <v>0</v>
      </c>
      <c r="GB10" s="15">
        <v>0</v>
      </c>
      <c r="GC10" s="12">
        <v>0</v>
      </c>
      <c r="GD10" s="12">
        <v>0</v>
      </c>
      <c r="GE10" s="12">
        <v>0</v>
      </c>
      <c r="GF10" s="15">
        <v>0</v>
      </c>
      <c r="GG10" s="12">
        <v>0</v>
      </c>
      <c r="GH10" s="12">
        <v>0</v>
      </c>
      <c r="GI10" s="12">
        <v>0</v>
      </c>
      <c r="GJ10" s="15">
        <v>0</v>
      </c>
      <c r="GK10" s="12">
        <v>0</v>
      </c>
      <c r="GL10" s="12">
        <v>0</v>
      </c>
      <c r="GM10" s="12">
        <v>0</v>
      </c>
      <c r="GN10" s="15">
        <v>0</v>
      </c>
      <c r="GO10" s="12">
        <v>0</v>
      </c>
      <c r="GP10" s="12">
        <v>0</v>
      </c>
      <c r="GQ10" s="12">
        <v>0</v>
      </c>
      <c r="GR10" s="15">
        <v>0</v>
      </c>
      <c r="GS10" s="12">
        <v>0</v>
      </c>
      <c r="GT10" s="12">
        <v>0</v>
      </c>
      <c r="GU10" s="12">
        <v>0</v>
      </c>
      <c r="GV10" s="15">
        <v>0</v>
      </c>
      <c r="GW10" s="12">
        <v>0</v>
      </c>
      <c r="GX10" s="12">
        <v>0</v>
      </c>
      <c r="GY10" s="12">
        <v>0</v>
      </c>
      <c r="GZ10" s="15">
        <v>0</v>
      </c>
      <c r="HA10" s="12">
        <v>0</v>
      </c>
      <c r="HB10" s="12">
        <v>0</v>
      </c>
      <c r="HC10" s="12">
        <v>0</v>
      </c>
      <c r="HD10" s="15">
        <v>0</v>
      </c>
      <c r="HE10" s="12">
        <v>0</v>
      </c>
      <c r="HF10" s="12">
        <v>0</v>
      </c>
      <c r="HG10" s="12">
        <v>0</v>
      </c>
      <c r="HH10" s="15">
        <v>0</v>
      </c>
      <c r="HI10" s="12">
        <v>0</v>
      </c>
      <c r="HJ10" s="12">
        <v>0</v>
      </c>
      <c r="HK10" s="12">
        <v>0</v>
      </c>
      <c r="HL10" s="15">
        <v>0</v>
      </c>
      <c r="HM10" s="12">
        <v>0</v>
      </c>
      <c r="HN10" s="12">
        <v>0</v>
      </c>
      <c r="HO10" s="12">
        <v>0</v>
      </c>
      <c r="HP10" s="15">
        <v>0</v>
      </c>
      <c r="HQ10" s="12">
        <v>0</v>
      </c>
      <c r="HR10" s="12">
        <v>0</v>
      </c>
      <c r="HS10" s="12">
        <v>0</v>
      </c>
      <c r="HT10" s="15">
        <v>0</v>
      </c>
      <c r="HU10" s="12">
        <v>0</v>
      </c>
      <c r="HV10" s="12">
        <v>0</v>
      </c>
      <c r="HW10" s="12">
        <v>0</v>
      </c>
      <c r="HX10" s="15">
        <v>0</v>
      </c>
      <c r="HY10" s="12">
        <v>0</v>
      </c>
      <c r="HZ10" s="12">
        <v>0</v>
      </c>
      <c r="IA10" s="12">
        <v>0</v>
      </c>
      <c r="IB10" s="15">
        <v>0</v>
      </c>
      <c r="IC10" s="12">
        <v>0</v>
      </c>
      <c r="ID10" s="12">
        <v>0</v>
      </c>
      <c r="IE10" s="12">
        <v>0</v>
      </c>
      <c r="IF10" s="15">
        <v>0</v>
      </c>
      <c r="IG10" s="12">
        <v>0</v>
      </c>
      <c r="IH10" s="12">
        <v>0</v>
      </c>
      <c r="II10" s="12">
        <v>0</v>
      </c>
      <c r="IJ10" s="15">
        <v>0</v>
      </c>
      <c r="IK10" s="12">
        <v>0</v>
      </c>
      <c r="IL10" s="12">
        <v>0</v>
      </c>
      <c r="IM10" s="12">
        <v>0</v>
      </c>
      <c r="IN10" s="15">
        <v>0</v>
      </c>
      <c r="IO10" s="12">
        <v>0</v>
      </c>
      <c r="IP10" s="12">
        <v>0</v>
      </c>
      <c r="IQ10" s="12">
        <v>0</v>
      </c>
      <c r="IR10" s="15">
        <v>0</v>
      </c>
      <c r="IS10" s="12">
        <v>0</v>
      </c>
      <c r="IT10" s="12">
        <v>0</v>
      </c>
      <c r="IU10" s="12">
        <v>0</v>
      </c>
      <c r="IV10" s="15">
        <v>0</v>
      </c>
      <c r="IW10" s="12">
        <v>0</v>
      </c>
      <c r="IX10" s="12">
        <v>0</v>
      </c>
      <c r="IY10" s="12">
        <v>0</v>
      </c>
      <c r="IZ10" s="15">
        <v>0</v>
      </c>
      <c r="JA10" s="12">
        <v>0</v>
      </c>
      <c r="JB10" s="12">
        <v>0</v>
      </c>
      <c r="JC10" s="12">
        <v>0</v>
      </c>
      <c r="JD10" s="15">
        <v>0</v>
      </c>
      <c r="JE10" s="12">
        <v>0</v>
      </c>
      <c r="JF10" s="12">
        <v>0</v>
      </c>
      <c r="JG10" s="12">
        <v>0</v>
      </c>
      <c r="JH10" s="15">
        <v>0</v>
      </c>
      <c r="JI10" s="12">
        <v>0</v>
      </c>
      <c r="JJ10" s="12">
        <v>0</v>
      </c>
      <c r="JK10" s="12">
        <v>0</v>
      </c>
      <c r="JL10" s="15">
        <v>0</v>
      </c>
      <c r="JM10" s="12">
        <v>0</v>
      </c>
      <c r="JN10" s="12">
        <v>0</v>
      </c>
      <c r="JO10" s="12">
        <v>0</v>
      </c>
      <c r="JP10" s="15">
        <v>0</v>
      </c>
      <c r="JQ10" s="12">
        <v>0</v>
      </c>
      <c r="JR10" s="12">
        <v>0</v>
      </c>
      <c r="JS10" s="12">
        <v>0</v>
      </c>
      <c r="JT10" s="15">
        <v>0</v>
      </c>
      <c r="JU10" s="12">
        <v>0</v>
      </c>
      <c r="JV10" s="12">
        <v>0</v>
      </c>
      <c r="JW10" s="12">
        <v>0</v>
      </c>
      <c r="JX10" s="15">
        <v>0</v>
      </c>
      <c r="JY10" s="12">
        <v>0</v>
      </c>
      <c r="JZ10" s="12">
        <v>0</v>
      </c>
      <c r="KA10" s="12">
        <v>0</v>
      </c>
      <c r="KB10" s="15">
        <v>0</v>
      </c>
      <c r="KC10" s="12">
        <v>0</v>
      </c>
      <c r="KD10" s="12">
        <v>0</v>
      </c>
      <c r="KE10" s="12">
        <v>0</v>
      </c>
      <c r="KF10" s="15">
        <v>0</v>
      </c>
      <c r="KG10" s="12">
        <v>0</v>
      </c>
      <c r="KH10" s="12">
        <v>0</v>
      </c>
      <c r="KI10" s="12">
        <v>0</v>
      </c>
      <c r="KJ10" s="15">
        <v>0</v>
      </c>
      <c r="KK10" s="12">
        <v>0</v>
      </c>
      <c r="KL10" s="12">
        <v>0</v>
      </c>
      <c r="KM10" s="12">
        <v>0</v>
      </c>
      <c r="KN10" s="15">
        <v>0</v>
      </c>
      <c r="KO10" s="12">
        <v>0</v>
      </c>
      <c r="KP10" s="12">
        <v>0</v>
      </c>
      <c r="KQ10" s="12">
        <v>0</v>
      </c>
      <c r="KR10" s="15">
        <v>0</v>
      </c>
      <c r="KS10" s="12">
        <v>0</v>
      </c>
      <c r="KT10" s="12">
        <v>0</v>
      </c>
      <c r="KU10" s="12">
        <v>0</v>
      </c>
      <c r="KV10" s="14">
        <v>0</v>
      </c>
      <c r="KW10" s="12">
        <v>0</v>
      </c>
      <c r="KX10" s="12">
        <v>0</v>
      </c>
      <c r="KY10" s="12">
        <v>0</v>
      </c>
      <c r="KZ10" s="14">
        <v>0</v>
      </c>
      <c r="LA10" s="12">
        <v>0</v>
      </c>
      <c r="LB10" s="12">
        <v>0</v>
      </c>
      <c r="LC10" s="12">
        <v>0</v>
      </c>
      <c r="LD10" s="90">
        <v>50000000</v>
      </c>
      <c r="LE10" s="12">
        <v>50000000</v>
      </c>
      <c r="LF10" s="12">
        <v>41167357</v>
      </c>
      <c r="LG10" s="12">
        <v>41167357</v>
      </c>
      <c r="LH10" s="14">
        <v>0</v>
      </c>
      <c r="LI10" s="12">
        <v>0</v>
      </c>
      <c r="LJ10" s="12">
        <v>0</v>
      </c>
      <c r="LK10" s="12">
        <v>0</v>
      </c>
      <c r="LL10" s="14">
        <v>0</v>
      </c>
      <c r="LM10" s="12">
        <v>0</v>
      </c>
      <c r="LN10" s="12">
        <v>0</v>
      </c>
      <c r="LO10" s="12">
        <v>0</v>
      </c>
      <c r="LP10" s="14">
        <v>0</v>
      </c>
      <c r="LQ10" s="12">
        <v>0</v>
      </c>
      <c r="LR10" s="12">
        <v>0</v>
      </c>
      <c r="LS10" s="12">
        <v>0</v>
      </c>
      <c r="LT10" s="14">
        <v>0</v>
      </c>
      <c r="LU10" s="12">
        <v>0</v>
      </c>
      <c r="LV10" s="12">
        <v>0</v>
      </c>
      <c r="LW10" s="12">
        <v>0</v>
      </c>
      <c r="LX10" s="14">
        <v>0</v>
      </c>
      <c r="LY10" s="12">
        <v>0</v>
      </c>
      <c r="LZ10" s="12">
        <v>0</v>
      </c>
      <c r="MA10" s="12">
        <v>0</v>
      </c>
      <c r="MB10" s="13">
        <v>0</v>
      </c>
      <c r="MC10" s="12">
        <v>0</v>
      </c>
      <c r="MD10" s="12">
        <v>0</v>
      </c>
      <c r="ME10" s="12">
        <v>0</v>
      </c>
      <c r="MF10" s="13">
        <v>0</v>
      </c>
      <c r="MG10" s="12">
        <v>0</v>
      </c>
      <c r="MH10" s="12">
        <v>0</v>
      </c>
      <c r="MI10" s="12">
        <v>0</v>
      </c>
      <c r="MJ10" s="13">
        <v>0</v>
      </c>
      <c r="MK10" s="12">
        <v>0</v>
      </c>
      <c r="ML10" s="12">
        <v>0</v>
      </c>
      <c r="MM10" s="12">
        <v>0</v>
      </c>
    </row>
    <row r="11" spans="1:351" ht="63.75" x14ac:dyDescent="0.25">
      <c r="B11" s="44" t="s">
        <v>559</v>
      </c>
      <c r="C11" s="43" t="s">
        <v>558</v>
      </c>
      <c r="D11" s="42" t="s">
        <v>557</v>
      </c>
      <c r="E11" s="42" t="s">
        <v>556</v>
      </c>
      <c r="F11" s="46" t="s">
        <v>555</v>
      </c>
      <c r="G11" s="40">
        <v>2020004250281</v>
      </c>
      <c r="H11" s="41" t="s">
        <v>554</v>
      </c>
      <c r="I11" s="54">
        <v>1901122</v>
      </c>
      <c r="J11" s="41" t="s">
        <v>553</v>
      </c>
      <c r="K11" s="38" t="s">
        <v>102</v>
      </c>
      <c r="L11" s="89" t="s">
        <v>552</v>
      </c>
      <c r="M11" s="59" t="s">
        <v>170</v>
      </c>
      <c r="N11" s="59" t="s">
        <v>551</v>
      </c>
      <c r="O11" s="36" t="s">
        <v>550</v>
      </c>
      <c r="P11" s="35" t="s">
        <v>61</v>
      </c>
      <c r="Q11" s="35" t="s">
        <v>549</v>
      </c>
      <c r="R11" s="34" t="s">
        <v>20</v>
      </c>
      <c r="S11" s="33">
        <v>166</v>
      </c>
      <c r="T11" s="32">
        <v>33</v>
      </c>
      <c r="U11" s="32">
        <v>68</v>
      </c>
      <c r="V11" s="32">
        <v>15</v>
      </c>
      <c r="W11" s="32">
        <v>50</v>
      </c>
      <c r="X11" s="31">
        <f>+Z11+AA11+AB11+AC11</f>
        <v>166</v>
      </c>
      <c r="Y11" s="30">
        <f>+X11/S11</f>
        <v>1</v>
      </c>
      <c r="Z11" s="29">
        <v>33</v>
      </c>
      <c r="AA11" s="28">
        <v>68</v>
      </c>
      <c r="AB11" s="28">
        <v>15</v>
      </c>
      <c r="AC11" s="28">
        <v>50</v>
      </c>
      <c r="AD11" s="27">
        <v>278188140</v>
      </c>
      <c r="AE11" s="26">
        <f>+AD11-AG11</f>
        <v>0</v>
      </c>
      <c r="AF11" s="25" t="s">
        <v>138</v>
      </c>
      <c r="AG11" s="24">
        <f>SUM(AH11:AK11)</f>
        <v>278188140</v>
      </c>
      <c r="AH11" s="23">
        <f>+BH11+BL11+BP11+BT11+BX11+CB11+CF11+CJ11+CN11+CR11+CV11+CZ11+BD11</f>
        <v>0</v>
      </c>
      <c r="AI11" s="22">
        <f>+DD11+DH11+DL11+DP11+DT11+DX11+EB11+EF11+EJ11+EN11+ER11+EV11+EZ11+FD11+FH11+FL11+FP11+FT11+FX11+GB11+GF11+GJ11+GN11+GR11+GV11+GZ11+HD11+HH11+HL11+HP11+HT11+HX11+IB11+IF11+IJ11+IN11+IR11+IV11+IZ11+JD11+JH11+JL11+JP11+JT11+JX11+KB11+KF11+KJ11+KN11+KR11</f>
        <v>0</v>
      </c>
      <c r="AJ11" s="21">
        <f>+KV11+KZ11+LD11+LH11+LL11+LP11+LT11+LX11</f>
        <v>278188140</v>
      </c>
      <c r="AK11" s="13">
        <f>+MB11+MF11+MJ11</f>
        <v>0</v>
      </c>
      <c r="AL11" s="18" t="b">
        <f>_xlfn.IFNA(+AM11&lt;=AG11,"ERROR")</f>
        <v>1</v>
      </c>
      <c r="AM11" s="20">
        <f>SUM(AN11:AQ11)</f>
        <v>272100503</v>
      </c>
      <c r="AN11" s="4">
        <f>+BE11+BI11+BM11+BQ11+BU11+BY11+CC11+CG11+CK11+CO11+CS11+CW11+DA11</f>
        <v>0</v>
      </c>
      <c r="AO11" s="4">
        <f>+DE11+DI11+DM11+DQ11+DU11+DY11+EC11+EG11+EK11+EO11+ES11+EW11+FA11+FE11+FI11+FM11+FQ11+FU11+FY11+GC11+GG11+GK11+GO11+GS11+GW11+HA11+HE11+HI11+HM11+HQ11+HU11+HY11+IC11+IG11+IK11+IO11+IS11+IW11+JA11+JE11+JI11+JM11+JQ11+JU11+JY11+KC11+KG11+KK11+KO11+KS11</f>
        <v>0</v>
      </c>
      <c r="AP11" s="4">
        <f>+KW11+LA11+LE11+LI11+LM11+LQ11+LU11+LY11</f>
        <v>272100503</v>
      </c>
      <c r="AQ11" s="4">
        <f>+MC11+MG11+MK11</f>
        <v>0</v>
      </c>
      <c r="AR11" s="18" t="b">
        <f>_xlfn.IFNA(+AS11&lt;=AM11,"ERROR")</f>
        <v>1</v>
      </c>
      <c r="AS11" s="19">
        <f>+AT11+AU11+AV11+AW11</f>
        <v>228394578</v>
      </c>
      <c r="AT11" s="4">
        <f>+BF11+BJ11+BN11+BR11+BV11+BZ11+CD11+CH11+CL11+CP11+CT11+CX11+DB11</f>
        <v>0</v>
      </c>
      <c r="AU11" s="4">
        <f>+DF11+DJ11+DN11+DR11+DV11+DZ11+ED11+EH11+EL11+EP11+ET11+EX11+FB11+FF11+FJ11+FN11+FR11+FV11+FZ11+GD11+GH11+GL11+GP11+GT11+GX11+HB11+HF11+HJ11+HN11+HR11+HV11+HZ11+ID11+IH11+IL11+IP11+IT11+IX11+JB11+JF11+JJ11+JN11+JR11+JV11+JZ11+KD11+KH11+KL11+KP11+KT11</f>
        <v>0</v>
      </c>
      <c r="AV11" s="4">
        <f>+KX11+LB11+LF11+LJ11+LN11+LR11+LV11+LZ11</f>
        <v>228394578</v>
      </c>
      <c r="AW11" s="4">
        <f>+MD11+MH11+ML11</f>
        <v>0</v>
      </c>
      <c r="AX11" s="18" t="b">
        <f>_xlfn.IFNA(+AY11&lt;=AS11,"ERROR")</f>
        <v>1</v>
      </c>
      <c r="AY11" s="17">
        <f>+AZ11+BA11+BB11+BC11</f>
        <v>228394578</v>
      </c>
      <c r="AZ11" s="4">
        <f>+BG11+BK11+BO11+BS11+BW11+CA11+CE11+CI11+CM11+CQ11+CU11+CY11+DC11</f>
        <v>0</v>
      </c>
      <c r="BA11" s="4">
        <f>+DG11+DK11+DO11+DS11+DW11+EA11+EE11+EI11+EM11+EQ11+EU11+EY11+FC11+FG11+FK11+FO11+FS11+FW11+GA11+GE11+GI11+GM11+GQ11+GU11+GY11+HC11+HG11+HK11+HO11+HS11+HW11+IA11+IE11+II11+IM11+IQ11+IU11+IY11+JC11+JG11+JK11+JO11+JS11+JW11+KA11+KE11+KI11+KM11+KQ11+KU11</f>
        <v>0</v>
      </c>
      <c r="BB11" s="4">
        <f>+KY11+LC11+LG11+LK11+LO11+LS11+LW11+MA11</f>
        <v>228394578</v>
      </c>
      <c r="BC11" s="4">
        <f>+ME11+MI11+MM11</f>
        <v>0</v>
      </c>
      <c r="BD11" s="16">
        <v>0</v>
      </c>
      <c r="BE11" s="12">
        <v>0</v>
      </c>
      <c r="BF11" s="12">
        <v>0</v>
      </c>
      <c r="BG11" s="12">
        <v>0</v>
      </c>
      <c r="BH11" s="16">
        <v>0</v>
      </c>
      <c r="BI11" s="12">
        <v>0</v>
      </c>
      <c r="BJ11" s="12">
        <v>0</v>
      </c>
      <c r="BK11" s="12">
        <v>0</v>
      </c>
      <c r="BL11" s="16">
        <v>0</v>
      </c>
      <c r="BM11" s="12">
        <v>0</v>
      </c>
      <c r="BN11" s="12">
        <v>0</v>
      </c>
      <c r="BO11" s="12">
        <v>0</v>
      </c>
      <c r="BP11" s="16">
        <v>0</v>
      </c>
      <c r="BQ11" s="12">
        <v>0</v>
      </c>
      <c r="BR11" s="12">
        <v>0</v>
      </c>
      <c r="BS11" s="12">
        <v>0</v>
      </c>
      <c r="BT11" s="16">
        <v>0</v>
      </c>
      <c r="BU11" s="12">
        <v>0</v>
      </c>
      <c r="BV11" s="12">
        <v>0</v>
      </c>
      <c r="BW11" s="12">
        <v>0</v>
      </c>
      <c r="BX11" s="16">
        <v>0</v>
      </c>
      <c r="BY11" s="12">
        <v>0</v>
      </c>
      <c r="BZ11" s="12">
        <v>0</v>
      </c>
      <c r="CA11" s="12">
        <v>0</v>
      </c>
      <c r="CB11" s="16">
        <v>0</v>
      </c>
      <c r="CC11" s="12">
        <v>0</v>
      </c>
      <c r="CD11" s="12">
        <v>0</v>
      </c>
      <c r="CE11" s="12">
        <v>0</v>
      </c>
      <c r="CF11" s="16">
        <v>0</v>
      </c>
      <c r="CG11" s="12">
        <v>0</v>
      </c>
      <c r="CH11" s="12">
        <v>0</v>
      </c>
      <c r="CI11" s="12">
        <v>0</v>
      </c>
      <c r="CJ11" s="16">
        <v>0</v>
      </c>
      <c r="CK11" s="12">
        <v>0</v>
      </c>
      <c r="CL11" s="12">
        <v>0</v>
      </c>
      <c r="CM11" s="12">
        <v>0</v>
      </c>
      <c r="CN11" s="16">
        <v>0</v>
      </c>
      <c r="CO11" s="12">
        <v>0</v>
      </c>
      <c r="CP11" s="12">
        <v>0</v>
      </c>
      <c r="CQ11" s="12">
        <v>0</v>
      </c>
      <c r="CR11" s="16">
        <v>0</v>
      </c>
      <c r="CS11" s="12">
        <v>0</v>
      </c>
      <c r="CT11" s="12">
        <v>0</v>
      </c>
      <c r="CU11" s="12">
        <v>0</v>
      </c>
      <c r="CV11" s="16">
        <v>0</v>
      </c>
      <c r="CW11" s="12">
        <v>0</v>
      </c>
      <c r="CX11" s="12">
        <v>0</v>
      </c>
      <c r="CY11" s="12">
        <v>0</v>
      </c>
      <c r="CZ11" s="16">
        <v>0</v>
      </c>
      <c r="DA11" s="12">
        <v>0</v>
      </c>
      <c r="DB11" s="12">
        <v>0</v>
      </c>
      <c r="DC11" s="12">
        <v>0</v>
      </c>
      <c r="DD11" s="15">
        <v>0</v>
      </c>
      <c r="DE11" s="12">
        <v>0</v>
      </c>
      <c r="DF11" s="12">
        <v>0</v>
      </c>
      <c r="DG11" s="12">
        <v>0</v>
      </c>
      <c r="DH11" s="15">
        <v>0</v>
      </c>
      <c r="DI11" s="12">
        <v>0</v>
      </c>
      <c r="DJ11" s="12">
        <v>0</v>
      </c>
      <c r="DK11" s="12">
        <v>0</v>
      </c>
      <c r="DL11" s="15">
        <v>0</v>
      </c>
      <c r="DM11" s="12">
        <v>0</v>
      </c>
      <c r="DN11" s="12">
        <v>0</v>
      </c>
      <c r="DO11" s="12">
        <v>0</v>
      </c>
      <c r="DP11" s="15">
        <v>0</v>
      </c>
      <c r="DQ11" s="12">
        <v>0</v>
      </c>
      <c r="DR11" s="12">
        <v>0</v>
      </c>
      <c r="DS11" s="12">
        <v>0</v>
      </c>
      <c r="DT11" s="15">
        <v>0</v>
      </c>
      <c r="DU11" s="12">
        <v>0</v>
      </c>
      <c r="DV11" s="12">
        <v>0</v>
      </c>
      <c r="DW11" s="12">
        <v>0</v>
      </c>
      <c r="DX11" s="15">
        <v>0</v>
      </c>
      <c r="DY11" s="12">
        <v>0</v>
      </c>
      <c r="DZ11" s="12">
        <v>0</v>
      </c>
      <c r="EA11" s="12">
        <v>0</v>
      </c>
      <c r="EB11" s="15">
        <v>0</v>
      </c>
      <c r="EC11" s="12">
        <v>0</v>
      </c>
      <c r="ED11" s="12">
        <v>0</v>
      </c>
      <c r="EE11" s="12">
        <v>0</v>
      </c>
      <c r="EF11" s="15">
        <v>0</v>
      </c>
      <c r="EG11" s="12">
        <v>0</v>
      </c>
      <c r="EH11" s="12">
        <v>0</v>
      </c>
      <c r="EI11" s="12">
        <v>0</v>
      </c>
      <c r="EJ11" s="15">
        <v>0</v>
      </c>
      <c r="EK11" s="12">
        <v>0</v>
      </c>
      <c r="EL11" s="12">
        <v>0</v>
      </c>
      <c r="EM11" s="12">
        <v>0</v>
      </c>
      <c r="EN11" s="15">
        <v>0</v>
      </c>
      <c r="EO11" s="12">
        <v>0</v>
      </c>
      <c r="EP11" s="12">
        <v>0</v>
      </c>
      <c r="EQ11" s="12">
        <v>0</v>
      </c>
      <c r="ER11" s="15">
        <v>0</v>
      </c>
      <c r="ES11" s="12">
        <v>0</v>
      </c>
      <c r="ET11" s="12">
        <v>0</v>
      </c>
      <c r="EU11" s="12">
        <v>0</v>
      </c>
      <c r="EV11" s="15">
        <v>0</v>
      </c>
      <c r="EW11" s="12">
        <v>0</v>
      </c>
      <c r="EX11" s="12">
        <v>0</v>
      </c>
      <c r="EY11" s="12">
        <v>0</v>
      </c>
      <c r="EZ11" s="15">
        <v>0</v>
      </c>
      <c r="FA11" s="12">
        <v>0</v>
      </c>
      <c r="FB11" s="12">
        <v>0</v>
      </c>
      <c r="FC11" s="12">
        <v>0</v>
      </c>
      <c r="FD11" s="15">
        <v>0</v>
      </c>
      <c r="FE11" s="12">
        <v>0</v>
      </c>
      <c r="FF11" s="12">
        <v>0</v>
      </c>
      <c r="FG11" s="12">
        <v>0</v>
      </c>
      <c r="FH11" s="15">
        <v>0</v>
      </c>
      <c r="FI11" s="12">
        <v>0</v>
      </c>
      <c r="FJ11" s="12">
        <v>0</v>
      </c>
      <c r="FK11" s="12">
        <v>0</v>
      </c>
      <c r="FL11" s="15">
        <v>0</v>
      </c>
      <c r="FM11" s="12">
        <v>0</v>
      </c>
      <c r="FN11" s="12">
        <v>0</v>
      </c>
      <c r="FO11" s="12">
        <v>0</v>
      </c>
      <c r="FP11" s="15">
        <v>0</v>
      </c>
      <c r="FQ11" s="12">
        <v>0</v>
      </c>
      <c r="FR11" s="12">
        <v>0</v>
      </c>
      <c r="FS11" s="12">
        <v>0</v>
      </c>
      <c r="FT11" s="15">
        <v>0</v>
      </c>
      <c r="FU11" s="12">
        <v>0</v>
      </c>
      <c r="FV11" s="12">
        <v>0</v>
      </c>
      <c r="FW11" s="12">
        <v>0</v>
      </c>
      <c r="FX11" s="15">
        <v>0</v>
      </c>
      <c r="FY11" s="12">
        <v>0</v>
      </c>
      <c r="FZ11" s="12">
        <v>0</v>
      </c>
      <c r="GA11" s="12">
        <v>0</v>
      </c>
      <c r="GB11" s="15">
        <v>0</v>
      </c>
      <c r="GC11" s="12">
        <v>0</v>
      </c>
      <c r="GD11" s="12">
        <v>0</v>
      </c>
      <c r="GE11" s="12">
        <v>0</v>
      </c>
      <c r="GF11" s="15">
        <v>0</v>
      </c>
      <c r="GG11" s="12">
        <v>0</v>
      </c>
      <c r="GH11" s="12">
        <v>0</v>
      </c>
      <c r="GI11" s="12">
        <v>0</v>
      </c>
      <c r="GJ11" s="15">
        <v>0</v>
      </c>
      <c r="GK11" s="12">
        <v>0</v>
      </c>
      <c r="GL11" s="12">
        <v>0</v>
      </c>
      <c r="GM11" s="12">
        <v>0</v>
      </c>
      <c r="GN11" s="15">
        <v>0</v>
      </c>
      <c r="GO11" s="12">
        <v>0</v>
      </c>
      <c r="GP11" s="12">
        <v>0</v>
      </c>
      <c r="GQ11" s="12">
        <v>0</v>
      </c>
      <c r="GR11" s="15">
        <v>0</v>
      </c>
      <c r="GS11" s="12">
        <v>0</v>
      </c>
      <c r="GT11" s="12">
        <v>0</v>
      </c>
      <c r="GU11" s="12">
        <v>0</v>
      </c>
      <c r="GV11" s="15">
        <v>0</v>
      </c>
      <c r="GW11" s="12">
        <v>0</v>
      </c>
      <c r="GX11" s="12">
        <v>0</v>
      </c>
      <c r="GY11" s="12">
        <v>0</v>
      </c>
      <c r="GZ11" s="15">
        <v>0</v>
      </c>
      <c r="HA11" s="12">
        <v>0</v>
      </c>
      <c r="HB11" s="12">
        <v>0</v>
      </c>
      <c r="HC11" s="12">
        <v>0</v>
      </c>
      <c r="HD11" s="15">
        <v>0</v>
      </c>
      <c r="HE11" s="12">
        <v>0</v>
      </c>
      <c r="HF11" s="12">
        <v>0</v>
      </c>
      <c r="HG11" s="12">
        <v>0</v>
      </c>
      <c r="HH11" s="15">
        <v>0</v>
      </c>
      <c r="HI11" s="12">
        <v>0</v>
      </c>
      <c r="HJ11" s="12">
        <v>0</v>
      </c>
      <c r="HK11" s="12">
        <v>0</v>
      </c>
      <c r="HL11" s="15">
        <v>0</v>
      </c>
      <c r="HM11" s="12">
        <v>0</v>
      </c>
      <c r="HN11" s="12">
        <v>0</v>
      </c>
      <c r="HO11" s="12">
        <v>0</v>
      </c>
      <c r="HP11" s="15">
        <v>0</v>
      </c>
      <c r="HQ11" s="12">
        <v>0</v>
      </c>
      <c r="HR11" s="12">
        <v>0</v>
      </c>
      <c r="HS11" s="12">
        <v>0</v>
      </c>
      <c r="HT11" s="15">
        <v>0</v>
      </c>
      <c r="HU11" s="12">
        <v>0</v>
      </c>
      <c r="HV11" s="12">
        <v>0</v>
      </c>
      <c r="HW11" s="12">
        <v>0</v>
      </c>
      <c r="HX11" s="15">
        <v>0</v>
      </c>
      <c r="HY11" s="12">
        <v>0</v>
      </c>
      <c r="HZ11" s="12">
        <v>0</v>
      </c>
      <c r="IA11" s="12">
        <v>0</v>
      </c>
      <c r="IB11" s="15">
        <v>0</v>
      </c>
      <c r="IC11" s="12">
        <v>0</v>
      </c>
      <c r="ID11" s="12">
        <v>0</v>
      </c>
      <c r="IE11" s="12">
        <v>0</v>
      </c>
      <c r="IF11" s="15">
        <v>0</v>
      </c>
      <c r="IG11" s="12">
        <v>0</v>
      </c>
      <c r="IH11" s="12">
        <v>0</v>
      </c>
      <c r="II11" s="12">
        <v>0</v>
      </c>
      <c r="IJ11" s="15">
        <v>0</v>
      </c>
      <c r="IK11" s="12">
        <v>0</v>
      </c>
      <c r="IL11" s="12">
        <v>0</v>
      </c>
      <c r="IM11" s="12">
        <v>0</v>
      </c>
      <c r="IN11" s="15">
        <v>0</v>
      </c>
      <c r="IO11" s="12">
        <v>0</v>
      </c>
      <c r="IP11" s="12">
        <v>0</v>
      </c>
      <c r="IQ11" s="12">
        <v>0</v>
      </c>
      <c r="IR11" s="15">
        <v>0</v>
      </c>
      <c r="IS11" s="12">
        <v>0</v>
      </c>
      <c r="IT11" s="12">
        <v>0</v>
      </c>
      <c r="IU11" s="12">
        <v>0</v>
      </c>
      <c r="IV11" s="15">
        <v>0</v>
      </c>
      <c r="IW11" s="12">
        <v>0</v>
      </c>
      <c r="IX11" s="12">
        <v>0</v>
      </c>
      <c r="IY11" s="12">
        <v>0</v>
      </c>
      <c r="IZ11" s="15">
        <v>0</v>
      </c>
      <c r="JA11" s="12">
        <v>0</v>
      </c>
      <c r="JB11" s="12">
        <v>0</v>
      </c>
      <c r="JC11" s="12">
        <v>0</v>
      </c>
      <c r="JD11" s="15">
        <v>0</v>
      </c>
      <c r="JE11" s="12">
        <v>0</v>
      </c>
      <c r="JF11" s="12">
        <v>0</v>
      </c>
      <c r="JG11" s="12">
        <v>0</v>
      </c>
      <c r="JH11" s="15">
        <v>0</v>
      </c>
      <c r="JI11" s="12">
        <v>0</v>
      </c>
      <c r="JJ11" s="12">
        <v>0</v>
      </c>
      <c r="JK11" s="12">
        <v>0</v>
      </c>
      <c r="JL11" s="15">
        <v>0</v>
      </c>
      <c r="JM11" s="12">
        <v>0</v>
      </c>
      <c r="JN11" s="12">
        <v>0</v>
      </c>
      <c r="JO11" s="12">
        <v>0</v>
      </c>
      <c r="JP11" s="15">
        <v>0</v>
      </c>
      <c r="JQ11" s="12">
        <v>0</v>
      </c>
      <c r="JR11" s="12">
        <v>0</v>
      </c>
      <c r="JS11" s="12">
        <v>0</v>
      </c>
      <c r="JT11" s="15">
        <v>0</v>
      </c>
      <c r="JU11" s="12">
        <v>0</v>
      </c>
      <c r="JV11" s="12">
        <v>0</v>
      </c>
      <c r="JW11" s="12">
        <v>0</v>
      </c>
      <c r="JX11" s="15">
        <v>0</v>
      </c>
      <c r="JY11" s="12">
        <v>0</v>
      </c>
      <c r="JZ11" s="12">
        <v>0</v>
      </c>
      <c r="KA11" s="12">
        <v>0</v>
      </c>
      <c r="KB11" s="15">
        <v>0</v>
      </c>
      <c r="KC11" s="12">
        <v>0</v>
      </c>
      <c r="KD11" s="12">
        <v>0</v>
      </c>
      <c r="KE11" s="12">
        <v>0</v>
      </c>
      <c r="KF11" s="15">
        <v>0</v>
      </c>
      <c r="KG11" s="12">
        <v>0</v>
      </c>
      <c r="KH11" s="12">
        <v>0</v>
      </c>
      <c r="KI11" s="12">
        <v>0</v>
      </c>
      <c r="KJ11" s="15">
        <v>0</v>
      </c>
      <c r="KK11" s="12">
        <v>0</v>
      </c>
      <c r="KL11" s="12">
        <v>0</v>
      </c>
      <c r="KM11" s="12">
        <v>0</v>
      </c>
      <c r="KN11" s="15">
        <v>0</v>
      </c>
      <c r="KO11" s="12">
        <v>0</v>
      </c>
      <c r="KP11" s="12">
        <v>0</v>
      </c>
      <c r="KQ11" s="12">
        <v>0</v>
      </c>
      <c r="KR11" s="15">
        <v>0</v>
      </c>
      <c r="KS11" s="12">
        <v>0</v>
      </c>
      <c r="KT11" s="12">
        <v>0</v>
      </c>
      <c r="KU11" s="12">
        <v>0</v>
      </c>
      <c r="KV11" s="14">
        <v>0</v>
      </c>
      <c r="KW11" s="12">
        <v>0</v>
      </c>
      <c r="KX11" s="12">
        <v>0</v>
      </c>
      <c r="KY11" s="12">
        <v>0</v>
      </c>
      <c r="KZ11" s="14">
        <v>0</v>
      </c>
      <c r="LA11" s="12">
        <v>0</v>
      </c>
      <c r="LB11" s="12">
        <v>0</v>
      </c>
      <c r="LC11" s="12">
        <v>0</v>
      </c>
      <c r="LD11" s="88">
        <v>278188140</v>
      </c>
      <c r="LE11" s="12">
        <v>272100503</v>
      </c>
      <c r="LF11" s="12">
        <v>228394578</v>
      </c>
      <c r="LG11" s="12">
        <v>228394578</v>
      </c>
      <c r="LH11" s="14">
        <v>0</v>
      </c>
      <c r="LI11" s="12">
        <v>0</v>
      </c>
      <c r="LJ11" s="12">
        <v>0</v>
      </c>
      <c r="LK11" s="12">
        <v>0</v>
      </c>
      <c r="LL11" s="14">
        <v>0</v>
      </c>
      <c r="LM11" s="12">
        <v>0</v>
      </c>
      <c r="LN11" s="12">
        <v>0</v>
      </c>
      <c r="LO11" s="12">
        <v>0</v>
      </c>
      <c r="LP11" s="14">
        <v>0</v>
      </c>
      <c r="LQ11" s="12">
        <v>0</v>
      </c>
      <c r="LR11" s="12">
        <v>0</v>
      </c>
      <c r="LS11" s="12">
        <v>0</v>
      </c>
      <c r="LT11" s="14">
        <v>0</v>
      </c>
      <c r="LU11" s="12">
        <v>0</v>
      </c>
      <c r="LV11" s="12">
        <v>0</v>
      </c>
      <c r="LW11" s="12">
        <v>0</v>
      </c>
      <c r="LX11" s="14">
        <v>0</v>
      </c>
      <c r="LY11" s="12">
        <v>0</v>
      </c>
      <c r="LZ11" s="12">
        <v>0</v>
      </c>
      <c r="MA11" s="12">
        <v>0</v>
      </c>
      <c r="MB11" s="13">
        <v>0</v>
      </c>
      <c r="MC11" s="12">
        <v>0</v>
      </c>
      <c r="MD11" s="12">
        <v>0</v>
      </c>
      <c r="ME11" s="12">
        <v>0</v>
      </c>
      <c r="MF11" s="13">
        <v>0</v>
      </c>
      <c r="MG11" s="12">
        <v>0</v>
      </c>
      <c r="MH11" s="12">
        <v>0</v>
      </c>
      <c r="MI11" s="12">
        <v>0</v>
      </c>
      <c r="MJ11" s="13">
        <v>0</v>
      </c>
      <c r="MK11" s="12">
        <v>0</v>
      </c>
      <c r="ML11" s="12">
        <v>0</v>
      </c>
      <c r="MM11" s="12">
        <v>0</v>
      </c>
    </row>
    <row r="12" spans="1:351" ht="51" x14ac:dyDescent="0.25">
      <c r="B12" s="44" t="s">
        <v>534</v>
      </c>
      <c r="C12" s="43" t="s">
        <v>533</v>
      </c>
      <c r="D12" s="42" t="s">
        <v>12</v>
      </c>
      <c r="E12" s="42" t="s">
        <v>12</v>
      </c>
      <c r="F12" s="46" t="s">
        <v>532</v>
      </c>
      <c r="G12" s="87">
        <v>2020004250287</v>
      </c>
      <c r="H12" s="41" t="s">
        <v>517</v>
      </c>
      <c r="I12" s="54">
        <v>1901100</v>
      </c>
      <c r="J12" s="41" t="s">
        <v>531</v>
      </c>
      <c r="K12" s="38" t="s">
        <v>39</v>
      </c>
      <c r="L12" s="86" t="s">
        <v>548</v>
      </c>
      <c r="M12" s="35" t="s">
        <v>6</v>
      </c>
      <c r="N12" s="35" t="s">
        <v>37</v>
      </c>
      <c r="O12" s="36" t="s">
        <v>529</v>
      </c>
      <c r="P12" s="35" t="s">
        <v>16</v>
      </c>
      <c r="Q12" s="35" t="s">
        <v>528</v>
      </c>
      <c r="R12" s="34" t="s">
        <v>20</v>
      </c>
      <c r="S12" s="33">
        <v>116</v>
      </c>
      <c r="T12" s="32">
        <v>116</v>
      </c>
      <c r="U12" s="32">
        <v>0</v>
      </c>
      <c r="V12" s="32">
        <v>0</v>
      </c>
      <c r="W12" s="32">
        <v>0</v>
      </c>
      <c r="X12" s="31">
        <f>+Z12+AA12+AB12+AC12</f>
        <v>116</v>
      </c>
      <c r="Y12" s="30">
        <f>+X12/S12</f>
        <v>1</v>
      </c>
      <c r="Z12" s="29">
        <v>116</v>
      </c>
      <c r="AA12" s="28">
        <v>0</v>
      </c>
      <c r="AB12" s="28">
        <v>0</v>
      </c>
      <c r="AC12" s="28">
        <v>0</v>
      </c>
      <c r="AD12" s="27">
        <v>2215381600</v>
      </c>
      <c r="AE12" s="26">
        <f>+AD12-AG12</f>
        <v>0</v>
      </c>
      <c r="AF12" s="51" t="s">
        <v>527</v>
      </c>
      <c r="AG12" s="24">
        <f>SUM(AH12:AK12)</f>
        <v>2215381600</v>
      </c>
      <c r="AH12" s="23">
        <f>+BH12+BL12+BP12+BT12+BX12+CB12+CF12+CJ12+CN12+CR12+CV12+CZ12+BD12</f>
        <v>0</v>
      </c>
      <c r="AI12" s="22">
        <f>+DD12+DH12+DL12+DP12+DT12+DX12+EB12+EF12+EJ12+EN12+ER12+EV12+EZ12+FD12+FH12+FL12+FP12+FT12+FX12+GB12+GF12+GJ12+GN12+GR12+GV12+GZ12+HD12+HH12+HL12+HP12+HT12+HX12+IB12+IF12+IJ12+IN12+IR12+IV12+IZ12+JD12+JH12+JL12+JP12+JT12+JX12+KB12+KF12+KJ12+KN12+KR12</f>
        <v>2215381600</v>
      </c>
      <c r="AJ12" s="21">
        <f>+KV12+KZ12+LD12+LH12+LL12+LP12+LT12+LX12</f>
        <v>0</v>
      </c>
      <c r="AK12" s="13">
        <f>+MB12+MF12+MJ12</f>
        <v>0</v>
      </c>
      <c r="AL12" s="18" t="b">
        <f>_xlfn.IFNA(+AM12&lt;=AG12,"ERROR")</f>
        <v>1</v>
      </c>
      <c r="AM12" s="20">
        <f>SUM(AN12:AQ12)</f>
        <v>2215381600</v>
      </c>
      <c r="AN12" s="4">
        <f>+BE12+BI12+BM12+BQ12+BU12+BY12+CC12+CG12+CK12+CO12+CS12+CW12+DA12</f>
        <v>0</v>
      </c>
      <c r="AO12" s="4">
        <f>+DE12+DI12+DM12+DQ12+DU12+DY12+EC12+EG12+EK12+EO12+ES12+EW12+FA12+FE12+FI12+FM12+FQ12+FU12+FY12+GC12+GG12+GK12+GO12+GS12+GW12+HA12+HE12+HI12+HM12+HQ12+HU12+HY12+IC12+IG12+IK12+IO12+IS12+IW12+JA12+JE12+JI12+JM12+JQ12+JU12+JY12+KC12+KG12+KK12+KO12+KS12</f>
        <v>2215381600</v>
      </c>
      <c r="AP12" s="4">
        <f>+KW12+LA12+LE12+LI12+LM12+LQ12+LU12+LY12</f>
        <v>0</v>
      </c>
      <c r="AQ12" s="4">
        <f>+MC12+MG12+MK12</f>
        <v>0</v>
      </c>
      <c r="AR12" s="18" t="b">
        <f>_xlfn.IFNA(+AS12&lt;=AM12,"ERROR")</f>
        <v>1</v>
      </c>
      <c r="AS12" s="19">
        <f>+AT12+AU12+AV12+AW12</f>
        <v>55905006</v>
      </c>
      <c r="AT12" s="4">
        <f>+BF12+BJ12+BN12+BR12+BV12+BZ12+CD12+CH12+CL12+CP12+CT12+CX12+DB12</f>
        <v>0</v>
      </c>
      <c r="AU12" s="4">
        <f>+DF12+DJ12+DN12+DR12+DV12+DZ12+ED12+EH12+EL12+EP12+ET12+EX12+FB12+FF12+FJ12+FN12+FR12+FV12+FZ12+GD12+GH12+GL12+GP12+GT12+GX12+HB12+HF12+HJ12+HN12+HR12+HV12+HZ12+ID12+IH12+IL12+IP12+IT12+IX12+JB12+JF12+JJ12+JN12+JR12+JV12+JZ12+KD12+KH12+KL12+KP12+KT12</f>
        <v>55905006</v>
      </c>
      <c r="AV12" s="4">
        <f>+KX12+LB12+LF12+LJ12+LN12+LR12+LV12+LZ12</f>
        <v>0</v>
      </c>
      <c r="AW12" s="4">
        <f>+MD12+MH12+ML12</f>
        <v>0</v>
      </c>
      <c r="AX12" s="18" t="b">
        <f>_xlfn.IFNA(+AY12&lt;=AS12,"ERROR")</f>
        <v>1</v>
      </c>
      <c r="AY12" s="17">
        <f>+AZ12+BA12+BB12+BC12</f>
        <v>0</v>
      </c>
      <c r="AZ12" s="4">
        <f>+BG12+BK12+BO12+BS12+BW12+CA12+CE12+CI12+CM12+CQ12+CU12+CY12+DC12</f>
        <v>0</v>
      </c>
      <c r="BA12" s="4">
        <f>+DG12+DK12+DO12+DS12+DW12+EA12+EE12+EI12+EM12+EQ12+EU12+EY12+FC12+FG12+FK12+FO12+FS12+FW12+GA12+GE12+GI12+GM12+GQ12+GU12+GY12+HC12+HG12+HK12+HO12+HS12+HW12+IA12+IE12+II12+IM12+IQ12+IU12+IY12+JC12+JG12+JK12+JO12+JS12+JW12+KA12+KE12+KI12+KM12+KQ12+KU12</f>
        <v>0</v>
      </c>
      <c r="BB12" s="4">
        <f>+KY12+LC12+LG12+LK12+LO12+LS12+LW12+MA12</f>
        <v>0</v>
      </c>
      <c r="BC12" s="4">
        <f>+ME12+MI12+MM12</f>
        <v>0</v>
      </c>
      <c r="BD12" s="16">
        <v>0</v>
      </c>
      <c r="BE12" s="12">
        <v>0</v>
      </c>
      <c r="BF12" s="12">
        <v>0</v>
      </c>
      <c r="BG12" s="12">
        <v>0</v>
      </c>
      <c r="BH12" s="16">
        <v>0</v>
      </c>
      <c r="BI12" s="12">
        <v>0</v>
      </c>
      <c r="BJ12" s="12">
        <v>0</v>
      </c>
      <c r="BK12" s="12">
        <v>0</v>
      </c>
      <c r="BL12" s="16">
        <v>0</v>
      </c>
      <c r="BM12" s="12">
        <v>0</v>
      </c>
      <c r="BN12" s="12">
        <v>0</v>
      </c>
      <c r="BO12" s="12">
        <v>0</v>
      </c>
      <c r="BP12" s="16">
        <v>0</v>
      </c>
      <c r="BQ12" s="12">
        <v>0</v>
      </c>
      <c r="BR12" s="12">
        <v>0</v>
      </c>
      <c r="BS12" s="12">
        <v>0</v>
      </c>
      <c r="BT12" s="16">
        <v>0</v>
      </c>
      <c r="BU12" s="12">
        <v>0</v>
      </c>
      <c r="BV12" s="12">
        <v>0</v>
      </c>
      <c r="BW12" s="12">
        <v>0</v>
      </c>
      <c r="BX12" s="16">
        <v>0</v>
      </c>
      <c r="BY12" s="12">
        <v>0</v>
      </c>
      <c r="BZ12" s="12">
        <v>0</v>
      </c>
      <c r="CA12" s="12">
        <v>0</v>
      </c>
      <c r="CB12" s="16">
        <v>0</v>
      </c>
      <c r="CC12" s="12">
        <v>0</v>
      </c>
      <c r="CD12" s="12">
        <v>0</v>
      </c>
      <c r="CE12" s="12">
        <v>0</v>
      </c>
      <c r="CF12" s="16">
        <v>0</v>
      </c>
      <c r="CG12" s="12">
        <v>0</v>
      </c>
      <c r="CH12" s="12">
        <v>0</v>
      </c>
      <c r="CI12" s="12">
        <v>0</v>
      </c>
      <c r="CJ12" s="16">
        <v>0</v>
      </c>
      <c r="CK12" s="12">
        <v>0</v>
      </c>
      <c r="CL12" s="12">
        <v>0</v>
      </c>
      <c r="CM12" s="12">
        <v>0</v>
      </c>
      <c r="CN12" s="16">
        <v>0</v>
      </c>
      <c r="CO12" s="12">
        <v>0</v>
      </c>
      <c r="CP12" s="12">
        <v>0</v>
      </c>
      <c r="CQ12" s="12">
        <v>0</v>
      </c>
      <c r="CR12" s="16">
        <v>0</v>
      </c>
      <c r="CS12" s="12">
        <v>0</v>
      </c>
      <c r="CT12" s="12">
        <v>0</v>
      </c>
      <c r="CU12" s="12">
        <v>0</v>
      </c>
      <c r="CV12" s="16">
        <v>0</v>
      </c>
      <c r="CW12" s="12">
        <v>0</v>
      </c>
      <c r="CX12" s="12">
        <v>0</v>
      </c>
      <c r="CY12" s="12">
        <v>0</v>
      </c>
      <c r="CZ12" s="16">
        <v>0</v>
      </c>
      <c r="DA12" s="12">
        <v>0</v>
      </c>
      <c r="DB12" s="12">
        <v>0</v>
      </c>
      <c r="DC12" s="12">
        <v>0</v>
      </c>
      <c r="DD12" s="15">
        <v>0</v>
      </c>
      <c r="DE12" s="12">
        <v>0</v>
      </c>
      <c r="DF12" s="12">
        <v>0</v>
      </c>
      <c r="DG12" s="12">
        <v>0</v>
      </c>
      <c r="DH12" s="15">
        <v>0</v>
      </c>
      <c r="DI12" s="12">
        <v>0</v>
      </c>
      <c r="DJ12" s="12">
        <v>0</v>
      </c>
      <c r="DK12" s="12">
        <v>0</v>
      </c>
      <c r="DL12" s="15">
        <v>0</v>
      </c>
      <c r="DM12" s="12">
        <v>0</v>
      </c>
      <c r="DN12" s="12">
        <v>0</v>
      </c>
      <c r="DO12" s="12">
        <v>0</v>
      </c>
      <c r="DP12" s="15">
        <v>0</v>
      </c>
      <c r="DQ12" s="12">
        <v>0</v>
      </c>
      <c r="DR12" s="12">
        <v>0</v>
      </c>
      <c r="DS12" s="12">
        <v>0</v>
      </c>
      <c r="DT12" s="15">
        <v>0</v>
      </c>
      <c r="DU12" s="12">
        <v>0</v>
      </c>
      <c r="DV12" s="12">
        <v>0</v>
      </c>
      <c r="DW12" s="12">
        <v>0</v>
      </c>
      <c r="DX12" s="15">
        <v>0</v>
      </c>
      <c r="DY12" s="12">
        <v>0</v>
      </c>
      <c r="DZ12" s="12">
        <v>0</v>
      </c>
      <c r="EA12" s="12">
        <v>0</v>
      </c>
      <c r="EB12" s="15">
        <v>2215381600</v>
      </c>
      <c r="EC12" s="12">
        <v>2215381600</v>
      </c>
      <c r="ED12" s="12">
        <v>55905006</v>
      </c>
      <c r="EE12" s="12">
        <v>0</v>
      </c>
      <c r="EF12" s="15">
        <v>0</v>
      </c>
      <c r="EG12" s="12">
        <v>0</v>
      </c>
      <c r="EH12" s="12">
        <v>0</v>
      </c>
      <c r="EI12" s="12">
        <v>0</v>
      </c>
      <c r="EJ12" s="15">
        <v>0</v>
      </c>
      <c r="EK12" s="12">
        <v>0</v>
      </c>
      <c r="EL12" s="12">
        <v>0</v>
      </c>
      <c r="EM12" s="12">
        <v>0</v>
      </c>
      <c r="EN12" s="15">
        <v>0</v>
      </c>
      <c r="EO12" s="12">
        <v>0</v>
      </c>
      <c r="EP12" s="12">
        <v>0</v>
      </c>
      <c r="EQ12" s="12">
        <v>0</v>
      </c>
      <c r="ER12" s="15">
        <v>0</v>
      </c>
      <c r="ES12" s="12">
        <v>0</v>
      </c>
      <c r="ET12" s="12">
        <v>0</v>
      </c>
      <c r="EU12" s="12">
        <v>0</v>
      </c>
      <c r="EV12" s="15">
        <v>0</v>
      </c>
      <c r="EW12" s="12">
        <v>0</v>
      </c>
      <c r="EX12" s="12">
        <v>0</v>
      </c>
      <c r="EY12" s="12">
        <v>0</v>
      </c>
      <c r="EZ12" s="15">
        <v>0</v>
      </c>
      <c r="FA12" s="12">
        <v>0</v>
      </c>
      <c r="FB12" s="12">
        <v>0</v>
      </c>
      <c r="FC12" s="12">
        <v>0</v>
      </c>
      <c r="FD12" s="15">
        <v>0</v>
      </c>
      <c r="FE12" s="12">
        <v>0</v>
      </c>
      <c r="FF12" s="12">
        <v>0</v>
      </c>
      <c r="FG12" s="12">
        <v>0</v>
      </c>
      <c r="FH12" s="15">
        <v>0</v>
      </c>
      <c r="FI12" s="12">
        <v>0</v>
      </c>
      <c r="FJ12" s="12">
        <v>0</v>
      </c>
      <c r="FK12" s="12">
        <v>0</v>
      </c>
      <c r="FL12" s="15">
        <v>0</v>
      </c>
      <c r="FM12" s="12">
        <v>0</v>
      </c>
      <c r="FN12" s="12">
        <v>0</v>
      </c>
      <c r="FO12" s="12">
        <v>0</v>
      </c>
      <c r="FP12" s="15">
        <v>0</v>
      </c>
      <c r="FQ12" s="12">
        <v>0</v>
      </c>
      <c r="FR12" s="12">
        <v>0</v>
      </c>
      <c r="FS12" s="12">
        <v>0</v>
      </c>
      <c r="FT12" s="15">
        <v>0</v>
      </c>
      <c r="FU12" s="12">
        <v>0</v>
      </c>
      <c r="FV12" s="12">
        <v>0</v>
      </c>
      <c r="FW12" s="12">
        <v>0</v>
      </c>
      <c r="FX12" s="15">
        <v>0</v>
      </c>
      <c r="FY12" s="12">
        <v>0</v>
      </c>
      <c r="FZ12" s="12">
        <v>0</v>
      </c>
      <c r="GA12" s="12">
        <v>0</v>
      </c>
      <c r="GB12" s="15">
        <v>0</v>
      </c>
      <c r="GC12" s="12">
        <v>0</v>
      </c>
      <c r="GD12" s="12">
        <v>0</v>
      </c>
      <c r="GE12" s="12">
        <v>0</v>
      </c>
      <c r="GF12" s="15">
        <v>0</v>
      </c>
      <c r="GG12" s="12">
        <v>0</v>
      </c>
      <c r="GH12" s="12">
        <v>0</v>
      </c>
      <c r="GI12" s="12">
        <v>0</v>
      </c>
      <c r="GJ12" s="15">
        <v>0</v>
      </c>
      <c r="GK12" s="12">
        <v>0</v>
      </c>
      <c r="GL12" s="12">
        <v>0</v>
      </c>
      <c r="GM12" s="12">
        <v>0</v>
      </c>
      <c r="GN12" s="15">
        <v>0</v>
      </c>
      <c r="GO12" s="12">
        <v>0</v>
      </c>
      <c r="GP12" s="12">
        <v>0</v>
      </c>
      <c r="GQ12" s="12">
        <v>0</v>
      </c>
      <c r="GR12" s="15">
        <v>0</v>
      </c>
      <c r="GS12" s="12">
        <v>0</v>
      </c>
      <c r="GT12" s="12">
        <v>0</v>
      </c>
      <c r="GU12" s="12">
        <v>0</v>
      </c>
      <c r="GV12" s="15">
        <v>0</v>
      </c>
      <c r="GW12" s="12">
        <v>0</v>
      </c>
      <c r="GX12" s="12">
        <v>0</v>
      </c>
      <c r="GY12" s="12">
        <v>0</v>
      </c>
      <c r="GZ12" s="15">
        <v>0</v>
      </c>
      <c r="HA12" s="12">
        <v>0</v>
      </c>
      <c r="HB12" s="12">
        <v>0</v>
      </c>
      <c r="HC12" s="12">
        <v>0</v>
      </c>
      <c r="HD12" s="15">
        <v>0</v>
      </c>
      <c r="HE12" s="12">
        <v>0</v>
      </c>
      <c r="HF12" s="12">
        <v>0</v>
      </c>
      <c r="HG12" s="12">
        <v>0</v>
      </c>
      <c r="HH12" s="15">
        <v>0</v>
      </c>
      <c r="HI12" s="12">
        <v>0</v>
      </c>
      <c r="HJ12" s="12">
        <v>0</v>
      </c>
      <c r="HK12" s="12">
        <v>0</v>
      </c>
      <c r="HL12" s="15">
        <v>0</v>
      </c>
      <c r="HM12" s="12">
        <v>0</v>
      </c>
      <c r="HN12" s="12">
        <v>0</v>
      </c>
      <c r="HO12" s="12">
        <v>0</v>
      </c>
      <c r="HP12" s="15">
        <v>0</v>
      </c>
      <c r="HQ12" s="12">
        <v>0</v>
      </c>
      <c r="HR12" s="12">
        <v>0</v>
      </c>
      <c r="HS12" s="12">
        <v>0</v>
      </c>
      <c r="HT12" s="15">
        <v>0</v>
      </c>
      <c r="HU12" s="12">
        <v>0</v>
      </c>
      <c r="HV12" s="12">
        <v>0</v>
      </c>
      <c r="HW12" s="12">
        <v>0</v>
      </c>
      <c r="HX12" s="15">
        <v>0</v>
      </c>
      <c r="HY12" s="12">
        <v>0</v>
      </c>
      <c r="HZ12" s="12">
        <v>0</v>
      </c>
      <c r="IA12" s="12">
        <v>0</v>
      </c>
      <c r="IB12" s="15">
        <v>0</v>
      </c>
      <c r="IC12" s="12">
        <v>0</v>
      </c>
      <c r="ID12" s="12">
        <v>0</v>
      </c>
      <c r="IE12" s="12">
        <v>0</v>
      </c>
      <c r="IF12" s="15">
        <v>0</v>
      </c>
      <c r="IG12" s="12">
        <v>0</v>
      </c>
      <c r="IH12" s="12">
        <v>0</v>
      </c>
      <c r="II12" s="12">
        <v>0</v>
      </c>
      <c r="IJ12" s="15">
        <v>0</v>
      </c>
      <c r="IK12" s="12">
        <v>0</v>
      </c>
      <c r="IL12" s="12">
        <v>0</v>
      </c>
      <c r="IM12" s="12">
        <v>0</v>
      </c>
      <c r="IN12" s="15">
        <v>0</v>
      </c>
      <c r="IO12" s="12">
        <v>0</v>
      </c>
      <c r="IP12" s="12">
        <v>0</v>
      </c>
      <c r="IQ12" s="12">
        <v>0</v>
      </c>
      <c r="IR12" s="15">
        <v>0</v>
      </c>
      <c r="IS12" s="12">
        <v>0</v>
      </c>
      <c r="IT12" s="12">
        <v>0</v>
      </c>
      <c r="IU12" s="12">
        <v>0</v>
      </c>
      <c r="IV12" s="15">
        <v>0</v>
      </c>
      <c r="IW12" s="12">
        <v>0</v>
      </c>
      <c r="IX12" s="12">
        <v>0</v>
      </c>
      <c r="IY12" s="12">
        <v>0</v>
      </c>
      <c r="IZ12" s="15">
        <v>0</v>
      </c>
      <c r="JA12" s="12">
        <v>0</v>
      </c>
      <c r="JB12" s="12">
        <v>0</v>
      </c>
      <c r="JC12" s="12">
        <v>0</v>
      </c>
      <c r="JD12" s="15">
        <v>0</v>
      </c>
      <c r="JE12" s="12">
        <v>0</v>
      </c>
      <c r="JF12" s="12">
        <v>0</v>
      </c>
      <c r="JG12" s="12">
        <v>0</v>
      </c>
      <c r="JH12" s="15">
        <v>0</v>
      </c>
      <c r="JI12" s="12">
        <v>0</v>
      </c>
      <c r="JJ12" s="12">
        <v>0</v>
      </c>
      <c r="JK12" s="12">
        <v>0</v>
      </c>
      <c r="JL12" s="15">
        <v>0</v>
      </c>
      <c r="JM12" s="12">
        <v>0</v>
      </c>
      <c r="JN12" s="12">
        <v>0</v>
      </c>
      <c r="JO12" s="12">
        <v>0</v>
      </c>
      <c r="JP12" s="15">
        <v>0</v>
      </c>
      <c r="JQ12" s="12">
        <v>0</v>
      </c>
      <c r="JR12" s="12">
        <v>0</v>
      </c>
      <c r="JS12" s="12">
        <v>0</v>
      </c>
      <c r="JT12" s="15">
        <v>0</v>
      </c>
      <c r="JU12" s="12">
        <v>0</v>
      </c>
      <c r="JV12" s="12">
        <v>0</v>
      </c>
      <c r="JW12" s="12">
        <v>0</v>
      </c>
      <c r="JX12" s="15">
        <v>0</v>
      </c>
      <c r="JY12" s="12">
        <v>0</v>
      </c>
      <c r="JZ12" s="12">
        <v>0</v>
      </c>
      <c r="KA12" s="12">
        <v>0</v>
      </c>
      <c r="KB12" s="15">
        <v>0</v>
      </c>
      <c r="KC12" s="12">
        <v>0</v>
      </c>
      <c r="KD12" s="12">
        <v>0</v>
      </c>
      <c r="KE12" s="12">
        <v>0</v>
      </c>
      <c r="KF12" s="15">
        <v>0</v>
      </c>
      <c r="KG12" s="12">
        <v>0</v>
      </c>
      <c r="KH12" s="12">
        <v>0</v>
      </c>
      <c r="KI12" s="12">
        <v>0</v>
      </c>
      <c r="KJ12" s="15">
        <v>0</v>
      </c>
      <c r="KK12" s="12">
        <v>0</v>
      </c>
      <c r="KL12" s="12">
        <v>0</v>
      </c>
      <c r="KM12" s="12">
        <v>0</v>
      </c>
      <c r="KN12" s="15">
        <v>0</v>
      </c>
      <c r="KO12" s="12">
        <v>0</v>
      </c>
      <c r="KP12" s="12">
        <v>0</v>
      </c>
      <c r="KQ12" s="12">
        <v>0</v>
      </c>
      <c r="KR12" s="15">
        <v>0</v>
      </c>
      <c r="KS12" s="12">
        <v>0</v>
      </c>
      <c r="KT12" s="12">
        <v>0</v>
      </c>
      <c r="KU12" s="12">
        <v>0</v>
      </c>
      <c r="KV12" s="14">
        <v>0</v>
      </c>
      <c r="KW12" s="12">
        <v>0</v>
      </c>
      <c r="KX12" s="12">
        <v>0</v>
      </c>
      <c r="KY12" s="12">
        <v>0</v>
      </c>
      <c r="KZ12" s="14">
        <v>0</v>
      </c>
      <c r="LA12" s="12">
        <v>0</v>
      </c>
      <c r="LB12" s="12">
        <v>0</v>
      </c>
      <c r="LC12" s="12">
        <v>0</v>
      </c>
      <c r="LD12" s="14">
        <v>0</v>
      </c>
      <c r="LE12" s="12">
        <v>0</v>
      </c>
      <c r="LF12" s="12">
        <v>0</v>
      </c>
      <c r="LG12" s="12">
        <v>0</v>
      </c>
      <c r="LH12" s="14">
        <v>0</v>
      </c>
      <c r="LI12" s="12">
        <v>0</v>
      </c>
      <c r="LJ12" s="12">
        <v>0</v>
      </c>
      <c r="LK12" s="12">
        <v>0</v>
      </c>
      <c r="LL12" s="14">
        <v>0</v>
      </c>
      <c r="LM12" s="12">
        <v>0</v>
      </c>
      <c r="LN12" s="12">
        <v>0</v>
      </c>
      <c r="LO12" s="12">
        <v>0</v>
      </c>
      <c r="LP12" s="14">
        <v>0</v>
      </c>
      <c r="LQ12" s="12">
        <v>0</v>
      </c>
      <c r="LR12" s="12">
        <v>0</v>
      </c>
      <c r="LS12" s="12">
        <v>0</v>
      </c>
      <c r="LT12" s="14">
        <v>0</v>
      </c>
      <c r="LU12" s="12">
        <v>0</v>
      </c>
      <c r="LV12" s="12">
        <v>0</v>
      </c>
      <c r="LW12" s="12">
        <v>0</v>
      </c>
      <c r="LX12" s="14">
        <v>0</v>
      </c>
      <c r="LY12" s="12">
        <v>0</v>
      </c>
      <c r="LZ12" s="12">
        <v>0</v>
      </c>
      <c r="MA12" s="12">
        <v>0</v>
      </c>
      <c r="MB12" s="13">
        <v>0</v>
      </c>
      <c r="MC12" s="12">
        <v>0</v>
      </c>
      <c r="MD12" s="12">
        <v>0</v>
      </c>
      <c r="ME12" s="12">
        <v>0</v>
      </c>
      <c r="MF12" s="13">
        <v>0</v>
      </c>
      <c r="MG12" s="12">
        <v>0</v>
      </c>
      <c r="MH12" s="12">
        <v>0</v>
      </c>
      <c r="MI12" s="12">
        <v>0</v>
      </c>
      <c r="MJ12" s="13">
        <v>0</v>
      </c>
      <c r="MK12" s="12">
        <v>0</v>
      </c>
      <c r="ML12" s="12">
        <v>0</v>
      </c>
      <c r="MM12" s="12">
        <v>0</v>
      </c>
    </row>
    <row r="13" spans="1:351" ht="51" x14ac:dyDescent="0.25">
      <c r="B13" s="44" t="s">
        <v>534</v>
      </c>
      <c r="C13" s="43" t="s">
        <v>533</v>
      </c>
      <c r="D13" s="42" t="s">
        <v>12</v>
      </c>
      <c r="E13" s="42" t="s">
        <v>12</v>
      </c>
      <c r="F13" s="46" t="s">
        <v>532</v>
      </c>
      <c r="G13" s="87">
        <v>2020004250287</v>
      </c>
      <c r="H13" s="41" t="s">
        <v>517</v>
      </c>
      <c r="I13" s="54">
        <v>1901100</v>
      </c>
      <c r="J13" s="41" t="s">
        <v>531</v>
      </c>
      <c r="K13" s="38" t="s">
        <v>39</v>
      </c>
      <c r="L13" s="86" t="s">
        <v>547</v>
      </c>
      <c r="M13" s="35" t="s">
        <v>6</v>
      </c>
      <c r="N13" s="35" t="s">
        <v>37</v>
      </c>
      <c r="O13" s="36" t="s">
        <v>529</v>
      </c>
      <c r="P13" s="35" t="s">
        <v>16</v>
      </c>
      <c r="Q13" s="35" t="s">
        <v>546</v>
      </c>
      <c r="R13" s="34" t="s">
        <v>1</v>
      </c>
      <c r="S13" s="33">
        <v>70</v>
      </c>
      <c r="T13" s="32">
        <v>17</v>
      </c>
      <c r="U13" s="32">
        <v>17</v>
      </c>
      <c r="V13" s="32">
        <v>18</v>
      </c>
      <c r="W13" s="32">
        <v>18</v>
      </c>
      <c r="X13" s="31">
        <f>+Z13+AA13+AB13+AC13</f>
        <v>70</v>
      </c>
      <c r="Y13" s="30">
        <f>+X13/S13</f>
        <v>1</v>
      </c>
      <c r="Z13" s="29">
        <v>17</v>
      </c>
      <c r="AA13" s="28">
        <v>17</v>
      </c>
      <c r="AB13" s="28">
        <v>18</v>
      </c>
      <c r="AC13" s="28">
        <v>18</v>
      </c>
      <c r="AD13" s="27">
        <v>15625276538</v>
      </c>
      <c r="AE13" s="26">
        <f>+AD13-AG13</f>
        <v>0</v>
      </c>
      <c r="AF13" s="51" t="s">
        <v>527</v>
      </c>
      <c r="AG13" s="24">
        <f>SUM(AH13:AK13)</f>
        <v>15625276538</v>
      </c>
      <c r="AH13" s="23">
        <f>+BH13+BL13+BP13+BT13+BX13+CB13+CF13+CJ13+CN13+CR13+CV13+CZ13+BD13</f>
        <v>0</v>
      </c>
      <c r="AI13" s="22">
        <f>+DD13+DH13+DL13+DP13+DT13+DX13+EB13+EF13+EJ13+EN13+ER13+EV13+EZ13+FD13+FH13+FL13+FP13+FT13+FX13+GB13+GF13+GJ13+GN13+GR13+GV13+GZ13+HD13+HH13+HL13+HP13+HT13+HX13+IB13+IF13+IJ13+IN13+IR13+IV13+IZ13+JD13+JH13+JL13+JP13+JT13+JX13+KB13+KF13+KJ13+KN13+KR13</f>
        <v>14298232563</v>
      </c>
      <c r="AJ13" s="21">
        <f>+KV13+KZ13+LD13+LH13+LL13+LP13+LT13+LX13</f>
        <v>0</v>
      </c>
      <c r="AK13" s="13">
        <f>+MB13+MF13+MJ13</f>
        <v>1327043975</v>
      </c>
      <c r="AL13" s="18" t="b">
        <f>_xlfn.IFNA(+AM13&lt;=AG13,"ERROR")</f>
        <v>1</v>
      </c>
      <c r="AM13" s="20">
        <f>SUM(AN13:AQ13)</f>
        <v>5784479853</v>
      </c>
      <c r="AN13" s="4">
        <f>+BE13+BI13+BM13+BQ13+BU13+BY13+CC13+CG13+CK13+CO13+CS13+CW13+DA13</f>
        <v>0</v>
      </c>
      <c r="AO13" s="4">
        <f>+DE13+DI13+DM13+DQ13+DU13+DY13+EC13+EG13+EK13+EO13+ES13+EW13+FA13+FE13+FI13+FM13+FQ13+FU13+FY13+GC13+GG13+GK13+GO13+GS13+GW13+HA13+HE13+HI13+HM13+HQ13+HU13+HY13+IC13+IG13+IK13+IO13+IS13+IW13+JA13+JE13+JI13+JM13+JQ13+JU13+JY13+KC13+KG13+KK13+KO13+KS13</f>
        <v>4457435878</v>
      </c>
      <c r="AP13" s="4">
        <f>+KW13+LA13+LE13+LI13+LM13+LQ13+LU13+LY13</f>
        <v>0</v>
      </c>
      <c r="AQ13" s="4">
        <f>+MC13+MG13+MK13</f>
        <v>1327043975</v>
      </c>
      <c r="AR13" s="18" t="b">
        <f>_xlfn.IFNA(+AS13&lt;=AM13,"ERROR")</f>
        <v>1</v>
      </c>
      <c r="AS13" s="19">
        <f>+AT13+AU13+AV13+AW13</f>
        <v>3888071200</v>
      </c>
      <c r="AT13" s="4">
        <f>+BF13+BJ13+BN13+BR13+BV13+BZ13+CD13+CH13+CL13+CP13+CT13+CX13+DB13</f>
        <v>0</v>
      </c>
      <c r="AU13" s="4">
        <f>+DF13+DJ13+DN13+DR13+DV13+DZ13+ED13+EH13+EL13+EP13+ET13+EX13+FB13+FF13+FJ13+FN13+FR13+FV13+FZ13+GD13+GH13+GL13+GP13+GT13+GX13+HB13+HF13+HJ13+HN13+HR13+HV13+HZ13+ID13+IH13+IL13+IP13+IT13+IX13+JB13+JF13+JJ13+JN13+JR13+JV13+JZ13+KD13+KH13+KL13+KP13+KT13</f>
        <v>2561027225</v>
      </c>
      <c r="AV13" s="4">
        <f>+KX13+LB13+LF13+LJ13+LN13+LR13+LV13+LZ13</f>
        <v>0</v>
      </c>
      <c r="AW13" s="4">
        <f>+MD13+MH13+ML13</f>
        <v>1327043975</v>
      </c>
      <c r="AX13" s="18" t="b">
        <f>_xlfn.IFNA(+AY13&lt;=AS13,"ERROR")</f>
        <v>1</v>
      </c>
      <c r="AY13" s="17">
        <f>+AZ13+BA13+BB13+BC13</f>
        <v>2065055279</v>
      </c>
      <c r="AZ13" s="4">
        <f>+BG13+BK13+BO13+BS13+BW13+CA13+CE13+CI13+CM13+CQ13+CU13+CY13+DC13</f>
        <v>0</v>
      </c>
      <c r="BA13" s="4">
        <f>+DG13+DK13+DO13+DS13+DW13+EA13+EE13+EI13+EM13+EQ13+EU13+EY13+FC13+FG13+FK13+FO13+FS13+FW13+GA13+GE13+GI13+GM13+GQ13+GU13+GY13+HC13+HG13+HK13+HO13+HS13+HW13+IA13+IE13+II13+IM13+IQ13+IU13+IY13+JC13+JG13+JK13+JO13+JS13+JW13+KA13+KE13+KI13+KM13+KQ13+KU13</f>
        <v>2065055279</v>
      </c>
      <c r="BB13" s="4">
        <f>+KY13+LC13+LG13+LK13+LO13+LS13+LW13+MA13</f>
        <v>0</v>
      </c>
      <c r="BC13" s="4">
        <f>+ME13+MI13+MM13</f>
        <v>0</v>
      </c>
      <c r="BD13" s="16">
        <v>0</v>
      </c>
      <c r="BE13" s="12">
        <v>0</v>
      </c>
      <c r="BF13" s="12">
        <v>0</v>
      </c>
      <c r="BG13" s="12">
        <v>0</v>
      </c>
      <c r="BH13" s="16">
        <v>0</v>
      </c>
      <c r="BI13" s="12">
        <v>0</v>
      </c>
      <c r="BJ13" s="12">
        <v>0</v>
      </c>
      <c r="BK13" s="12">
        <v>0</v>
      </c>
      <c r="BL13" s="16">
        <v>0</v>
      </c>
      <c r="BM13" s="12">
        <v>0</v>
      </c>
      <c r="BN13" s="12">
        <v>0</v>
      </c>
      <c r="BO13" s="12">
        <v>0</v>
      </c>
      <c r="BP13" s="16">
        <v>0</v>
      </c>
      <c r="BQ13" s="12">
        <v>0</v>
      </c>
      <c r="BR13" s="12">
        <v>0</v>
      </c>
      <c r="BS13" s="12">
        <v>0</v>
      </c>
      <c r="BT13" s="16">
        <v>0</v>
      </c>
      <c r="BU13" s="12">
        <v>0</v>
      </c>
      <c r="BV13" s="12">
        <v>0</v>
      </c>
      <c r="BW13" s="12">
        <v>0</v>
      </c>
      <c r="BX13" s="16">
        <v>0</v>
      </c>
      <c r="BY13" s="12">
        <v>0</v>
      </c>
      <c r="BZ13" s="12">
        <v>0</v>
      </c>
      <c r="CA13" s="12">
        <v>0</v>
      </c>
      <c r="CB13" s="16">
        <v>0</v>
      </c>
      <c r="CC13" s="12">
        <v>0</v>
      </c>
      <c r="CD13" s="12">
        <v>0</v>
      </c>
      <c r="CE13" s="12">
        <v>0</v>
      </c>
      <c r="CF13" s="16">
        <v>0</v>
      </c>
      <c r="CG13" s="12">
        <v>0</v>
      </c>
      <c r="CH13" s="12">
        <v>0</v>
      </c>
      <c r="CI13" s="12">
        <v>0</v>
      </c>
      <c r="CJ13" s="16">
        <v>0</v>
      </c>
      <c r="CK13" s="12">
        <v>0</v>
      </c>
      <c r="CL13" s="12">
        <v>0</v>
      </c>
      <c r="CM13" s="12">
        <v>0</v>
      </c>
      <c r="CN13" s="16">
        <v>0</v>
      </c>
      <c r="CO13" s="12">
        <v>0</v>
      </c>
      <c r="CP13" s="12">
        <v>0</v>
      </c>
      <c r="CQ13" s="12">
        <v>0</v>
      </c>
      <c r="CR13" s="16">
        <v>0</v>
      </c>
      <c r="CS13" s="12">
        <v>0</v>
      </c>
      <c r="CT13" s="12">
        <v>0</v>
      </c>
      <c r="CU13" s="12">
        <v>0</v>
      </c>
      <c r="CV13" s="16">
        <v>0</v>
      </c>
      <c r="CW13" s="12">
        <v>0</v>
      </c>
      <c r="CX13" s="12">
        <v>0</v>
      </c>
      <c r="CY13" s="12">
        <v>0</v>
      </c>
      <c r="CZ13" s="16">
        <v>0</v>
      </c>
      <c r="DA13" s="12">
        <v>0</v>
      </c>
      <c r="DB13" s="12">
        <v>0</v>
      </c>
      <c r="DC13" s="12">
        <v>0</v>
      </c>
      <c r="DD13" s="15">
        <v>0</v>
      </c>
      <c r="DE13" s="12">
        <v>0</v>
      </c>
      <c r="DF13" s="12">
        <v>0</v>
      </c>
      <c r="DG13" s="12">
        <v>0</v>
      </c>
      <c r="DH13" s="15">
        <v>92500000</v>
      </c>
      <c r="DI13" s="12">
        <v>0</v>
      </c>
      <c r="DJ13" s="12">
        <v>0</v>
      </c>
      <c r="DK13" s="12">
        <v>0</v>
      </c>
      <c r="DL13" s="15">
        <v>0</v>
      </c>
      <c r="DM13" s="12">
        <v>0</v>
      </c>
      <c r="DN13" s="12">
        <v>0</v>
      </c>
      <c r="DO13" s="12">
        <v>0</v>
      </c>
      <c r="DP13" s="15">
        <v>92500000</v>
      </c>
      <c r="DQ13" s="12">
        <v>0</v>
      </c>
      <c r="DR13" s="12">
        <v>0</v>
      </c>
      <c r="DS13" s="12">
        <v>0</v>
      </c>
      <c r="DT13" s="15">
        <v>0</v>
      </c>
      <c r="DU13" s="12">
        <v>0</v>
      </c>
      <c r="DV13" s="12">
        <v>0</v>
      </c>
      <c r="DW13" s="12">
        <v>0</v>
      </c>
      <c r="DX13" s="15">
        <v>1110001000</v>
      </c>
      <c r="DY13" s="12">
        <v>0</v>
      </c>
      <c r="DZ13" s="12">
        <v>0</v>
      </c>
      <c r="EA13" s="12">
        <v>0</v>
      </c>
      <c r="EB13" s="15">
        <v>8811679063</v>
      </c>
      <c r="EC13" s="12">
        <v>396954452</v>
      </c>
      <c r="ED13" s="12">
        <v>253538505</v>
      </c>
      <c r="EE13" s="12">
        <v>138684050</v>
      </c>
      <c r="EF13" s="15">
        <v>0</v>
      </c>
      <c r="EG13" s="12">
        <v>0</v>
      </c>
      <c r="EH13" s="12">
        <v>0</v>
      </c>
      <c r="EI13" s="12">
        <v>0</v>
      </c>
      <c r="EJ13" s="15">
        <v>0</v>
      </c>
      <c r="EK13" s="12">
        <v>0</v>
      </c>
      <c r="EL13" s="12">
        <v>0</v>
      </c>
      <c r="EM13" s="12">
        <v>0</v>
      </c>
      <c r="EN13" s="15">
        <v>71552500</v>
      </c>
      <c r="EO13" s="12">
        <v>71315698</v>
      </c>
      <c r="EP13" s="12">
        <v>69211871</v>
      </c>
      <c r="EQ13" s="12">
        <v>41115392</v>
      </c>
      <c r="ER13" s="15">
        <v>120000000</v>
      </c>
      <c r="ES13" s="12">
        <v>77062109</v>
      </c>
      <c r="ET13" s="12">
        <v>77062109</v>
      </c>
      <c r="EU13" s="12">
        <v>77062109</v>
      </c>
      <c r="EV13" s="15">
        <v>0</v>
      </c>
      <c r="EW13" s="12">
        <v>0</v>
      </c>
      <c r="EX13" s="12">
        <v>0</v>
      </c>
      <c r="EY13" s="12">
        <v>0</v>
      </c>
      <c r="EZ13" s="15">
        <v>0</v>
      </c>
      <c r="FA13" s="12">
        <v>0</v>
      </c>
      <c r="FB13" s="12">
        <v>0</v>
      </c>
      <c r="FC13" s="12">
        <v>0</v>
      </c>
      <c r="FD13" s="15">
        <v>0</v>
      </c>
      <c r="FE13" s="12">
        <v>0</v>
      </c>
      <c r="FF13" s="12">
        <v>0</v>
      </c>
      <c r="FG13" s="12">
        <v>0</v>
      </c>
      <c r="FH13" s="15">
        <v>0</v>
      </c>
      <c r="FI13" s="12">
        <v>0</v>
      </c>
      <c r="FJ13" s="12">
        <v>0</v>
      </c>
      <c r="FK13" s="12">
        <v>0</v>
      </c>
      <c r="FL13" s="15">
        <v>0</v>
      </c>
      <c r="FM13" s="12">
        <v>0</v>
      </c>
      <c r="FN13" s="12">
        <v>0</v>
      </c>
      <c r="FO13" s="12">
        <v>0</v>
      </c>
      <c r="FP13" s="15">
        <v>0</v>
      </c>
      <c r="FQ13" s="12">
        <v>0</v>
      </c>
      <c r="FR13" s="12">
        <v>0</v>
      </c>
      <c r="FS13" s="12">
        <v>0</v>
      </c>
      <c r="FT13" s="15">
        <v>0</v>
      </c>
      <c r="FU13" s="12">
        <v>0</v>
      </c>
      <c r="FV13" s="12">
        <v>0</v>
      </c>
      <c r="FW13" s="12">
        <v>0</v>
      </c>
      <c r="FX13" s="15">
        <v>0</v>
      </c>
      <c r="FY13" s="12">
        <v>0</v>
      </c>
      <c r="FZ13" s="12">
        <v>0</v>
      </c>
      <c r="GA13" s="12">
        <v>0</v>
      </c>
      <c r="GB13" s="15">
        <v>0</v>
      </c>
      <c r="GC13" s="12">
        <v>0</v>
      </c>
      <c r="GD13" s="12">
        <v>0</v>
      </c>
      <c r="GE13" s="12">
        <v>0</v>
      </c>
      <c r="GF13" s="15">
        <v>0</v>
      </c>
      <c r="GG13" s="12">
        <v>0</v>
      </c>
      <c r="GH13" s="12">
        <v>0</v>
      </c>
      <c r="GI13" s="12">
        <v>0</v>
      </c>
      <c r="GJ13" s="15">
        <v>0</v>
      </c>
      <c r="GK13" s="12">
        <v>0</v>
      </c>
      <c r="GL13" s="12">
        <v>0</v>
      </c>
      <c r="GM13" s="12">
        <v>0</v>
      </c>
      <c r="GN13" s="15">
        <v>0</v>
      </c>
      <c r="GO13" s="12">
        <v>0</v>
      </c>
      <c r="GP13" s="12">
        <v>0</v>
      </c>
      <c r="GQ13" s="12">
        <v>0</v>
      </c>
      <c r="GR13" s="15">
        <v>0</v>
      </c>
      <c r="GS13" s="12">
        <v>0</v>
      </c>
      <c r="GT13" s="12">
        <v>0</v>
      </c>
      <c r="GU13" s="12">
        <v>0</v>
      </c>
      <c r="GV13" s="15">
        <v>0</v>
      </c>
      <c r="GW13" s="12">
        <v>0</v>
      </c>
      <c r="GX13" s="12">
        <v>0</v>
      </c>
      <c r="GY13" s="12">
        <v>0</v>
      </c>
      <c r="GZ13" s="15">
        <v>0</v>
      </c>
      <c r="HA13" s="12">
        <v>0</v>
      </c>
      <c r="HB13" s="12">
        <v>0</v>
      </c>
      <c r="HC13" s="12">
        <v>0</v>
      </c>
      <c r="HD13" s="15">
        <v>0</v>
      </c>
      <c r="HE13" s="12">
        <v>0</v>
      </c>
      <c r="HF13" s="12">
        <v>0</v>
      </c>
      <c r="HG13" s="12">
        <v>0</v>
      </c>
      <c r="HH13" s="15">
        <v>0</v>
      </c>
      <c r="HI13" s="12">
        <v>0</v>
      </c>
      <c r="HJ13" s="12">
        <v>0</v>
      </c>
      <c r="HK13" s="12">
        <v>0</v>
      </c>
      <c r="HL13" s="15">
        <v>4000000000</v>
      </c>
      <c r="HM13" s="12">
        <v>3912103619</v>
      </c>
      <c r="HN13" s="12">
        <v>2161214740</v>
      </c>
      <c r="HO13" s="12">
        <v>1808193728</v>
      </c>
      <c r="HP13" s="15">
        <v>0</v>
      </c>
      <c r="HQ13" s="12">
        <v>0</v>
      </c>
      <c r="HR13" s="12">
        <v>0</v>
      </c>
      <c r="HS13" s="12">
        <v>0</v>
      </c>
      <c r="HT13" s="15">
        <v>0</v>
      </c>
      <c r="HU13" s="12">
        <v>0</v>
      </c>
      <c r="HV13" s="12">
        <v>0</v>
      </c>
      <c r="HW13" s="12">
        <v>0</v>
      </c>
      <c r="HX13" s="15">
        <v>0</v>
      </c>
      <c r="HY13" s="12">
        <v>0</v>
      </c>
      <c r="HZ13" s="12">
        <v>0</v>
      </c>
      <c r="IA13" s="12">
        <v>0</v>
      </c>
      <c r="IB13" s="15">
        <v>0</v>
      </c>
      <c r="IC13" s="12">
        <v>0</v>
      </c>
      <c r="ID13" s="12">
        <v>0</v>
      </c>
      <c r="IE13" s="12">
        <v>0</v>
      </c>
      <c r="IF13" s="15">
        <v>0</v>
      </c>
      <c r="IG13" s="12">
        <v>0</v>
      </c>
      <c r="IH13" s="12">
        <v>0</v>
      </c>
      <c r="II13" s="12">
        <v>0</v>
      </c>
      <c r="IJ13" s="15">
        <v>0</v>
      </c>
      <c r="IK13" s="12">
        <v>0</v>
      </c>
      <c r="IL13" s="12">
        <v>0</v>
      </c>
      <c r="IM13" s="12">
        <v>0</v>
      </c>
      <c r="IN13" s="15">
        <v>0</v>
      </c>
      <c r="IO13" s="12">
        <v>0</v>
      </c>
      <c r="IP13" s="12">
        <v>0</v>
      </c>
      <c r="IQ13" s="12">
        <v>0</v>
      </c>
      <c r="IR13" s="15">
        <v>0</v>
      </c>
      <c r="IS13" s="12">
        <v>0</v>
      </c>
      <c r="IT13" s="12">
        <v>0</v>
      </c>
      <c r="IU13" s="12">
        <v>0</v>
      </c>
      <c r="IV13" s="15">
        <v>0</v>
      </c>
      <c r="IW13" s="12">
        <v>0</v>
      </c>
      <c r="IX13" s="12">
        <v>0</v>
      </c>
      <c r="IY13" s="12">
        <v>0</v>
      </c>
      <c r="IZ13" s="15">
        <v>0</v>
      </c>
      <c r="JA13" s="12">
        <v>0</v>
      </c>
      <c r="JB13" s="12">
        <v>0</v>
      </c>
      <c r="JC13" s="12">
        <v>0</v>
      </c>
      <c r="JD13" s="15">
        <v>0</v>
      </c>
      <c r="JE13" s="12">
        <v>0</v>
      </c>
      <c r="JF13" s="12">
        <v>0</v>
      </c>
      <c r="JG13" s="12">
        <v>0</v>
      </c>
      <c r="JH13" s="15">
        <v>0</v>
      </c>
      <c r="JI13" s="12">
        <v>0</v>
      </c>
      <c r="JJ13" s="12">
        <v>0</v>
      </c>
      <c r="JK13" s="12">
        <v>0</v>
      </c>
      <c r="JL13" s="15">
        <v>0</v>
      </c>
      <c r="JM13" s="12">
        <v>0</v>
      </c>
      <c r="JN13" s="12">
        <v>0</v>
      </c>
      <c r="JO13" s="12">
        <v>0</v>
      </c>
      <c r="JP13" s="15">
        <v>0</v>
      </c>
      <c r="JQ13" s="12">
        <v>0</v>
      </c>
      <c r="JR13" s="12">
        <v>0</v>
      </c>
      <c r="JS13" s="12">
        <v>0</v>
      </c>
      <c r="JT13" s="15">
        <v>0</v>
      </c>
      <c r="JU13" s="12">
        <v>0</v>
      </c>
      <c r="JV13" s="12">
        <v>0</v>
      </c>
      <c r="JW13" s="12">
        <v>0</v>
      </c>
      <c r="JX13" s="15">
        <v>0</v>
      </c>
      <c r="JY13" s="12">
        <v>0</v>
      </c>
      <c r="JZ13" s="12">
        <v>0</v>
      </c>
      <c r="KA13" s="12">
        <v>0</v>
      </c>
      <c r="KB13" s="15">
        <v>0</v>
      </c>
      <c r="KC13" s="12">
        <v>0</v>
      </c>
      <c r="KD13" s="12">
        <v>0</v>
      </c>
      <c r="KE13" s="12">
        <v>0</v>
      </c>
      <c r="KF13" s="15">
        <v>0</v>
      </c>
      <c r="KG13" s="12">
        <v>0</v>
      </c>
      <c r="KH13" s="12">
        <v>0</v>
      </c>
      <c r="KI13" s="12">
        <v>0</v>
      </c>
      <c r="KJ13" s="15">
        <v>0</v>
      </c>
      <c r="KK13" s="12">
        <v>0</v>
      </c>
      <c r="KL13" s="12">
        <v>0</v>
      </c>
      <c r="KM13" s="12">
        <v>0</v>
      </c>
      <c r="KN13" s="15">
        <v>0</v>
      </c>
      <c r="KO13" s="12">
        <v>0</v>
      </c>
      <c r="KP13" s="12">
        <v>0</v>
      </c>
      <c r="KQ13" s="12">
        <v>0</v>
      </c>
      <c r="KR13" s="15">
        <v>0</v>
      </c>
      <c r="KS13" s="12">
        <v>0</v>
      </c>
      <c r="KT13" s="12">
        <v>0</v>
      </c>
      <c r="KU13" s="12">
        <v>0</v>
      </c>
      <c r="KV13" s="14">
        <v>0</v>
      </c>
      <c r="KW13" s="12">
        <v>0</v>
      </c>
      <c r="KX13" s="12">
        <v>0</v>
      </c>
      <c r="KY13" s="12">
        <v>0</v>
      </c>
      <c r="KZ13" s="14">
        <v>0</v>
      </c>
      <c r="LA13" s="12">
        <v>0</v>
      </c>
      <c r="LB13" s="12">
        <v>0</v>
      </c>
      <c r="LC13" s="12">
        <v>0</v>
      </c>
      <c r="LD13" s="14">
        <v>0</v>
      </c>
      <c r="LE13" s="12">
        <v>0</v>
      </c>
      <c r="LF13" s="12">
        <v>0</v>
      </c>
      <c r="LG13" s="12">
        <v>0</v>
      </c>
      <c r="LH13" s="14">
        <v>0</v>
      </c>
      <c r="LI13" s="12">
        <v>0</v>
      </c>
      <c r="LJ13" s="12">
        <v>0</v>
      </c>
      <c r="LK13" s="12">
        <v>0</v>
      </c>
      <c r="LL13" s="14">
        <v>0</v>
      </c>
      <c r="LM13" s="12">
        <v>0</v>
      </c>
      <c r="LN13" s="12">
        <v>0</v>
      </c>
      <c r="LO13" s="12">
        <v>0</v>
      </c>
      <c r="LP13" s="14">
        <v>0</v>
      </c>
      <c r="LQ13" s="12">
        <v>0</v>
      </c>
      <c r="LR13" s="12">
        <v>0</v>
      </c>
      <c r="LS13" s="12">
        <v>0</v>
      </c>
      <c r="LT13" s="14">
        <v>0</v>
      </c>
      <c r="LU13" s="12">
        <v>0</v>
      </c>
      <c r="LV13" s="12">
        <v>0</v>
      </c>
      <c r="LW13" s="12">
        <v>0</v>
      </c>
      <c r="LX13" s="14">
        <v>0</v>
      </c>
      <c r="LY13" s="12">
        <v>0</v>
      </c>
      <c r="LZ13" s="12">
        <v>0</v>
      </c>
      <c r="MA13" s="12">
        <v>0</v>
      </c>
      <c r="MB13" s="13">
        <v>0</v>
      </c>
      <c r="MC13" s="12">
        <v>0</v>
      </c>
      <c r="MD13" s="12">
        <v>0</v>
      </c>
      <c r="ME13" s="12">
        <v>0</v>
      </c>
      <c r="MF13" s="13">
        <v>1327043975</v>
      </c>
      <c r="MG13" s="12">
        <v>1327043975</v>
      </c>
      <c r="MH13" s="12">
        <v>1327043975</v>
      </c>
      <c r="MI13" s="12">
        <v>0</v>
      </c>
      <c r="MJ13" s="13">
        <v>0</v>
      </c>
      <c r="MK13" s="12">
        <v>0</v>
      </c>
      <c r="ML13" s="12">
        <v>0</v>
      </c>
      <c r="MM13" s="12">
        <v>0</v>
      </c>
    </row>
    <row r="14" spans="1:351" ht="51" x14ac:dyDescent="0.25">
      <c r="B14" s="44" t="s">
        <v>534</v>
      </c>
      <c r="C14" s="43" t="s">
        <v>533</v>
      </c>
      <c r="D14" s="42" t="s">
        <v>12</v>
      </c>
      <c r="E14" s="42" t="s">
        <v>12</v>
      </c>
      <c r="F14" s="46" t="s">
        <v>532</v>
      </c>
      <c r="G14" s="87">
        <v>2020004250287</v>
      </c>
      <c r="H14" s="41" t="s">
        <v>517</v>
      </c>
      <c r="I14" s="54">
        <v>1901100</v>
      </c>
      <c r="J14" s="41" t="s">
        <v>531</v>
      </c>
      <c r="K14" s="38" t="s">
        <v>39</v>
      </c>
      <c r="L14" s="86" t="s">
        <v>545</v>
      </c>
      <c r="M14" s="35" t="s">
        <v>6</v>
      </c>
      <c r="N14" s="35" t="s">
        <v>37</v>
      </c>
      <c r="O14" s="36" t="s">
        <v>529</v>
      </c>
      <c r="P14" s="35" t="s">
        <v>16</v>
      </c>
      <c r="Q14" s="35" t="s">
        <v>544</v>
      </c>
      <c r="R14" s="34" t="s">
        <v>1</v>
      </c>
      <c r="S14" s="33">
        <v>70</v>
      </c>
      <c r="T14" s="32">
        <v>17</v>
      </c>
      <c r="U14" s="32">
        <v>17</v>
      </c>
      <c r="V14" s="32">
        <v>18</v>
      </c>
      <c r="W14" s="32">
        <v>18</v>
      </c>
      <c r="X14" s="31">
        <f>+Z14+AA14+AB14+AC14</f>
        <v>70</v>
      </c>
      <c r="Y14" s="30">
        <f>+X14/S14</f>
        <v>1</v>
      </c>
      <c r="Z14" s="29">
        <v>17</v>
      </c>
      <c r="AA14" s="28">
        <v>17</v>
      </c>
      <c r="AB14" s="28">
        <v>18</v>
      </c>
      <c r="AC14" s="28">
        <v>18</v>
      </c>
      <c r="AD14" s="27">
        <v>62158929702</v>
      </c>
      <c r="AE14" s="26">
        <f>+AD14-AG14</f>
        <v>0</v>
      </c>
      <c r="AF14" s="51" t="s">
        <v>527</v>
      </c>
      <c r="AG14" s="24">
        <f>SUM(AH14:AK14)</f>
        <v>62158929702</v>
      </c>
      <c r="AH14" s="23">
        <f>+BH14+BL14+BP14+BT14+BX14+CB14+CF14+CJ14+CN14+CR14+CV14+CZ14+BD14</f>
        <v>1921673343</v>
      </c>
      <c r="AI14" s="22">
        <f>+DD14+DH14+DL14+DP14+DT14+DX14+EB14+EF14+EJ14+EN14+ER14+EV14+EZ14+FD14+FH14+FL14+FP14+FT14+FX14+GB14+GF14+GJ14+GN14+GR14+GV14+GZ14+HD14+HH14+HL14+HP14+HT14+HX14+IB14+IF14+IJ14+IN14+IR14+IV14+IZ14+JD14+JH14+JL14+JP14+JT14+JX14+KB14+KF14+KJ14+KN14+KR14</f>
        <v>31750463311</v>
      </c>
      <c r="AJ14" s="21">
        <f>+KV14+KZ14+LD14+LH14+LL14+LP14+LT14+LX14</f>
        <v>0</v>
      </c>
      <c r="AK14" s="13">
        <f>+MB14+MF14+MJ14</f>
        <v>28486793048</v>
      </c>
      <c r="AL14" s="18" t="b">
        <f>_xlfn.IFNA(+AM14&lt;=AG14,"ERROR")</f>
        <v>1</v>
      </c>
      <c r="AM14" s="20">
        <f>SUM(AN14:AQ14)</f>
        <v>45680770568</v>
      </c>
      <c r="AN14" s="4">
        <f>+BE14+BI14+BM14+BQ14+BU14+BY14+CC14+CG14+CK14+CO14+CS14+CW14+DA14</f>
        <v>0</v>
      </c>
      <c r="AO14" s="4">
        <f>+DE14+DI14+DM14+DQ14+DU14+DY14+EC14+EG14+EK14+EO14+ES14+EW14+FA14+FE14+FI14+FM14+FQ14+FU14+FY14+GC14+GG14+GK14+GO14+GS14+GW14+HA14+HE14+HI14+HM14+HQ14+HU14+HY14+IC14+IG14+IK14+IO14+IS14+IW14+JA14+JE14+JI14+JM14+JQ14+JU14+JY14+KC14+KG14+KK14+KO14+KS14</f>
        <v>18242051464</v>
      </c>
      <c r="AP14" s="4">
        <f>+KW14+LA14+LE14+LI14+LM14+LQ14+LU14+LY14</f>
        <v>0</v>
      </c>
      <c r="AQ14" s="4">
        <f>+MC14+MG14+MK14</f>
        <v>27438719104</v>
      </c>
      <c r="AR14" s="18" t="b">
        <f>_xlfn.IFNA(+AS14&lt;=AM14,"ERROR")</f>
        <v>1</v>
      </c>
      <c r="AS14" s="19">
        <f>+AT14+AU14+AV14+AW14</f>
        <v>44790015112</v>
      </c>
      <c r="AT14" s="4">
        <f>+BF14+BJ14+BN14+BR14+BV14+BZ14+CD14+CH14+CL14+CP14+CT14+CX14+DB14</f>
        <v>0</v>
      </c>
      <c r="AU14" s="4">
        <f>+DF14+DJ14+DN14+DR14+DV14+DZ14+ED14+EH14+EL14+EP14+ET14+EX14+FB14+FF14+FJ14+FN14+FR14+FV14+FZ14+GD14+GH14+GL14+GP14+GT14+GX14+HB14+HF14+HJ14+HN14+HR14+HV14+HZ14+ID14+IH14+IL14+IP14+IT14+IX14+JB14+JF14+JJ14+JN14+JR14+JV14+JZ14+KD14+KH14+KL14+KP14+KT14</f>
        <v>17352296008</v>
      </c>
      <c r="AV14" s="4">
        <f>+KX14+LB14+LF14+LJ14+LN14+LR14+LV14+LZ14</f>
        <v>0</v>
      </c>
      <c r="AW14" s="4">
        <f>+MD14+MH14+ML14</f>
        <v>27437719104</v>
      </c>
      <c r="AX14" s="18" t="b">
        <f>_xlfn.IFNA(+AY14&lt;=AS14,"ERROR")</f>
        <v>1</v>
      </c>
      <c r="AY14" s="17">
        <f>+AZ14+BA14+BB14+BC14</f>
        <v>25765385481</v>
      </c>
      <c r="AZ14" s="4">
        <f>+BG14+BK14+BO14+BS14+BW14+CA14+CE14+CI14+CM14+CQ14+CU14+CY14+DC14</f>
        <v>0</v>
      </c>
      <c r="BA14" s="4">
        <f>+DG14+DK14+DO14+DS14+DW14+EA14+EE14+EI14+EM14+EQ14+EU14+EY14+FC14+FG14+FK14+FO14+FS14+FW14+GA14+GE14+GI14+GM14+GQ14+GU14+GY14+HC14+HG14+HK14+HO14+HS14+HW14+IA14+IE14+II14+IM14+IQ14+IU14+IY14+JC14+JG14+JK14+JO14+JS14+JW14+KA14+KE14+KI14+KM14+KQ14+KU14</f>
        <v>16186454064</v>
      </c>
      <c r="BB14" s="4">
        <f>+KY14+LC14+LG14+LK14+LO14+LS14+LW14+MA14</f>
        <v>0</v>
      </c>
      <c r="BC14" s="4">
        <f>+ME14+MI14+MM14</f>
        <v>9578931417</v>
      </c>
      <c r="BD14" s="16">
        <v>0</v>
      </c>
      <c r="BE14" s="12">
        <v>0</v>
      </c>
      <c r="BF14" s="12">
        <v>0</v>
      </c>
      <c r="BG14" s="12">
        <v>0</v>
      </c>
      <c r="BH14" s="16">
        <v>0</v>
      </c>
      <c r="BI14" s="12">
        <v>0</v>
      </c>
      <c r="BJ14" s="12">
        <v>0</v>
      </c>
      <c r="BK14" s="12">
        <v>0</v>
      </c>
      <c r="BL14" s="16">
        <v>0</v>
      </c>
      <c r="BM14" s="12">
        <v>0</v>
      </c>
      <c r="BN14" s="12">
        <v>0</v>
      </c>
      <c r="BO14" s="12">
        <v>0</v>
      </c>
      <c r="BP14" s="16">
        <v>0</v>
      </c>
      <c r="BQ14" s="12">
        <v>0</v>
      </c>
      <c r="BR14" s="12">
        <v>0</v>
      </c>
      <c r="BS14" s="12">
        <v>0</v>
      </c>
      <c r="BT14" s="16">
        <v>152461143</v>
      </c>
      <c r="BU14" s="12">
        <v>0</v>
      </c>
      <c r="BV14" s="12">
        <v>0</v>
      </c>
      <c r="BW14" s="12">
        <v>0</v>
      </c>
      <c r="BX14" s="16">
        <v>0</v>
      </c>
      <c r="BY14" s="12">
        <v>0</v>
      </c>
      <c r="BZ14" s="12">
        <v>0</v>
      </c>
      <c r="CA14" s="12">
        <v>0</v>
      </c>
      <c r="CB14" s="16">
        <v>0</v>
      </c>
      <c r="CC14" s="12">
        <v>0</v>
      </c>
      <c r="CD14" s="12">
        <v>0</v>
      </c>
      <c r="CE14" s="12">
        <v>0</v>
      </c>
      <c r="CF14" s="16">
        <v>0</v>
      </c>
      <c r="CG14" s="12">
        <v>0</v>
      </c>
      <c r="CH14" s="12">
        <v>0</v>
      </c>
      <c r="CI14" s="12">
        <v>0</v>
      </c>
      <c r="CJ14" s="16">
        <v>0</v>
      </c>
      <c r="CK14" s="12">
        <v>0</v>
      </c>
      <c r="CL14" s="12">
        <v>0</v>
      </c>
      <c r="CM14" s="12">
        <v>0</v>
      </c>
      <c r="CN14" s="16">
        <v>1769212200</v>
      </c>
      <c r="CO14" s="12">
        <v>0</v>
      </c>
      <c r="CP14" s="12">
        <v>0</v>
      </c>
      <c r="CQ14" s="12">
        <v>0</v>
      </c>
      <c r="CR14" s="16">
        <v>0</v>
      </c>
      <c r="CS14" s="12">
        <v>0</v>
      </c>
      <c r="CT14" s="12">
        <v>0</v>
      </c>
      <c r="CU14" s="12">
        <v>0</v>
      </c>
      <c r="CV14" s="16">
        <v>0</v>
      </c>
      <c r="CW14" s="12">
        <v>0</v>
      </c>
      <c r="CX14" s="12">
        <v>0</v>
      </c>
      <c r="CY14" s="12">
        <v>0</v>
      </c>
      <c r="CZ14" s="16">
        <v>0</v>
      </c>
      <c r="DA14" s="12">
        <v>0</v>
      </c>
      <c r="DB14" s="12">
        <v>0</v>
      </c>
      <c r="DC14" s="12">
        <v>0</v>
      </c>
      <c r="DD14" s="15">
        <v>0</v>
      </c>
      <c r="DE14" s="12">
        <v>0</v>
      </c>
      <c r="DF14" s="12">
        <v>0</v>
      </c>
      <c r="DG14" s="12">
        <v>0</v>
      </c>
      <c r="DH14" s="15">
        <v>772831000</v>
      </c>
      <c r="DI14" s="12">
        <v>261529331</v>
      </c>
      <c r="DJ14" s="12">
        <v>261529331</v>
      </c>
      <c r="DK14" s="12">
        <v>261529331</v>
      </c>
      <c r="DL14" s="15">
        <v>0</v>
      </c>
      <c r="DM14" s="12">
        <v>0</v>
      </c>
      <c r="DN14" s="12">
        <v>0</v>
      </c>
      <c r="DO14" s="12">
        <v>0</v>
      </c>
      <c r="DP14" s="15">
        <v>353878000</v>
      </c>
      <c r="DQ14" s="12">
        <v>207835135</v>
      </c>
      <c r="DR14" s="12">
        <v>207684560</v>
      </c>
      <c r="DS14" s="12">
        <v>193597147</v>
      </c>
      <c r="DT14" s="15">
        <v>0</v>
      </c>
      <c r="DU14" s="12">
        <v>0</v>
      </c>
      <c r="DV14" s="12">
        <v>0</v>
      </c>
      <c r="DW14" s="12">
        <v>0</v>
      </c>
      <c r="DX14" s="15">
        <v>2189418798</v>
      </c>
      <c r="DY14" s="12">
        <v>409679662</v>
      </c>
      <c r="DZ14" s="12">
        <v>409679662</v>
      </c>
      <c r="EA14" s="12">
        <v>408372772</v>
      </c>
      <c r="EB14" s="15">
        <v>1960628837</v>
      </c>
      <c r="EC14" s="12">
        <v>1621430270</v>
      </c>
      <c r="ED14" s="12">
        <v>1621430270</v>
      </c>
      <c r="EE14" s="12">
        <v>1621430270</v>
      </c>
      <c r="EF14" s="15">
        <v>0</v>
      </c>
      <c r="EG14" s="12">
        <v>0</v>
      </c>
      <c r="EH14" s="12">
        <v>0</v>
      </c>
      <c r="EI14" s="12">
        <v>0</v>
      </c>
      <c r="EJ14" s="15">
        <v>0</v>
      </c>
      <c r="EK14" s="12">
        <v>0</v>
      </c>
      <c r="EL14" s="12">
        <v>0</v>
      </c>
      <c r="EM14" s="12">
        <v>0</v>
      </c>
      <c r="EN14" s="15">
        <v>4757124414</v>
      </c>
      <c r="EO14" s="12">
        <v>2465538759</v>
      </c>
      <c r="EP14" s="12">
        <v>2465538759</v>
      </c>
      <c r="EQ14" s="12">
        <v>2452549528</v>
      </c>
      <c r="ER14" s="15">
        <v>248625612</v>
      </c>
      <c r="ES14" s="12">
        <v>11881761</v>
      </c>
      <c r="ET14" s="12">
        <v>11881761</v>
      </c>
      <c r="EU14" s="12">
        <v>11881761</v>
      </c>
      <c r="EV14" s="15">
        <v>0</v>
      </c>
      <c r="EW14" s="12">
        <v>0</v>
      </c>
      <c r="EX14" s="12">
        <v>0</v>
      </c>
      <c r="EY14" s="12">
        <v>0</v>
      </c>
      <c r="EZ14" s="15">
        <v>0</v>
      </c>
      <c r="FA14" s="12">
        <v>0</v>
      </c>
      <c r="FB14" s="12">
        <v>0</v>
      </c>
      <c r="FC14" s="12">
        <v>0</v>
      </c>
      <c r="FD14" s="15">
        <v>0</v>
      </c>
      <c r="FE14" s="12">
        <v>0</v>
      </c>
      <c r="FF14" s="12">
        <v>0</v>
      </c>
      <c r="FG14" s="12">
        <v>0</v>
      </c>
      <c r="FH14" s="15">
        <v>0</v>
      </c>
      <c r="FI14" s="12">
        <v>0</v>
      </c>
      <c r="FJ14" s="12">
        <v>0</v>
      </c>
      <c r="FK14" s="12">
        <v>0</v>
      </c>
      <c r="FL14" s="15">
        <v>0</v>
      </c>
      <c r="FM14" s="12">
        <v>0</v>
      </c>
      <c r="FN14" s="12">
        <v>0</v>
      </c>
      <c r="FO14" s="12">
        <v>0</v>
      </c>
      <c r="FP14" s="15">
        <v>0</v>
      </c>
      <c r="FQ14" s="12">
        <v>0</v>
      </c>
      <c r="FR14" s="12">
        <v>0</v>
      </c>
      <c r="FS14" s="12">
        <v>0</v>
      </c>
      <c r="FT14" s="15">
        <v>0</v>
      </c>
      <c r="FU14" s="12">
        <v>0</v>
      </c>
      <c r="FV14" s="12">
        <v>0</v>
      </c>
      <c r="FW14" s="12">
        <v>0</v>
      </c>
      <c r="FX14" s="15">
        <v>0</v>
      </c>
      <c r="FY14" s="12">
        <v>0</v>
      </c>
      <c r="FZ14" s="12">
        <v>0</v>
      </c>
      <c r="GA14" s="12">
        <v>0</v>
      </c>
      <c r="GB14" s="15">
        <v>0</v>
      </c>
      <c r="GC14" s="12">
        <v>0</v>
      </c>
      <c r="GD14" s="12">
        <v>0</v>
      </c>
      <c r="GE14" s="12">
        <v>0</v>
      </c>
      <c r="GF14" s="15">
        <v>0</v>
      </c>
      <c r="GG14" s="12">
        <v>0</v>
      </c>
      <c r="GH14" s="12">
        <v>0</v>
      </c>
      <c r="GI14" s="12">
        <v>0</v>
      </c>
      <c r="GJ14" s="15">
        <v>0</v>
      </c>
      <c r="GK14" s="12">
        <v>0</v>
      </c>
      <c r="GL14" s="12">
        <v>0</v>
      </c>
      <c r="GM14" s="12">
        <v>0</v>
      </c>
      <c r="GN14" s="15">
        <v>0</v>
      </c>
      <c r="GO14" s="12">
        <v>0</v>
      </c>
      <c r="GP14" s="12">
        <v>0</v>
      </c>
      <c r="GQ14" s="12">
        <v>0</v>
      </c>
      <c r="GR14" s="15">
        <v>0</v>
      </c>
      <c r="GS14" s="12">
        <v>0</v>
      </c>
      <c r="GT14" s="12">
        <v>0</v>
      </c>
      <c r="GU14" s="12">
        <v>0</v>
      </c>
      <c r="GV14" s="15">
        <v>0</v>
      </c>
      <c r="GW14" s="12">
        <v>0</v>
      </c>
      <c r="GX14" s="12">
        <v>0</v>
      </c>
      <c r="GY14" s="12">
        <v>0</v>
      </c>
      <c r="GZ14" s="15">
        <v>0</v>
      </c>
      <c r="HA14" s="12">
        <v>0</v>
      </c>
      <c r="HB14" s="12">
        <v>0</v>
      </c>
      <c r="HC14" s="12">
        <v>0</v>
      </c>
      <c r="HD14" s="15">
        <v>0</v>
      </c>
      <c r="HE14" s="12">
        <v>0</v>
      </c>
      <c r="HF14" s="12">
        <v>0</v>
      </c>
      <c r="HG14" s="12">
        <v>0</v>
      </c>
      <c r="HH14" s="15">
        <v>0</v>
      </c>
      <c r="HI14" s="12">
        <v>0</v>
      </c>
      <c r="HJ14" s="12">
        <v>0</v>
      </c>
      <c r="HK14" s="12">
        <v>0</v>
      </c>
      <c r="HL14" s="15">
        <v>5901338500</v>
      </c>
      <c r="HM14" s="12">
        <v>5874276230</v>
      </c>
      <c r="HN14" s="12">
        <v>5352267900</v>
      </c>
      <c r="HO14" s="12">
        <v>5341997588</v>
      </c>
      <c r="HP14" s="15">
        <v>0</v>
      </c>
      <c r="HQ14" s="12">
        <v>0</v>
      </c>
      <c r="HR14" s="12">
        <v>0</v>
      </c>
      <c r="HS14" s="12">
        <v>0</v>
      </c>
      <c r="HT14" s="15">
        <v>0</v>
      </c>
      <c r="HU14" s="12">
        <v>0</v>
      </c>
      <c r="HV14" s="12">
        <v>0</v>
      </c>
      <c r="HW14" s="12">
        <v>0</v>
      </c>
      <c r="HX14" s="15">
        <v>0</v>
      </c>
      <c r="HY14" s="12">
        <v>0</v>
      </c>
      <c r="HZ14" s="12">
        <v>0</v>
      </c>
      <c r="IA14" s="12">
        <v>0</v>
      </c>
      <c r="IB14" s="15">
        <v>0</v>
      </c>
      <c r="IC14" s="12">
        <v>0</v>
      </c>
      <c r="ID14" s="12">
        <v>0</v>
      </c>
      <c r="IE14" s="12">
        <v>0</v>
      </c>
      <c r="IF14" s="15">
        <v>0</v>
      </c>
      <c r="IG14" s="12">
        <v>0</v>
      </c>
      <c r="IH14" s="12">
        <v>0</v>
      </c>
      <c r="II14" s="12">
        <v>0</v>
      </c>
      <c r="IJ14" s="15">
        <v>773922370</v>
      </c>
      <c r="IK14" s="12">
        <v>772207652</v>
      </c>
      <c r="IL14" s="12">
        <v>772207652</v>
      </c>
      <c r="IM14" s="12">
        <v>770681752</v>
      </c>
      <c r="IN14" s="15">
        <v>0</v>
      </c>
      <c r="IO14" s="12">
        <v>0</v>
      </c>
      <c r="IP14" s="12">
        <v>0</v>
      </c>
      <c r="IQ14" s="12">
        <v>0</v>
      </c>
      <c r="IR14" s="15">
        <v>0</v>
      </c>
      <c r="IS14" s="12">
        <v>0</v>
      </c>
      <c r="IT14" s="12">
        <v>0</v>
      </c>
      <c r="IU14" s="12">
        <v>0</v>
      </c>
      <c r="IV14" s="15">
        <v>4370845574</v>
      </c>
      <c r="IW14" s="12">
        <v>4014284339</v>
      </c>
      <c r="IX14" s="12">
        <v>3771534978</v>
      </c>
      <c r="IY14" s="12">
        <v>3509906225</v>
      </c>
      <c r="IZ14" s="15">
        <v>1004543960</v>
      </c>
      <c r="JA14" s="12">
        <v>525841586</v>
      </c>
      <c r="JB14" s="12">
        <v>462223666</v>
      </c>
      <c r="JC14" s="12">
        <v>10409656</v>
      </c>
      <c r="JD14" s="15">
        <v>33459926</v>
      </c>
      <c r="JE14" s="12">
        <v>31718758</v>
      </c>
      <c r="JF14" s="12">
        <v>31718758</v>
      </c>
      <c r="JG14" s="12">
        <v>31718758</v>
      </c>
      <c r="JH14" s="15">
        <v>9383846320</v>
      </c>
      <c r="JI14" s="12">
        <v>2045827981</v>
      </c>
      <c r="JJ14" s="12">
        <v>1984598711</v>
      </c>
      <c r="JK14" s="12">
        <v>1572379276</v>
      </c>
      <c r="JL14" s="15">
        <v>0</v>
      </c>
      <c r="JM14" s="12">
        <v>0</v>
      </c>
      <c r="JN14" s="12">
        <v>0</v>
      </c>
      <c r="JO14" s="12">
        <v>0</v>
      </c>
      <c r="JP14" s="15">
        <v>0</v>
      </c>
      <c r="JQ14" s="12">
        <v>0</v>
      </c>
      <c r="JR14" s="12">
        <v>0</v>
      </c>
      <c r="JS14" s="12">
        <v>0</v>
      </c>
      <c r="JT14" s="15">
        <v>0</v>
      </c>
      <c r="JU14" s="12">
        <v>0</v>
      </c>
      <c r="JV14" s="12">
        <v>0</v>
      </c>
      <c r="JW14" s="12">
        <v>0</v>
      </c>
      <c r="JX14" s="15">
        <v>0</v>
      </c>
      <c r="JY14" s="12">
        <v>0</v>
      </c>
      <c r="JZ14" s="12">
        <v>0</v>
      </c>
      <c r="KA14" s="12">
        <v>0</v>
      </c>
      <c r="KB14" s="15">
        <v>0</v>
      </c>
      <c r="KC14" s="12">
        <v>0</v>
      </c>
      <c r="KD14" s="12">
        <v>0</v>
      </c>
      <c r="KE14" s="12">
        <v>0</v>
      </c>
      <c r="KF14" s="15">
        <v>0</v>
      </c>
      <c r="KG14" s="12">
        <v>0</v>
      </c>
      <c r="KH14" s="12">
        <v>0</v>
      </c>
      <c r="KI14" s="12">
        <v>0</v>
      </c>
      <c r="KJ14" s="15">
        <v>0</v>
      </c>
      <c r="KK14" s="12">
        <v>0</v>
      </c>
      <c r="KL14" s="12">
        <v>0</v>
      </c>
      <c r="KM14" s="12">
        <v>0</v>
      </c>
      <c r="KN14" s="15">
        <v>0</v>
      </c>
      <c r="KO14" s="12">
        <v>0</v>
      </c>
      <c r="KP14" s="12">
        <v>0</v>
      </c>
      <c r="KQ14" s="12">
        <v>0</v>
      </c>
      <c r="KR14" s="15">
        <v>0</v>
      </c>
      <c r="KS14" s="12">
        <v>0</v>
      </c>
      <c r="KT14" s="12">
        <v>0</v>
      </c>
      <c r="KU14" s="12">
        <v>0</v>
      </c>
      <c r="KV14" s="14">
        <v>0</v>
      </c>
      <c r="KW14" s="12">
        <v>0</v>
      </c>
      <c r="KX14" s="12">
        <v>0</v>
      </c>
      <c r="KY14" s="12">
        <v>0</v>
      </c>
      <c r="KZ14" s="14">
        <v>0</v>
      </c>
      <c r="LA14" s="12">
        <v>0</v>
      </c>
      <c r="LB14" s="12">
        <v>0</v>
      </c>
      <c r="LC14" s="12">
        <v>0</v>
      </c>
      <c r="LD14" s="14">
        <v>0</v>
      </c>
      <c r="LE14" s="12">
        <v>0</v>
      </c>
      <c r="LF14" s="12">
        <v>0</v>
      </c>
      <c r="LG14" s="12">
        <v>0</v>
      </c>
      <c r="LH14" s="14">
        <v>0</v>
      </c>
      <c r="LI14" s="12">
        <v>0</v>
      </c>
      <c r="LJ14" s="12">
        <v>0</v>
      </c>
      <c r="LK14" s="12">
        <v>0</v>
      </c>
      <c r="LL14" s="14">
        <v>0</v>
      </c>
      <c r="LM14" s="12">
        <v>0</v>
      </c>
      <c r="LN14" s="12">
        <v>0</v>
      </c>
      <c r="LO14" s="12">
        <v>0</v>
      </c>
      <c r="LP14" s="14">
        <v>0</v>
      </c>
      <c r="LQ14" s="12">
        <v>0</v>
      </c>
      <c r="LR14" s="12">
        <v>0</v>
      </c>
      <c r="LS14" s="12">
        <v>0</v>
      </c>
      <c r="LT14" s="14">
        <v>0</v>
      </c>
      <c r="LU14" s="12">
        <v>0</v>
      </c>
      <c r="LV14" s="12">
        <v>0</v>
      </c>
      <c r="LW14" s="12">
        <v>0</v>
      </c>
      <c r="LX14" s="14">
        <v>0</v>
      </c>
      <c r="LY14" s="12">
        <v>0</v>
      </c>
      <c r="LZ14" s="12">
        <v>0</v>
      </c>
      <c r="MA14" s="12">
        <v>0</v>
      </c>
      <c r="MB14" s="13">
        <v>9875321111</v>
      </c>
      <c r="MC14" s="12">
        <v>9578931417</v>
      </c>
      <c r="MD14" s="12">
        <v>9578931417</v>
      </c>
      <c r="ME14" s="12">
        <v>9578931417</v>
      </c>
      <c r="MF14" s="13">
        <v>17859787687</v>
      </c>
      <c r="MG14" s="12">
        <v>17859787687</v>
      </c>
      <c r="MH14" s="12">
        <v>17858787687</v>
      </c>
      <c r="MI14" s="12">
        <v>0</v>
      </c>
      <c r="MJ14" s="13">
        <v>751684250</v>
      </c>
      <c r="MK14" s="12">
        <v>0</v>
      </c>
      <c r="ML14" s="12">
        <v>0</v>
      </c>
      <c r="MM14" s="12">
        <v>0</v>
      </c>
    </row>
    <row r="15" spans="1:351" ht="51" x14ac:dyDescent="0.25">
      <c r="B15" s="44" t="s">
        <v>534</v>
      </c>
      <c r="C15" s="43" t="s">
        <v>533</v>
      </c>
      <c r="D15" s="42" t="s">
        <v>12</v>
      </c>
      <c r="E15" s="42" t="s">
        <v>12</v>
      </c>
      <c r="F15" s="46" t="s">
        <v>532</v>
      </c>
      <c r="G15" s="87">
        <v>2020004250287</v>
      </c>
      <c r="H15" s="41" t="s">
        <v>517</v>
      </c>
      <c r="I15" s="54">
        <v>1901100</v>
      </c>
      <c r="J15" s="41" t="s">
        <v>531</v>
      </c>
      <c r="K15" s="38" t="s">
        <v>39</v>
      </c>
      <c r="L15" s="86" t="s">
        <v>543</v>
      </c>
      <c r="M15" s="35" t="s">
        <v>6</v>
      </c>
      <c r="N15" s="35" t="s">
        <v>37</v>
      </c>
      <c r="O15" s="36" t="s">
        <v>529</v>
      </c>
      <c r="P15" s="35" t="s">
        <v>16</v>
      </c>
      <c r="Q15" s="35" t="s">
        <v>542</v>
      </c>
      <c r="R15" s="34" t="s">
        <v>20</v>
      </c>
      <c r="S15" s="33">
        <v>39</v>
      </c>
      <c r="T15" s="32">
        <v>0</v>
      </c>
      <c r="U15" s="32">
        <v>39</v>
      </c>
      <c r="V15" s="32">
        <v>0</v>
      </c>
      <c r="W15" s="32">
        <v>0</v>
      </c>
      <c r="X15" s="31">
        <f>+Z15+AA15+AB15+AC15</f>
        <v>39</v>
      </c>
      <c r="Y15" s="30">
        <f>+X15/S15</f>
        <v>1</v>
      </c>
      <c r="Z15" s="29">
        <v>0</v>
      </c>
      <c r="AA15" s="28">
        <v>0</v>
      </c>
      <c r="AB15" s="28">
        <v>39</v>
      </c>
      <c r="AC15" s="28">
        <v>0</v>
      </c>
      <c r="AD15" s="27">
        <v>18441614008</v>
      </c>
      <c r="AE15" s="26">
        <f>+AD15-AG15</f>
        <v>0</v>
      </c>
      <c r="AF15" s="51" t="s">
        <v>527</v>
      </c>
      <c r="AG15" s="24">
        <f>SUM(AH15:AK15)</f>
        <v>18441614008</v>
      </c>
      <c r="AH15" s="23">
        <f>+BH15+BL15+BP15+BT15+BX15+CB15+CF15+CJ15+CN15+CR15+CV15+CZ15+BD15</f>
        <v>0</v>
      </c>
      <c r="AI15" s="22">
        <f>+DD15+DH15+DL15+DP15+DT15+DX15+EB15+EF15+EJ15+EN15+ER15+EV15+EZ15+FD15+FH15+FL15+FP15+FT15+FX15+GB15+GF15+GJ15+GN15+GR15+GV15+GZ15+HD15+HH15+HL15+HP15+HT15+HX15+IB15+IF15+IJ15+IN15+IR15+IV15+IZ15+JD15+JH15+JL15+JP15+JT15+JX15+KB15+KF15+KJ15+KN15+KR15</f>
        <v>0</v>
      </c>
      <c r="AJ15" s="21">
        <f>+KV15+KZ15+LD15+LH15+LL15+LP15+LT15+LX15</f>
        <v>18441614008</v>
      </c>
      <c r="AK15" s="13">
        <f>+MB15+MF15+MJ15</f>
        <v>0</v>
      </c>
      <c r="AL15" s="18" t="b">
        <f>_xlfn.IFNA(+AM15&lt;=AG15,"ERROR")</f>
        <v>1</v>
      </c>
      <c r="AM15" s="20">
        <f>SUM(AN15:AQ15)</f>
        <v>18154003498</v>
      </c>
      <c r="AN15" s="4">
        <f>+BE15+BI15+BM15+BQ15+BU15+BY15+CC15+CG15+CK15+CO15+CS15+CW15+DA15</f>
        <v>0</v>
      </c>
      <c r="AO15" s="4">
        <f>+DE15+DI15+DM15+DQ15+DU15+DY15+EC15+EG15+EK15+EO15+ES15+EW15+FA15+FE15+FI15+FM15+FQ15+FU15+FY15+GC15+GG15+GK15+GO15+GS15+GW15+HA15+HE15+HI15+HM15+HQ15+HU15+HY15+IC15+IG15+IK15+IO15+IS15+IW15+JA15+JE15+JI15+JM15+JQ15+JU15+JY15+KC15+KG15+KK15+KO15+KS15</f>
        <v>0</v>
      </c>
      <c r="AP15" s="4">
        <f>+KW15+LA15+LE15+LI15+LM15+LQ15+LU15+LY15</f>
        <v>18154003498</v>
      </c>
      <c r="AQ15" s="4">
        <f>+MC15+MG15+MK15</f>
        <v>0</v>
      </c>
      <c r="AR15" s="18" t="b">
        <f>_xlfn.IFNA(+AS15&lt;=AM15,"ERROR")</f>
        <v>1</v>
      </c>
      <c r="AS15" s="19">
        <f>+AT15+AU15+AV15+AW15</f>
        <v>17875389361</v>
      </c>
      <c r="AT15" s="4">
        <f>+BF15+BJ15+BN15+BR15+BV15+BZ15+CD15+CH15+CL15+CP15+CT15+CX15+DB15</f>
        <v>0</v>
      </c>
      <c r="AU15" s="4">
        <f>+DF15+DJ15+DN15+DR15+DV15+DZ15+ED15+EH15+EL15+EP15+ET15+EX15+FB15+FF15+FJ15+FN15+FR15+FV15+FZ15+GD15+GH15+GL15+GP15+GT15+GX15+HB15+HF15+HJ15+HN15+HR15+HV15+HZ15+ID15+IH15+IL15+IP15+IT15+IX15+JB15+JF15+JJ15+JN15+JR15+JV15+JZ15+KD15+KH15+KL15+KP15+KT15</f>
        <v>0</v>
      </c>
      <c r="AV15" s="4">
        <f>+KX15+LB15+LF15+LJ15+LN15+LR15+LV15+LZ15</f>
        <v>17875389361</v>
      </c>
      <c r="AW15" s="4">
        <f>+MD15+MH15+ML15</f>
        <v>0</v>
      </c>
      <c r="AX15" s="18" t="b">
        <f>_xlfn.IFNA(+AY15&lt;=AS15,"ERROR")</f>
        <v>1</v>
      </c>
      <c r="AY15" s="17">
        <f>+AZ15+BA15+BB15+BC15</f>
        <v>17848173179</v>
      </c>
      <c r="AZ15" s="4">
        <f>+BG15+BK15+BO15+BS15+BW15+CA15+CE15+CI15+CM15+CQ15+CU15+CY15+DC15</f>
        <v>0</v>
      </c>
      <c r="BA15" s="4">
        <f>+DG15+DK15+DO15+DS15+DW15+EA15+EE15+EI15+EM15+EQ15+EU15+EY15+FC15+FG15+FK15+FO15+FS15+FW15+GA15+GE15+GI15+GM15+GQ15+GU15+GY15+HC15+HG15+HK15+HO15+HS15+HW15+IA15+IE15+II15+IM15+IQ15+IU15+IY15+JC15+JG15+JK15+JO15+JS15+JW15+KA15+KE15+KI15+KM15+KQ15+KU15</f>
        <v>0</v>
      </c>
      <c r="BB15" s="4">
        <f>+KY15+LC15+LG15+LK15+LO15+LS15+LW15+MA15</f>
        <v>17848173179</v>
      </c>
      <c r="BC15" s="4">
        <f>+ME15+MI15+MM15</f>
        <v>0</v>
      </c>
      <c r="BD15" s="16">
        <v>0</v>
      </c>
      <c r="BE15" s="12">
        <v>0</v>
      </c>
      <c r="BF15" s="12">
        <v>0</v>
      </c>
      <c r="BG15" s="12">
        <v>0</v>
      </c>
      <c r="BH15" s="16">
        <v>0</v>
      </c>
      <c r="BI15" s="12">
        <v>0</v>
      </c>
      <c r="BJ15" s="12">
        <v>0</v>
      </c>
      <c r="BK15" s="12">
        <v>0</v>
      </c>
      <c r="BL15" s="16">
        <v>0</v>
      </c>
      <c r="BM15" s="12">
        <v>0</v>
      </c>
      <c r="BN15" s="12">
        <v>0</v>
      </c>
      <c r="BO15" s="12">
        <v>0</v>
      </c>
      <c r="BP15" s="16">
        <v>0</v>
      </c>
      <c r="BQ15" s="12">
        <v>0</v>
      </c>
      <c r="BR15" s="12">
        <v>0</v>
      </c>
      <c r="BS15" s="12">
        <v>0</v>
      </c>
      <c r="BT15" s="16">
        <v>0</v>
      </c>
      <c r="BU15" s="12">
        <v>0</v>
      </c>
      <c r="BV15" s="12">
        <v>0</v>
      </c>
      <c r="BW15" s="12">
        <v>0</v>
      </c>
      <c r="BX15" s="16">
        <v>0</v>
      </c>
      <c r="BY15" s="12">
        <v>0</v>
      </c>
      <c r="BZ15" s="12">
        <v>0</v>
      </c>
      <c r="CA15" s="12">
        <v>0</v>
      </c>
      <c r="CB15" s="16">
        <v>0</v>
      </c>
      <c r="CC15" s="12">
        <v>0</v>
      </c>
      <c r="CD15" s="12">
        <v>0</v>
      </c>
      <c r="CE15" s="12">
        <v>0</v>
      </c>
      <c r="CF15" s="16">
        <v>0</v>
      </c>
      <c r="CG15" s="12">
        <v>0</v>
      </c>
      <c r="CH15" s="12">
        <v>0</v>
      </c>
      <c r="CI15" s="12">
        <v>0</v>
      </c>
      <c r="CJ15" s="16">
        <v>0</v>
      </c>
      <c r="CK15" s="12">
        <v>0</v>
      </c>
      <c r="CL15" s="12">
        <v>0</v>
      </c>
      <c r="CM15" s="12">
        <v>0</v>
      </c>
      <c r="CN15" s="16">
        <v>0</v>
      </c>
      <c r="CO15" s="12">
        <v>0</v>
      </c>
      <c r="CP15" s="12">
        <v>0</v>
      </c>
      <c r="CQ15" s="12">
        <v>0</v>
      </c>
      <c r="CR15" s="16">
        <v>0</v>
      </c>
      <c r="CS15" s="12">
        <v>0</v>
      </c>
      <c r="CT15" s="12">
        <v>0</v>
      </c>
      <c r="CU15" s="12">
        <v>0</v>
      </c>
      <c r="CV15" s="16">
        <v>0</v>
      </c>
      <c r="CW15" s="12">
        <v>0</v>
      </c>
      <c r="CX15" s="12">
        <v>0</v>
      </c>
      <c r="CY15" s="12">
        <v>0</v>
      </c>
      <c r="CZ15" s="16">
        <v>0</v>
      </c>
      <c r="DA15" s="12">
        <v>0</v>
      </c>
      <c r="DB15" s="12">
        <v>0</v>
      </c>
      <c r="DC15" s="12">
        <v>0</v>
      </c>
      <c r="DD15" s="15">
        <v>0</v>
      </c>
      <c r="DE15" s="12">
        <v>0</v>
      </c>
      <c r="DF15" s="12">
        <v>0</v>
      </c>
      <c r="DG15" s="12">
        <v>0</v>
      </c>
      <c r="DH15" s="15">
        <v>0</v>
      </c>
      <c r="DI15" s="12">
        <v>0</v>
      </c>
      <c r="DJ15" s="12">
        <v>0</v>
      </c>
      <c r="DK15" s="12">
        <v>0</v>
      </c>
      <c r="DL15" s="15">
        <v>0</v>
      </c>
      <c r="DM15" s="12">
        <v>0</v>
      </c>
      <c r="DN15" s="12">
        <v>0</v>
      </c>
      <c r="DO15" s="12">
        <v>0</v>
      </c>
      <c r="DP15" s="15">
        <v>0</v>
      </c>
      <c r="DQ15" s="12">
        <v>0</v>
      </c>
      <c r="DR15" s="12">
        <v>0</v>
      </c>
      <c r="DS15" s="12">
        <v>0</v>
      </c>
      <c r="DT15" s="15">
        <v>0</v>
      </c>
      <c r="DU15" s="12">
        <v>0</v>
      </c>
      <c r="DV15" s="12">
        <v>0</v>
      </c>
      <c r="DW15" s="12">
        <v>0</v>
      </c>
      <c r="DX15" s="15">
        <v>0</v>
      </c>
      <c r="DY15" s="12">
        <v>0</v>
      </c>
      <c r="DZ15" s="12">
        <v>0</v>
      </c>
      <c r="EA15" s="12">
        <v>0</v>
      </c>
      <c r="EB15" s="15">
        <v>0</v>
      </c>
      <c r="EC15" s="12">
        <v>0</v>
      </c>
      <c r="ED15" s="12">
        <v>0</v>
      </c>
      <c r="EE15" s="12">
        <v>0</v>
      </c>
      <c r="EF15" s="15">
        <v>0</v>
      </c>
      <c r="EG15" s="12">
        <v>0</v>
      </c>
      <c r="EH15" s="12">
        <v>0</v>
      </c>
      <c r="EI15" s="12">
        <v>0</v>
      </c>
      <c r="EJ15" s="15">
        <v>0</v>
      </c>
      <c r="EK15" s="12">
        <v>0</v>
      </c>
      <c r="EL15" s="12">
        <v>0</v>
      </c>
      <c r="EM15" s="12">
        <v>0</v>
      </c>
      <c r="EN15" s="15">
        <v>0</v>
      </c>
      <c r="EO15" s="12">
        <v>0</v>
      </c>
      <c r="EP15" s="12">
        <v>0</v>
      </c>
      <c r="EQ15" s="12">
        <v>0</v>
      </c>
      <c r="ER15" s="15">
        <v>0</v>
      </c>
      <c r="ES15" s="12">
        <v>0</v>
      </c>
      <c r="ET15" s="12">
        <v>0</v>
      </c>
      <c r="EU15" s="12">
        <v>0</v>
      </c>
      <c r="EV15" s="15">
        <v>0</v>
      </c>
      <c r="EW15" s="12">
        <v>0</v>
      </c>
      <c r="EX15" s="12">
        <v>0</v>
      </c>
      <c r="EY15" s="12">
        <v>0</v>
      </c>
      <c r="EZ15" s="15">
        <v>0</v>
      </c>
      <c r="FA15" s="12">
        <v>0</v>
      </c>
      <c r="FB15" s="12">
        <v>0</v>
      </c>
      <c r="FC15" s="12">
        <v>0</v>
      </c>
      <c r="FD15" s="15">
        <v>0</v>
      </c>
      <c r="FE15" s="12">
        <v>0</v>
      </c>
      <c r="FF15" s="12">
        <v>0</v>
      </c>
      <c r="FG15" s="12">
        <v>0</v>
      </c>
      <c r="FH15" s="15">
        <v>0</v>
      </c>
      <c r="FI15" s="12">
        <v>0</v>
      </c>
      <c r="FJ15" s="12">
        <v>0</v>
      </c>
      <c r="FK15" s="12">
        <v>0</v>
      </c>
      <c r="FL15" s="15">
        <v>0</v>
      </c>
      <c r="FM15" s="12">
        <v>0</v>
      </c>
      <c r="FN15" s="12">
        <v>0</v>
      </c>
      <c r="FO15" s="12">
        <v>0</v>
      </c>
      <c r="FP15" s="15">
        <v>0</v>
      </c>
      <c r="FQ15" s="12">
        <v>0</v>
      </c>
      <c r="FR15" s="12">
        <v>0</v>
      </c>
      <c r="FS15" s="12">
        <v>0</v>
      </c>
      <c r="FT15" s="15">
        <v>0</v>
      </c>
      <c r="FU15" s="12">
        <v>0</v>
      </c>
      <c r="FV15" s="12">
        <v>0</v>
      </c>
      <c r="FW15" s="12">
        <v>0</v>
      </c>
      <c r="FX15" s="15">
        <v>0</v>
      </c>
      <c r="FY15" s="12">
        <v>0</v>
      </c>
      <c r="FZ15" s="12">
        <v>0</v>
      </c>
      <c r="GA15" s="12">
        <v>0</v>
      </c>
      <c r="GB15" s="15">
        <v>0</v>
      </c>
      <c r="GC15" s="12">
        <v>0</v>
      </c>
      <c r="GD15" s="12">
        <v>0</v>
      </c>
      <c r="GE15" s="12">
        <v>0</v>
      </c>
      <c r="GF15" s="15">
        <v>0</v>
      </c>
      <c r="GG15" s="12">
        <v>0</v>
      </c>
      <c r="GH15" s="12">
        <v>0</v>
      </c>
      <c r="GI15" s="12">
        <v>0</v>
      </c>
      <c r="GJ15" s="15">
        <v>0</v>
      </c>
      <c r="GK15" s="12">
        <v>0</v>
      </c>
      <c r="GL15" s="12">
        <v>0</v>
      </c>
      <c r="GM15" s="12">
        <v>0</v>
      </c>
      <c r="GN15" s="15">
        <v>0</v>
      </c>
      <c r="GO15" s="12">
        <v>0</v>
      </c>
      <c r="GP15" s="12">
        <v>0</v>
      </c>
      <c r="GQ15" s="12">
        <v>0</v>
      </c>
      <c r="GR15" s="15">
        <v>0</v>
      </c>
      <c r="GS15" s="12">
        <v>0</v>
      </c>
      <c r="GT15" s="12">
        <v>0</v>
      </c>
      <c r="GU15" s="12">
        <v>0</v>
      </c>
      <c r="GV15" s="15">
        <v>0</v>
      </c>
      <c r="GW15" s="12">
        <v>0</v>
      </c>
      <c r="GX15" s="12">
        <v>0</v>
      </c>
      <c r="GY15" s="12">
        <v>0</v>
      </c>
      <c r="GZ15" s="15">
        <v>0</v>
      </c>
      <c r="HA15" s="12">
        <v>0</v>
      </c>
      <c r="HB15" s="12">
        <v>0</v>
      </c>
      <c r="HC15" s="12">
        <v>0</v>
      </c>
      <c r="HD15" s="15">
        <v>0</v>
      </c>
      <c r="HE15" s="12">
        <v>0</v>
      </c>
      <c r="HF15" s="12">
        <v>0</v>
      </c>
      <c r="HG15" s="12">
        <v>0</v>
      </c>
      <c r="HH15" s="15">
        <v>0</v>
      </c>
      <c r="HI15" s="12">
        <v>0</v>
      </c>
      <c r="HJ15" s="12">
        <v>0</v>
      </c>
      <c r="HK15" s="12">
        <v>0</v>
      </c>
      <c r="HL15" s="15">
        <v>0</v>
      </c>
      <c r="HM15" s="12">
        <v>0</v>
      </c>
      <c r="HN15" s="12">
        <v>0</v>
      </c>
      <c r="HO15" s="12">
        <v>0</v>
      </c>
      <c r="HP15" s="15">
        <v>0</v>
      </c>
      <c r="HQ15" s="12">
        <v>0</v>
      </c>
      <c r="HR15" s="12">
        <v>0</v>
      </c>
      <c r="HS15" s="12">
        <v>0</v>
      </c>
      <c r="HT15" s="15">
        <v>0</v>
      </c>
      <c r="HU15" s="12">
        <v>0</v>
      </c>
      <c r="HV15" s="12">
        <v>0</v>
      </c>
      <c r="HW15" s="12">
        <v>0</v>
      </c>
      <c r="HX15" s="15">
        <v>0</v>
      </c>
      <c r="HY15" s="12">
        <v>0</v>
      </c>
      <c r="HZ15" s="12">
        <v>0</v>
      </c>
      <c r="IA15" s="12">
        <v>0</v>
      </c>
      <c r="IB15" s="15">
        <v>0</v>
      </c>
      <c r="IC15" s="12">
        <v>0</v>
      </c>
      <c r="ID15" s="12">
        <v>0</v>
      </c>
      <c r="IE15" s="12">
        <v>0</v>
      </c>
      <c r="IF15" s="15">
        <v>0</v>
      </c>
      <c r="IG15" s="12">
        <v>0</v>
      </c>
      <c r="IH15" s="12">
        <v>0</v>
      </c>
      <c r="II15" s="12">
        <v>0</v>
      </c>
      <c r="IJ15" s="15">
        <v>0</v>
      </c>
      <c r="IK15" s="12">
        <v>0</v>
      </c>
      <c r="IL15" s="12">
        <v>0</v>
      </c>
      <c r="IM15" s="12">
        <v>0</v>
      </c>
      <c r="IN15" s="15">
        <v>0</v>
      </c>
      <c r="IO15" s="12">
        <v>0</v>
      </c>
      <c r="IP15" s="12">
        <v>0</v>
      </c>
      <c r="IQ15" s="12">
        <v>0</v>
      </c>
      <c r="IR15" s="15">
        <v>0</v>
      </c>
      <c r="IS15" s="12">
        <v>0</v>
      </c>
      <c r="IT15" s="12">
        <v>0</v>
      </c>
      <c r="IU15" s="12">
        <v>0</v>
      </c>
      <c r="IV15" s="15">
        <v>0</v>
      </c>
      <c r="IW15" s="12">
        <v>0</v>
      </c>
      <c r="IX15" s="12">
        <v>0</v>
      </c>
      <c r="IY15" s="12">
        <v>0</v>
      </c>
      <c r="IZ15" s="15">
        <v>0</v>
      </c>
      <c r="JA15" s="12">
        <v>0</v>
      </c>
      <c r="JB15" s="12">
        <v>0</v>
      </c>
      <c r="JC15" s="12">
        <v>0</v>
      </c>
      <c r="JD15" s="15">
        <v>0</v>
      </c>
      <c r="JE15" s="12">
        <v>0</v>
      </c>
      <c r="JF15" s="12">
        <v>0</v>
      </c>
      <c r="JG15" s="12">
        <v>0</v>
      </c>
      <c r="JH15" s="15">
        <v>0</v>
      </c>
      <c r="JI15" s="12">
        <v>0</v>
      </c>
      <c r="JJ15" s="12">
        <v>0</v>
      </c>
      <c r="JK15" s="12">
        <v>0</v>
      </c>
      <c r="JL15" s="15">
        <v>0</v>
      </c>
      <c r="JM15" s="12">
        <v>0</v>
      </c>
      <c r="JN15" s="12">
        <v>0</v>
      </c>
      <c r="JO15" s="12">
        <v>0</v>
      </c>
      <c r="JP15" s="15">
        <v>0</v>
      </c>
      <c r="JQ15" s="12">
        <v>0</v>
      </c>
      <c r="JR15" s="12">
        <v>0</v>
      </c>
      <c r="JS15" s="12">
        <v>0</v>
      </c>
      <c r="JT15" s="15">
        <v>0</v>
      </c>
      <c r="JU15" s="12">
        <v>0</v>
      </c>
      <c r="JV15" s="12">
        <v>0</v>
      </c>
      <c r="JW15" s="12">
        <v>0</v>
      </c>
      <c r="JX15" s="15">
        <v>0</v>
      </c>
      <c r="JY15" s="12">
        <v>0</v>
      </c>
      <c r="JZ15" s="12">
        <v>0</v>
      </c>
      <c r="KA15" s="12">
        <v>0</v>
      </c>
      <c r="KB15" s="15">
        <v>0</v>
      </c>
      <c r="KC15" s="12">
        <v>0</v>
      </c>
      <c r="KD15" s="12">
        <v>0</v>
      </c>
      <c r="KE15" s="12">
        <v>0</v>
      </c>
      <c r="KF15" s="15">
        <v>0</v>
      </c>
      <c r="KG15" s="12">
        <v>0</v>
      </c>
      <c r="KH15" s="12">
        <v>0</v>
      </c>
      <c r="KI15" s="12">
        <v>0</v>
      </c>
      <c r="KJ15" s="15">
        <v>0</v>
      </c>
      <c r="KK15" s="12">
        <v>0</v>
      </c>
      <c r="KL15" s="12">
        <v>0</v>
      </c>
      <c r="KM15" s="12">
        <v>0</v>
      </c>
      <c r="KN15" s="15">
        <v>0</v>
      </c>
      <c r="KO15" s="12">
        <v>0</v>
      </c>
      <c r="KP15" s="12">
        <v>0</v>
      </c>
      <c r="KQ15" s="12">
        <v>0</v>
      </c>
      <c r="KR15" s="15">
        <v>0</v>
      </c>
      <c r="KS15" s="12">
        <v>0</v>
      </c>
      <c r="KT15" s="12">
        <v>0</v>
      </c>
      <c r="KU15" s="12">
        <v>0</v>
      </c>
      <c r="KV15" s="14">
        <v>17332275253</v>
      </c>
      <c r="KW15" s="12">
        <v>17332275253</v>
      </c>
      <c r="KX15" s="12">
        <v>17066272389</v>
      </c>
      <c r="KY15" s="12">
        <v>17054501026</v>
      </c>
      <c r="KZ15" s="14">
        <v>315963700</v>
      </c>
      <c r="LA15" s="12">
        <v>28353190</v>
      </c>
      <c r="LB15" s="12">
        <v>28353190</v>
      </c>
      <c r="LC15" s="12">
        <v>28353190</v>
      </c>
      <c r="LD15" s="14">
        <v>0</v>
      </c>
      <c r="LE15" s="12">
        <v>0</v>
      </c>
      <c r="LF15" s="12">
        <v>0</v>
      </c>
      <c r="LG15" s="12">
        <v>0</v>
      </c>
      <c r="LH15" s="14">
        <v>0</v>
      </c>
      <c r="LI15" s="12">
        <v>0</v>
      </c>
      <c r="LJ15" s="12">
        <v>0</v>
      </c>
      <c r="LK15" s="12">
        <v>0</v>
      </c>
      <c r="LL15" s="14">
        <v>595275842</v>
      </c>
      <c r="LM15" s="12">
        <v>595275842</v>
      </c>
      <c r="LN15" s="12">
        <v>595275842</v>
      </c>
      <c r="LO15" s="12">
        <v>579831023</v>
      </c>
      <c r="LP15" s="14">
        <v>198099213</v>
      </c>
      <c r="LQ15" s="12">
        <v>198099213</v>
      </c>
      <c r="LR15" s="12">
        <v>185487940</v>
      </c>
      <c r="LS15" s="12">
        <v>185487940</v>
      </c>
      <c r="LT15" s="14">
        <v>0</v>
      </c>
      <c r="LU15" s="12">
        <v>0</v>
      </c>
      <c r="LV15" s="12">
        <v>0</v>
      </c>
      <c r="LW15" s="12">
        <v>0</v>
      </c>
      <c r="LX15" s="14">
        <v>0</v>
      </c>
      <c r="LY15" s="12">
        <v>0</v>
      </c>
      <c r="LZ15" s="12">
        <v>0</v>
      </c>
      <c r="MA15" s="12">
        <v>0</v>
      </c>
      <c r="MB15" s="13">
        <v>0</v>
      </c>
      <c r="MC15" s="12">
        <v>0</v>
      </c>
      <c r="MD15" s="12">
        <v>0</v>
      </c>
      <c r="ME15" s="12">
        <v>0</v>
      </c>
      <c r="MF15" s="13">
        <v>0</v>
      </c>
      <c r="MG15" s="12">
        <v>0</v>
      </c>
      <c r="MH15" s="12">
        <v>0</v>
      </c>
      <c r="MI15" s="12">
        <v>0</v>
      </c>
      <c r="MJ15" s="13">
        <v>0</v>
      </c>
      <c r="MK15" s="12">
        <v>0</v>
      </c>
      <c r="ML15" s="12">
        <v>0</v>
      </c>
      <c r="MM15" s="12">
        <v>0</v>
      </c>
    </row>
    <row r="16" spans="1:351" ht="51" x14ac:dyDescent="0.25">
      <c r="B16" s="44" t="s">
        <v>534</v>
      </c>
      <c r="C16" s="43" t="s">
        <v>533</v>
      </c>
      <c r="D16" s="42" t="s">
        <v>12</v>
      </c>
      <c r="E16" s="42" t="s">
        <v>12</v>
      </c>
      <c r="F16" s="46" t="s">
        <v>532</v>
      </c>
      <c r="G16" s="87">
        <v>2020004250287</v>
      </c>
      <c r="H16" s="41" t="s">
        <v>517</v>
      </c>
      <c r="I16" s="54">
        <v>1901100</v>
      </c>
      <c r="J16" s="41" t="s">
        <v>531</v>
      </c>
      <c r="K16" s="38" t="s">
        <v>39</v>
      </c>
      <c r="L16" s="86" t="s">
        <v>541</v>
      </c>
      <c r="M16" s="35" t="s">
        <v>6</v>
      </c>
      <c r="N16" s="35" t="s">
        <v>37</v>
      </c>
      <c r="O16" s="36" t="s">
        <v>529</v>
      </c>
      <c r="P16" s="35" t="s">
        <v>16</v>
      </c>
      <c r="Q16" s="35" t="s">
        <v>528</v>
      </c>
      <c r="R16" s="34" t="s">
        <v>20</v>
      </c>
      <c r="S16" s="33">
        <v>116</v>
      </c>
      <c r="T16" s="32">
        <v>116</v>
      </c>
      <c r="U16" s="32">
        <v>0</v>
      </c>
      <c r="V16" s="32">
        <v>0</v>
      </c>
      <c r="W16" s="32">
        <v>0</v>
      </c>
      <c r="X16" s="31">
        <f>+Z16+AA16+AB16+AC16</f>
        <v>116</v>
      </c>
      <c r="Y16" s="30">
        <f>+X16/S16</f>
        <v>1</v>
      </c>
      <c r="Z16" s="29">
        <v>116</v>
      </c>
      <c r="AA16" s="28">
        <v>0</v>
      </c>
      <c r="AB16" s="28">
        <v>0</v>
      </c>
      <c r="AC16" s="28">
        <v>0</v>
      </c>
      <c r="AD16" s="27">
        <v>9109127202</v>
      </c>
      <c r="AE16" s="26">
        <f>+AD16-AG16</f>
        <v>0</v>
      </c>
      <c r="AF16" s="51" t="s">
        <v>527</v>
      </c>
      <c r="AG16" s="24">
        <f>SUM(AH16:AK16)</f>
        <v>9109127202</v>
      </c>
      <c r="AH16" s="23">
        <f>+BH16+BL16+BP16+BT16+BX16+CB16+CF16+CJ16+CN16+CR16+CV16+CZ16+BD16</f>
        <v>0</v>
      </c>
      <c r="AI16" s="22">
        <f>+DD16+DH16+DL16+DP16+DT16+DX16+EB16+EF16+EJ16+EN16+ER16+EV16+EZ16+FD16+FH16+FL16+FP16+FT16+FX16+GB16+GF16+GJ16+GN16+GR16+GV16+GZ16+HD16+HH16+HL16+HP16+HT16+HX16+IB16+IF16+IJ16+IN16+IR16+IV16+IZ16+JD16+JH16+JL16+JP16+JT16+JX16+KB16+KF16+KJ16+KN16+KR16</f>
        <v>9109127202</v>
      </c>
      <c r="AJ16" s="21">
        <f>+KV16+KZ16+LD16+LH16+LL16+LP16+LT16+LX16</f>
        <v>0</v>
      </c>
      <c r="AK16" s="13">
        <f>+MB16+MF16+MJ16</f>
        <v>0</v>
      </c>
      <c r="AL16" s="18" t="b">
        <f>_xlfn.IFNA(+AM16&lt;=AG16,"ERROR")</f>
        <v>1</v>
      </c>
      <c r="AM16" s="20">
        <f>SUM(AN16:AQ16)</f>
        <v>7197000000</v>
      </c>
      <c r="AN16" s="4">
        <f>+BE16+BI16+BM16+BQ16+BU16+BY16+CC16+CG16+CK16+CO16+CS16+CW16+DA16</f>
        <v>0</v>
      </c>
      <c r="AO16" s="4">
        <f>+DE16+DI16+DM16+DQ16+DU16+DY16+EC16+EG16+EK16+EO16+ES16+EW16+FA16+FE16+FI16+FM16+FQ16+FU16+FY16+GC16+GG16+GK16+GO16+GS16+GW16+HA16+HE16+HI16+HM16+HQ16+HU16+HY16+IC16+IG16+IK16+IO16+IS16+IW16+JA16+JE16+JI16+JM16+JQ16+JU16+JY16+KC16+KG16+KK16+KO16+KS16</f>
        <v>7197000000</v>
      </c>
      <c r="AP16" s="4">
        <f>+KW16+LA16+LE16+LI16+LM16+LQ16+LU16+LY16</f>
        <v>0</v>
      </c>
      <c r="AQ16" s="4">
        <f>+MC16+MG16+MK16</f>
        <v>0</v>
      </c>
      <c r="AR16" s="18" t="b">
        <f>_xlfn.IFNA(+AS16&lt;=AM16,"ERROR")</f>
        <v>1</v>
      </c>
      <c r="AS16" s="19">
        <f>+AT16+AU16+AV16+AW16</f>
        <v>2064891895</v>
      </c>
      <c r="AT16" s="4">
        <f>+BF16+BJ16+BN16+BR16+BV16+BZ16+CD16+CH16+CL16+CP16+CT16+CX16+DB16</f>
        <v>0</v>
      </c>
      <c r="AU16" s="4">
        <f>+DF16+DJ16+DN16+DR16+DV16+DZ16+ED16+EH16+EL16+EP16+ET16+EX16+FB16+FF16+FJ16+FN16+FR16+FV16+FZ16+GD16+GH16+GL16+GP16+GT16+GX16+HB16+HF16+HJ16+HN16+HR16+HV16+HZ16+ID16+IH16+IL16+IP16+IT16+IX16+JB16+JF16+JJ16+JN16+JR16+JV16+JZ16+KD16+KH16+KL16+KP16+KT16</f>
        <v>2064891895</v>
      </c>
      <c r="AV16" s="4">
        <f>+KX16+LB16+LF16+LJ16+LN16+LR16+LV16+LZ16</f>
        <v>0</v>
      </c>
      <c r="AW16" s="4">
        <f>+MD16+MH16+ML16</f>
        <v>0</v>
      </c>
      <c r="AX16" s="18" t="b">
        <f>_xlfn.IFNA(+AY16&lt;=AS16,"ERROR")</f>
        <v>1</v>
      </c>
      <c r="AY16" s="17">
        <f>+AZ16+BA16+BB16+BC16</f>
        <v>2032032584</v>
      </c>
      <c r="AZ16" s="4">
        <f>+BG16+BK16+BO16+BS16+BW16+CA16+CE16+CI16+CM16+CQ16+CU16+CY16+DC16</f>
        <v>0</v>
      </c>
      <c r="BA16" s="4">
        <f>+DG16+DK16+DO16+DS16+DW16+EA16+EE16+EI16+EM16+EQ16+EU16+EY16+FC16+FG16+FK16+FO16+FS16+FW16+GA16+GE16+GI16+GM16+GQ16+GU16+GY16+HC16+HG16+HK16+HO16+HS16+HW16+IA16+IE16+II16+IM16+IQ16+IU16+IY16+JC16+JG16+JK16+JO16+JS16+JW16+KA16+KE16+KI16+KM16+KQ16+KU16</f>
        <v>2032032584</v>
      </c>
      <c r="BB16" s="4">
        <f>+KY16+LC16+LG16+LK16+LO16+LS16+LW16+MA16</f>
        <v>0</v>
      </c>
      <c r="BC16" s="4">
        <f>+ME16+MI16+MM16</f>
        <v>0</v>
      </c>
      <c r="BD16" s="16">
        <v>0</v>
      </c>
      <c r="BE16" s="12">
        <v>0</v>
      </c>
      <c r="BF16" s="12">
        <v>0</v>
      </c>
      <c r="BG16" s="12">
        <v>0</v>
      </c>
      <c r="BH16" s="16">
        <v>0</v>
      </c>
      <c r="BI16" s="12">
        <v>0</v>
      </c>
      <c r="BJ16" s="12">
        <v>0</v>
      </c>
      <c r="BK16" s="12">
        <v>0</v>
      </c>
      <c r="BL16" s="16">
        <v>0</v>
      </c>
      <c r="BM16" s="12">
        <v>0</v>
      </c>
      <c r="BN16" s="12">
        <v>0</v>
      </c>
      <c r="BO16" s="12">
        <v>0</v>
      </c>
      <c r="BP16" s="16">
        <v>0</v>
      </c>
      <c r="BQ16" s="12">
        <v>0</v>
      </c>
      <c r="BR16" s="12">
        <v>0</v>
      </c>
      <c r="BS16" s="12">
        <v>0</v>
      </c>
      <c r="BT16" s="16">
        <v>0</v>
      </c>
      <c r="BU16" s="12">
        <v>0</v>
      </c>
      <c r="BV16" s="12">
        <v>0</v>
      </c>
      <c r="BW16" s="12">
        <v>0</v>
      </c>
      <c r="BX16" s="16">
        <v>0</v>
      </c>
      <c r="BY16" s="12">
        <v>0</v>
      </c>
      <c r="BZ16" s="12">
        <v>0</v>
      </c>
      <c r="CA16" s="12">
        <v>0</v>
      </c>
      <c r="CB16" s="16">
        <v>0</v>
      </c>
      <c r="CC16" s="12">
        <v>0</v>
      </c>
      <c r="CD16" s="12">
        <v>0</v>
      </c>
      <c r="CE16" s="12">
        <v>0</v>
      </c>
      <c r="CF16" s="16">
        <v>0</v>
      </c>
      <c r="CG16" s="12">
        <v>0</v>
      </c>
      <c r="CH16" s="12">
        <v>0</v>
      </c>
      <c r="CI16" s="12">
        <v>0</v>
      </c>
      <c r="CJ16" s="16">
        <v>0</v>
      </c>
      <c r="CK16" s="12">
        <v>0</v>
      </c>
      <c r="CL16" s="12">
        <v>0</v>
      </c>
      <c r="CM16" s="12">
        <v>0</v>
      </c>
      <c r="CN16" s="16">
        <v>0</v>
      </c>
      <c r="CO16" s="12">
        <v>0</v>
      </c>
      <c r="CP16" s="12">
        <v>0</v>
      </c>
      <c r="CQ16" s="12">
        <v>0</v>
      </c>
      <c r="CR16" s="16">
        <v>0</v>
      </c>
      <c r="CS16" s="12">
        <v>0</v>
      </c>
      <c r="CT16" s="12">
        <v>0</v>
      </c>
      <c r="CU16" s="12">
        <v>0</v>
      </c>
      <c r="CV16" s="16">
        <v>0</v>
      </c>
      <c r="CW16" s="12">
        <v>0</v>
      </c>
      <c r="CX16" s="12">
        <v>0</v>
      </c>
      <c r="CY16" s="12">
        <v>0</v>
      </c>
      <c r="CZ16" s="16">
        <v>0</v>
      </c>
      <c r="DA16" s="12">
        <v>0</v>
      </c>
      <c r="DB16" s="12">
        <v>0</v>
      </c>
      <c r="DC16" s="12">
        <v>0</v>
      </c>
      <c r="DD16" s="15">
        <v>0</v>
      </c>
      <c r="DE16" s="12">
        <v>0</v>
      </c>
      <c r="DF16" s="12">
        <v>0</v>
      </c>
      <c r="DG16" s="12">
        <v>0</v>
      </c>
      <c r="DH16" s="15">
        <v>0</v>
      </c>
      <c r="DI16" s="12">
        <v>0</v>
      </c>
      <c r="DJ16" s="12">
        <v>0</v>
      </c>
      <c r="DK16" s="12">
        <v>0</v>
      </c>
      <c r="DL16" s="15">
        <v>0</v>
      </c>
      <c r="DM16" s="12">
        <v>0</v>
      </c>
      <c r="DN16" s="12">
        <v>0</v>
      </c>
      <c r="DO16" s="12">
        <v>0</v>
      </c>
      <c r="DP16" s="15">
        <v>0</v>
      </c>
      <c r="DQ16" s="12">
        <v>0</v>
      </c>
      <c r="DR16" s="12">
        <v>0</v>
      </c>
      <c r="DS16" s="12">
        <v>0</v>
      </c>
      <c r="DT16" s="15">
        <v>0</v>
      </c>
      <c r="DU16" s="12">
        <v>0</v>
      </c>
      <c r="DV16" s="12">
        <v>0</v>
      </c>
      <c r="DW16" s="12">
        <v>0</v>
      </c>
      <c r="DX16" s="15">
        <v>2422627202</v>
      </c>
      <c r="DY16" s="12">
        <v>1908000000</v>
      </c>
      <c r="DZ16" s="12">
        <v>431629339</v>
      </c>
      <c r="EA16" s="12">
        <v>405627418</v>
      </c>
      <c r="EB16" s="15">
        <v>0</v>
      </c>
      <c r="EC16" s="12">
        <v>0</v>
      </c>
      <c r="ED16" s="12">
        <v>0</v>
      </c>
      <c r="EE16" s="12">
        <v>0</v>
      </c>
      <c r="EF16" s="15">
        <v>0</v>
      </c>
      <c r="EG16" s="12">
        <v>0</v>
      </c>
      <c r="EH16" s="12">
        <v>0</v>
      </c>
      <c r="EI16" s="12">
        <v>0</v>
      </c>
      <c r="EJ16" s="15">
        <v>0</v>
      </c>
      <c r="EK16" s="12">
        <v>0</v>
      </c>
      <c r="EL16" s="12">
        <v>0</v>
      </c>
      <c r="EM16" s="12">
        <v>0</v>
      </c>
      <c r="EN16" s="15">
        <v>5171500000</v>
      </c>
      <c r="EO16" s="12">
        <v>3774000000</v>
      </c>
      <c r="EP16" s="12">
        <v>1151049560</v>
      </c>
      <c r="EQ16" s="12">
        <v>1144192170</v>
      </c>
      <c r="ER16" s="15">
        <v>0</v>
      </c>
      <c r="ES16" s="12">
        <v>0</v>
      </c>
      <c r="ET16" s="12">
        <v>0</v>
      </c>
      <c r="EU16" s="12">
        <v>0</v>
      </c>
      <c r="EV16" s="15">
        <v>0</v>
      </c>
      <c r="EW16" s="12">
        <v>0</v>
      </c>
      <c r="EX16" s="12">
        <v>0</v>
      </c>
      <c r="EY16" s="12">
        <v>0</v>
      </c>
      <c r="EZ16" s="15">
        <v>0</v>
      </c>
      <c r="FA16" s="12">
        <v>0</v>
      </c>
      <c r="FB16" s="12">
        <v>0</v>
      </c>
      <c r="FC16" s="12">
        <v>0</v>
      </c>
      <c r="FD16" s="15">
        <v>0</v>
      </c>
      <c r="FE16" s="12">
        <v>0</v>
      </c>
      <c r="FF16" s="12">
        <v>0</v>
      </c>
      <c r="FG16" s="12">
        <v>0</v>
      </c>
      <c r="FH16" s="15">
        <v>0</v>
      </c>
      <c r="FI16" s="12">
        <v>0</v>
      </c>
      <c r="FJ16" s="12">
        <v>0</v>
      </c>
      <c r="FK16" s="12">
        <v>0</v>
      </c>
      <c r="FL16" s="15">
        <v>0</v>
      </c>
      <c r="FM16" s="12">
        <v>0</v>
      </c>
      <c r="FN16" s="12">
        <v>0</v>
      </c>
      <c r="FO16" s="12">
        <v>0</v>
      </c>
      <c r="FP16" s="15">
        <v>0</v>
      </c>
      <c r="FQ16" s="12">
        <v>0</v>
      </c>
      <c r="FR16" s="12">
        <v>0</v>
      </c>
      <c r="FS16" s="12">
        <v>0</v>
      </c>
      <c r="FT16" s="15">
        <v>0</v>
      </c>
      <c r="FU16" s="12">
        <v>0</v>
      </c>
      <c r="FV16" s="12">
        <v>0</v>
      </c>
      <c r="FW16" s="12">
        <v>0</v>
      </c>
      <c r="FX16" s="15">
        <v>0</v>
      </c>
      <c r="FY16" s="12">
        <v>0</v>
      </c>
      <c r="FZ16" s="12">
        <v>0</v>
      </c>
      <c r="GA16" s="12">
        <v>0</v>
      </c>
      <c r="GB16" s="15">
        <v>0</v>
      </c>
      <c r="GC16" s="12">
        <v>0</v>
      </c>
      <c r="GD16" s="12">
        <v>0</v>
      </c>
      <c r="GE16" s="12">
        <v>0</v>
      </c>
      <c r="GF16" s="15">
        <v>0</v>
      </c>
      <c r="GG16" s="12">
        <v>0</v>
      </c>
      <c r="GH16" s="12">
        <v>0</v>
      </c>
      <c r="GI16" s="12">
        <v>0</v>
      </c>
      <c r="GJ16" s="15">
        <v>0</v>
      </c>
      <c r="GK16" s="12">
        <v>0</v>
      </c>
      <c r="GL16" s="12">
        <v>0</v>
      </c>
      <c r="GM16" s="12">
        <v>0</v>
      </c>
      <c r="GN16" s="15">
        <v>0</v>
      </c>
      <c r="GO16" s="12">
        <v>0</v>
      </c>
      <c r="GP16" s="12">
        <v>0</v>
      </c>
      <c r="GQ16" s="12">
        <v>0</v>
      </c>
      <c r="GR16" s="15">
        <v>0</v>
      </c>
      <c r="GS16" s="12">
        <v>0</v>
      </c>
      <c r="GT16" s="12">
        <v>0</v>
      </c>
      <c r="GU16" s="12">
        <v>0</v>
      </c>
      <c r="GV16" s="15">
        <v>0</v>
      </c>
      <c r="GW16" s="12">
        <v>0</v>
      </c>
      <c r="GX16" s="12">
        <v>0</v>
      </c>
      <c r="GY16" s="12">
        <v>0</v>
      </c>
      <c r="GZ16" s="15">
        <v>0</v>
      </c>
      <c r="HA16" s="12">
        <v>0</v>
      </c>
      <c r="HB16" s="12">
        <v>0</v>
      </c>
      <c r="HC16" s="12">
        <v>0</v>
      </c>
      <c r="HD16" s="15">
        <v>0</v>
      </c>
      <c r="HE16" s="12">
        <v>0</v>
      </c>
      <c r="HF16" s="12">
        <v>0</v>
      </c>
      <c r="HG16" s="12">
        <v>0</v>
      </c>
      <c r="HH16" s="15">
        <v>0</v>
      </c>
      <c r="HI16" s="12">
        <v>0</v>
      </c>
      <c r="HJ16" s="12">
        <v>0</v>
      </c>
      <c r="HK16" s="12">
        <v>0</v>
      </c>
      <c r="HL16" s="15">
        <v>1515000000</v>
      </c>
      <c r="HM16" s="12">
        <v>1515000000</v>
      </c>
      <c r="HN16" s="12">
        <v>482212996</v>
      </c>
      <c r="HO16" s="12">
        <v>482212996</v>
      </c>
      <c r="HP16" s="15">
        <v>0</v>
      </c>
      <c r="HQ16" s="12">
        <v>0</v>
      </c>
      <c r="HR16" s="12">
        <v>0</v>
      </c>
      <c r="HS16" s="12">
        <v>0</v>
      </c>
      <c r="HT16" s="15">
        <v>0</v>
      </c>
      <c r="HU16" s="12">
        <v>0</v>
      </c>
      <c r="HV16" s="12">
        <v>0</v>
      </c>
      <c r="HW16" s="12">
        <v>0</v>
      </c>
      <c r="HX16" s="15">
        <v>0</v>
      </c>
      <c r="HY16" s="12">
        <v>0</v>
      </c>
      <c r="HZ16" s="12">
        <v>0</v>
      </c>
      <c r="IA16" s="12">
        <v>0</v>
      </c>
      <c r="IB16" s="15">
        <v>0</v>
      </c>
      <c r="IC16" s="12">
        <v>0</v>
      </c>
      <c r="ID16" s="12">
        <v>0</v>
      </c>
      <c r="IE16" s="12">
        <v>0</v>
      </c>
      <c r="IF16" s="15">
        <v>0</v>
      </c>
      <c r="IG16" s="12">
        <v>0</v>
      </c>
      <c r="IH16" s="12">
        <v>0</v>
      </c>
      <c r="II16" s="12">
        <v>0</v>
      </c>
      <c r="IJ16" s="15">
        <v>0</v>
      </c>
      <c r="IK16" s="12">
        <v>0</v>
      </c>
      <c r="IL16" s="12">
        <v>0</v>
      </c>
      <c r="IM16" s="12">
        <v>0</v>
      </c>
      <c r="IN16" s="15">
        <v>0</v>
      </c>
      <c r="IO16" s="12">
        <v>0</v>
      </c>
      <c r="IP16" s="12">
        <v>0</v>
      </c>
      <c r="IQ16" s="12">
        <v>0</v>
      </c>
      <c r="IR16" s="15">
        <v>0</v>
      </c>
      <c r="IS16" s="12">
        <v>0</v>
      </c>
      <c r="IT16" s="12">
        <v>0</v>
      </c>
      <c r="IU16" s="12">
        <v>0</v>
      </c>
      <c r="IV16" s="15">
        <v>0</v>
      </c>
      <c r="IW16" s="12">
        <v>0</v>
      </c>
      <c r="IX16" s="12">
        <v>0</v>
      </c>
      <c r="IY16" s="12">
        <v>0</v>
      </c>
      <c r="IZ16" s="15">
        <v>0</v>
      </c>
      <c r="JA16" s="12">
        <v>0</v>
      </c>
      <c r="JB16" s="12">
        <v>0</v>
      </c>
      <c r="JC16" s="12">
        <v>0</v>
      </c>
      <c r="JD16" s="15">
        <v>0</v>
      </c>
      <c r="JE16" s="12">
        <v>0</v>
      </c>
      <c r="JF16" s="12">
        <v>0</v>
      </c>
      <c r="JG16" s="12">
        <v>0</v>
      </c>
      <c r="JH16" s="15">
        <v>0</v>
      </c>
      <c r="JI16" s="12">
        <v>0</v>
      </c>
      <c r="JJ16" s="12">
        <v>0</v>
      </c>
      <c r="JK16" s="12">
        <v>0</v>
      </c>
      <c r="JL16" s="15">
        <v>0</v>
      </c>
      <c r="JM16" s="12">
        <v>0</v>
      </c>
      <c r="JN16" s="12">
        <v>0</v>
      </c>
      <c r="JO16" s="12">
        <v>0</v>
      </c>
      <c r="JP16" s="15">
        <v>0</v>
      </c>
      <c r="JQ16" s="12">
        <v>0</v>
      </c>
      <c r="JR16" s="12">
        <v>0</v>
      </c>
      <c r="JS16" s="12">
        <v>0</v>
      </c>
      <c r="JT16" s="15">
        <v>0</v>
      </c>
      <c r="JU16" s="12">
        <v>0</v>
      </c>
      <c r="JV16" s="12">
        <v>0</v>
      </c>
      <c r="JW16" s="12">
        <v>0</v>
      </c>
      <c r="JX16" s="15">
        <v>0</v>
      </c>
      <c r="JY16" s="12">
        <v>0</v>
      </c>
      <c r="JZ16" s="12">
        <v>0</v>
      </c>
      <c r="KA16" s="12">
        <v>0</v>
      </c>
      <c r="KB16" s="15">
        <v>0</v>
      </c>
      <c r="KC16" s="12">
        <v>0</v>
      </c>
      <c r="KD16" s="12">
        <v>0</v>
      </c>
      <c r="KE16" s="12">
        <v>0</v>
      </c>
      <c r="KF16" s="15">
        <v>0</v>
      </c>
      <c r="KG16" s="12">
        <v>0</v>
      </c>
      <c r="KH16" s="12">
        <v>0</v>
      </c>
      <c r="KI16" s="12">
        <v>0</v>
      </c>
      <c r="KJ16" s="15">
        <v>0</v>
      </c>
      <c r="KK16" s="12">
        <v>0</v>
      </c>
      <c r="KL16" s="12">
        <v>0</v>
      </c>
      <c r="KM16" s="12">
        <v>0</v>
      </c>
      <c r="KN16" s="15">
        <v>0</v>
      </c>
      <c r="KO16" s="12">
        <v>0</v>
      </c>
      <c r="KP16" s="12">
        <v>0</v>
      </c>
      <c r="KQ16" s="12">
        <v>0</v>
      </c>
      <c r="KR16" s="15">
        <v>0</v>
      </c>
      <c r="KS16" s="12">
        <v>0</v>
      </c>
      <c r="KT16" s="12">
        <v>0</v>
      </c>
      <c r="KU16" s="12">
        <v>0</v>
      </c>
      <c r="KV16" s="14">
        <v>0</v>
      </c>
      <c r="KW16" s="12">
        <v>0</v>
      </c>
      <c r="KX16" s="12">
        <v>0</v>
      </c>
      <c r="KY16" s="12">
        <v>0</v>
      </c>
      <c r="KZ16" s="14">
        <v>0</v>
      </c>
      <c r="LA16" s="12">
        <v>0</v>
      </c>
      <c r="LB16" s="12">
        <v>0</v>
      </c>
      <c r="LC16" s="12">
        <v>0</v>
      </c>
      <c r="LD16" s="14">
        <v>0</v>
      </c>
      <c r="LE16" s="12">
        <v>0</v>
      </c>
      <c r="LF16" s="12">
        <v>0</v>
      </c>
      <c r="LG16" s="12">
        <v>0</v>
      </c>
      <c r="LH16" s="14">
        <v>0</v>
      </c>
      <c r="LI16" s="12">
        <v>0</v>
      </c>
      <c r="LJ16" s="12">
        <v>0</v>
      </c>
      <c r="LK16" s="12">
        <v>0</v>
      </c>
      <c r="LL16" s="14">
        <v>0</v>
      </c>
      <c r="LM16" s="12">
        <v>0</v>
      </c>
      <c r="LN16" s="12">
        <v>0</v>
      </c>
      <c r="LO16" s="12">
        <v>0</v>
      </c>
      <c r="LP16" s="14">
        <v>0</v>
      </c>
      <c r="LQ16" s="12">
        <v>0</v>
      </c>
      <c r="LR16" s="12">
        <v>0</v>
      </c>
      <c r="LS16" s="12">
        <v>0</v>
      </c>
      <c r="LT16" s="14">
        <v>0</v>
      </c>
      <c r="LU16" s="12">
        <v>0</v>
      </c>
      <c r="LV16" s="12">
        <v>0</v>
      </c>
      <c r="LW16" s="12">
        <v>0</v>
      </c>
      <c r="LX16" s="14">
        <v>0</v>
      </c>
      <c r="LY16" s="12">
        <v>0</v>
      </c>
      <c r="LZ16" s="12">
        <v>0</v>
      </c>
      <c r="MA16" s="12">
        <v>0</v>
      </c>
      <c r="MB16" s="13">
        <v>0</v>
      </c>
      <c r="MC16" s="12">
        <v>0</v>
      </c>
      <c r="MD16" s="12">
        <v>0</v>
      </c>
      <c r="ME16" s="12">
        <v>0</v>
      </c>
      <c r="MF16" s="13">
        <v>0</v>
      </c>
      <c r="MG16" s="12">
        <v>0</v>
      </c>
      <c r="MH16" s="12">
        <v>0</v>
      </c>
      <c r="MI16" s="12">
        <v>0</v>
      </c>
      <c r="MJ16" s="13">
        <v>0</v>
      </c>
      <c r="MK16" s="12">
        <v>0</v>
      </c>
      <c r="ML16" s="12">
        <v>0</v>
      </c>
      <c r="MM16" s="12">
        <v>0</v>
      </c>
    </row>
    <row r="17" spans="1:351" ht="51" x14ac:dyDescent="0.25">
      <c r="B17" s="44" t="s">
        <v>534</v>
      </c>
      <c r="C17" s="43" t="s">
        <v>533</v>
      </c>
      <c r="D17" s="42" t="s">
        <v>12</v>
      </c>
      <c r="E17" s="42" t="s">
        <v>12</v>
      </c>
      <c r="F17" s="46" t="s">
        <v>532</v>
      </c>
      <c r="G17" s="87">
        <v>2020004250287</v>
      </c>
      <c r="H17" s="41" t="s">
        <v>517</v>
      </c>
      <c r="I17" s="54">
        <v>1901100</v>
      </c>
      <c r="J17" s="41" t="s">
        <v>531</v>
      </c>
      <c r="K17" s="38" t="s">
        <v>39</v>
      </c>
      <c r="L17" s="37" t="s">
        <v>540</v>
      </c>
      <c r="M17" s="35" t="s">
        <v>6</v>
      </c>
      <c r="N17" s="35" t="s">
        <v>37</v>
      </c>
      <c r="O17" s="36" t="s">
        <v>4</v>
      </c>
      <c r="P17" s="35" t="s">
        <v>16</v>
      </c>
      <c r="Q17" s="35" t="s">
        <v>539</v>
      </c>
      <c r="R17" s="53" t="s">
        <v>1</v>
      </c>
      <c r="S17" s="52">
        <v>100</v>
      </c>
      <c r="T17" s="32">
        <v>25</v>
      </c>
      <c r="U17" s="32">
        <v>25</v>
      </c>
      <c r="V17" s="32">
        <v>25</v>
      </c>
      <c r="W17" s="32">
        <v>25</v>
      </c>
      <c r="X17" s="31">
        <f>+Z17+AA17+AB17+AC17</f>
        <v>100</v>
      </c>
      <c r="Y17" s="30">
        <f>+X17/S17</f>
        <v>1</v>
      </c>
      <c r="Z17" s="29">
        <v>25</v>
      </c>
      <c r="AA17" s="28">
        <v>25</v>
      </c>
      <c r="AB17" s="28">
        <v>25</v>
      </c>
      <c r="AC17" s="28">
        <v>25</v>
      </c>
      <c r="AD17" s="27">
        <v>184579163</v>
      </c>
      <c r="AE17" s="26">
        <f>+AD17-AG17</f>
        <v>0</v>
      </c>
      <c r="AF17" s="51" t="s">
        <v>0</v>
      </c>
      <c r="AG17" s="24">
        <f>SUM(AH17:AK17)</f>
        <v>184579163</v>
      </c>
      <c r="AH17" s="23">
        <f>+BH17+BL17+BP17+BT17+BX17+CB17+CF17+CJ17+CN17+CR17+CV17+CZ17+BD17</f>
        <v>184579163</v>
      </c>
      <c r="AI17" s="22">
        <f>+DD17+DH17+DL17+DP17+DT17+DX17+EB17+EF17+EJ17+EN17+ER17+EV17+EZ17+FD17+FH17+FL17+FP17+FT17+FX17+GB17+GF17+GJ17+GN17+GR17+GV17+GZ17+HD17+HH17+HL17+HP17+HT17+HX17+IB17+IF17+IJ17+IN17+IR17+IV17+IZ17+JD17+JH17+JL17+JP17+JT17+JX17+KB17+KF17+KJ17+KN17+KR17</f>
        <v>0</v>
      </c>
      <c r="AJ17" s="21">
        <f>+KV17+KZ17+LD17+LH17+LL17+LP17+LT17+LX17</f>
        <v>0</v>
      </c>
      <c r="AK17" s="13">
        <f>+MB17+MF17+MJ17</f>
        <v>0</v>
      </c>
      <c r="AL17" s="18" t="b">
        <f>_xlfn.IFNA(+AM17&lt;=AG17,"ERROR")</f>
        <v>1</v>
      </c>
      <c r="AM17" s="20">
        <f>SUM(AN17:AQ17)</f>
        <v>172534038</v>
      </c>
      <c r="AN17" s="4">
        <f>+BE17+BI17+BM17+BQ17+BU17+BY17+CC17+CG17+CK17+CO17+CS17+CW17+DA17</f>
        <v>172534038</v>
      </c>
      <c r="AO17" s="4">
        <f>+DE17+DI17+DM17+DQ17+DU17+DY17+EC17+EG17+EK17+EO17+ES17+EW17+FA17+FE17+FI17+FM17+FQ17+FU17+FY17+GC17+GG17+GK17+GO17+GS17+GW17+HA17+HE17+HI17+HM17+HQ17+HU17+HY17+IC17+IG17+IK17+IO17+IS17+IW17+JA17+JE17+JI17+JM17+JQ17+JU17+JY17+KC17+KG17+KK17+KO17+KS17</f>
        <v>0</v>
      </c>
      <c r="AP17" s="4">
        <f>+KW17+LA17+LE17+LI17+LM17+LQ17+LU17+LY17</f>
        <v>0</v>
      </c>
      <c r="AQ17" s="4">
        <f>+MC17+MG17+MK17</f>
        <v>0</v>
      </c>
      <c r="AR17" s="18" t="b">
        <f>_xlfn.IFNA(+AS17&lt;=AM17,"ERROR")</f>
        <v>1</v>
      </c>
      <c r="AS17" s="19">
        <f>+AT17+AU17+AV17+AW17</f>
        <v>172534038</v>
      </c>
      <c r="AT17" s="4">
        <f>+BF17+BJ17+BN17+BR17+BV17+BZ17+CD17+CH17+CL17+CP17+CT17+CX17+DB17</f>
        <v>172534038</v>
      </c>
      <c r="AU17" s="4">
        <f>+DF17+DJ17+DN17+DR17+DV17+DZ17+ED17+EH17+EL17+EP17+ET17+EX17+FB17+FF17+FJ17+FN17+FR17+FV17+FZ17+GD17+GH17+GL17+GP17+GT17+GX17+HB17+HF17+HJ17+HN17+HR17+HV17+HZ17+ID17+IH17+IL17+IP17+IT17+IX17+JB17+JF17+JJ17+JN17+JR17+JV17+JZ17+KD17+KH17+KL17+KP17+KT17</f>
        <v>0</v>
      </c>
      <c r="AV17" s="4">
        <f>+KX17+LB17+LF17+LJ17+LN17+LR17+LV17+LZ17</f>
        <v>0</v>
      </c>
      <c r="AW17" s="4">
        <f>+MD17+MH17+ML17</f>
        <v>0</v>
      </c>
      <c r="AX17" s="18" t="b">
        <f>_xlfn.IFNA(+AY17&lt;=AS17,"ERROR")</f>
        <v>1</v>
      </c>
      <c r="AY17" s="17">
        <f>+AZ17+BA17+BB17+BC17</f>
        <v>172534038</v>
      </c>
      <c r="AZ17" s="4">
        <f>+BG17+BK17+BO17+BS17+BW17+CA17+CE17+CI17+CM17+CQ17+CU17+CY17+DC17</f>
        <v>172534038</v>
      </c>
      <c r="BA17" s="4">
        <f>+DG17+DK17+DO17+DS17+DW17+EA17+EE17+EI17+EM17+EQ17+EU17+EY17+FC17+FG17+FK17+FO17+FS17+FW17+GA17+GE17+GI17+GM17+GQ17+GU17+GY17+HC17+HG17+HK17+HO17+HS17+HW17+IA17+IE17+II17+IM17+IQ17+IU17+IY17+JC17+JG17+JK17+JO17+JS17+JW17+KA17+KE17+KI17+KM17+KQ17+KU17</f>
        <v>0</v>
      </c>
      <c r="BB17" s="4">
        <f>+KY17+LC17+LG17+LK17+LO17+LS17+LW17+MA17</f>
        <v>0</v>
      </c>
      <c r="BC17" s="4">
        <f>+ME17+MI17+MM17</f>
        <v>0</v>
      </c>
      <c r="BD17" s="16">
        <v>109900000</v>
      </c>
      <c r="BE17" s="12">
        <v>108551346</v>
      </c>
      <c r="BF17" s="12">
        <v>108551346</v>
      </c>
      <c r="BG17" s="12">
        <v>108551346</v>
      </c>
      <c r="BH17" s="16">
        <v>0</v>
      </c>
      <c r="BI17" s="12">
        <v>0</v>
      </c>
      <c r="BJ17" s="12">
        <v>0</v>
      </c>
      <c r="BK17" s="12">
        <v>0</v>
      </c>
      <c r="BL17" s="16">
        <v>0</v>
      </c>
      <c r="BM17" s="12">
        <v>0</v>
      </c>
      <c r="BN17" s="12">
        <v>0</v>
      </c>
      <c r="BO17" s="12">
        <v>0</v>
      </c>
      <c r="BP17" s="16">
        <v>74679163</v>
      </c>
      <c r="BQ17" s="12">
        <v>63982692</v>
      </c>
      <c r="BR17" s="12">
        <v>63982692</v>
      </c>
      <c r="BS17" s="12">
        <v>63982692</v>
      </c>
      <c r="BT17" s="16">
        <v>0</v>
      </c>
      <c r="BU17" s="12">
        <v>0</v>
      </c>
      <c r="BV17" s="12">
        <v>0</v>
      </c>
      <c r="BW17" s="12">
        <v>0</v>
      </c>
      <c r="BX17" s="16">
        <v>0</v>
      </c>
      <c r="BY17" s="12">
        <v>0</v>
      </c>
      <c r="BZ17" s="12">
        <v>0</v>
      </c>
      <c r="CA17" s="12">
        <v>0</v>
      </c>
      <c r="CB17" s="16">
        <v>0</v>
      </c>
      <c r="CC17" s="12">
        <v>0</v>
      </c>
      <c r="CD17" s="12">
        <v>0</v>
      </c>
      <c r="CE17" s="12">
        <v>0</v>
      </c>
      <c r="CF17" s="16">
        <v>0</v>
      </c>
      <c r="CG17" s="12">
        <v>0</v>
      </c>
      <c r="CH17" s="12">
        <v>0</v>
      </c>
      <c r="CI17" s="12">
        <v>0</v>
      </c>
      <c r="CJ17" s="16">
        <v>0</v>
      </c>
      <c r="CK17" s="12">
        <v>0</v>
      </c>
      <c r="CL17" s="12">
        <v>0</v>
      </c>
      <c r="CM17" s="12">
        <v>0</v>
      </c>
      <c r="CN17" s="16">
        <v>0</v>
      </c>
      <c r="CO17" s="12">
        <v>0</v>
      </c>
      <c r="CP17" s="12">
        <v>0</v>
      </c>
      <c r="CQ17" s="12">
        <v>0</v>
      </c>
      <c r="CR17" s="16">
        <v>0</v>
      </c>
      <c r="CS17" s="12">
        <v>0</v>
      </c>
      <c r="CT17" s="12">
        <v>0</v>
      </c>
      <c r="CU17" s="12">
        <v>0</v>
      </c>
      <c r="CV17" s="16">
        <v>0</v>
      </c>
      <c r="CW17" s="12">
        <v>0</v>
      </c>
      <c r="CX17" s="12">
        <v>0</v>
      </c>
      <c r="CY17" s="12">
        <v>0</v>
      </c>
      <c r="CZ17" s="16">
        <v>0</v>
      </c>
      <c r="DA17" s="12">
        <v>0</v>
      </c>
      <c r="DB17" s="12">
        <v>0</v>
      </c>
      <c r="DC17" s="12">
        <v>0</v>
      </c>
      <c r="DD17" s="15">
        <v>0</v>
      </c>
      <c r="DE17" s="12">
        <v>0</v>
      </c>
      <c r="DF17" s="12">
        <v>0</v>
      </c>
      <c r="DG17" s="12">
        <v>0</v>
      </c>
      <c r="DH17" s="15">
        <v>0</v>
      </c>
      <c r="DI17" s="12">
        <v>0</v>
      </c>
      <c r="DJ17" s="12">
        <v>0</v>
      </c>
      <c r="DK17" s="12">
        <v>0</v>
      </c>
      <c r="DL17" s="15">
        <v>0</v>
      </c>
      <c r="DM17" s="12">
        <v>0</v>
      </c>
      <c r="DN17" s="12">
        <v>0</v>
      </c>
      <c r="DO17" s="12">
        <v>0</v>
      </c>
      <c r="DP17" s="15">
        <v>0</v>
      </c>
      <c r="DQ17" s="12">
        <v>0</v>
      </c>
      <c r="DR17" s="12">
        <v>0</v>
      </c>
      <c r="DS17" s="12">
        <v>0</v>
      </c>
      <c r="DT17" s="15">
        <v>0</v>
      </c>
      <c r="DU17" s="12">
        <v>0</v>
      </c>
      <c r="DV17" s="12">
        <v>0</v>
      </c>
      <c r="DW17" s="12">
        <v>0</v>
      </c>
      <c r="DX17" s="15">
        <v>0</v>
      </c>
      <c r="DY17" s="12">
        <v>0</v>
      </c>
      <c r="DZ17" s="12">
        <v>0</v>
      </c>
      <c r="EA17" s="12">
        <v>0</v>
      </c>
      <c r="EB17" s="15">
        <v>0</v>
      </c>
      <c r="EC17" s="12">
        <v>0</v>
      </c>
      <c r="ED17" s="12">
        <v>0</v>
      </c>
      <c r="EE17" s="12">
        <v>0</v>
      </c>
      <c r="EF17" s="15">
        <v>0</v>
      </c>
      <c r="EG17" s="12">
        <v>0</v>
      </c>
      <c r="EH17" s="12">
        <v>0</v>
      </c>
      <c r="EI17" s="12">
        <v>0</v>
      </c>
      <c r="EJ17" s="15">
        <v>0</v>
      </c>
      <c r="EK17" s="12">
        <v>0</v>
      </c>
      <c r="EL17" s="12">
        <v>0</v>
      </c>
      <c r="EM17" s="12">
        <v>0</v>
      </c>
      <c r="EN17" s="15">
        <v>0</v>
      </c>
      <c r="EO17" s="12">
        <v>0</v>
      </c>
      <c r="EP17" s="12">
        <v>0</v>
      </c>
      <c r="EQ17" s="12">
        <v>0</v>
      </c>
      <c r="ER17" s="15">
        <v>0</v>
      </c>
      <c r="ES17" s="12">
        <v>0</v>
      </c>
      <c r="ET17" s="12">
        <v>0</v>
      </c>
      <c r="EU17" s="12">
        <v>0</v>
      </c>
      <c r="EV17" s="15">
        <v>0</v>
      </c>
      <c r="EW17" s="12">
        <v>0</v>
      </c>
      <c r="EX17" s="12">
        <v>0</v>
      </c>
      <c r="EY17" s="12">
        <v>0</v>
      </c>
      <c r="EZ17" s="15">
        <v>0</v>
      </c>
      <c r="FA17" s="12">
        <v>0</v>
      </c>
      <c r="FB17" s="12">
        <v>0</v>
      </c>
      <c r="FC17" s="12">
        <v>0</v>
      </c>
      <c r="FD17" s="15">
        <v>0</v>
      </c>
      <c r="FE17" s="12">
        <v>0</v>
      </c>
      <c r="FF17" s="12">
        <v>0</v>
      </c>
      <c r="FG17" s="12">
        <v>0</v>
      </c>
      <c r="FH17" s="15">
        <v>0</v>
      </c>
      <c r="FI17" s="12">
        <v>0</v>
      </c>
      <c r="FJ17" s="12">
        <v>0</v>
      </c>
      <c r="FK17" s="12">
        <v>0</v>
      </c>
      <c r="FL17" s="15">
        <v>0</v>
      </c>
      <c r="FM17" s="12">
        <v>0</v>
      </c>
      <c r="FN17" s="12">
        <v>0</v>
      </c>
      <c r="FO17" s="12">
        <v>0</v>
      </c>
      <c r="FP17" s="15">
        <v>0</v>
      </c>
      <c r="FQ17" s="12">
        <v>0</v>
      </c>
      <c r="FR17" s="12">
        <v>0</v>
      </c>
      <c r="FS17" s="12">
        <v>0</v>
      </c>
      <c r="FT17" s="15">
        <v>0</v>
      </c>
      <c r="FU17" s="12">
        <v>0</v>
      </c>
      <c r="FV17" s="12">
        <v>0</v>
      </c>
      <c r="FW17" s="12">
        <v>0</v>
      </c>
      <c r="FX17" s="15">
        <v>0</v>
      </c>
      <c r="FY17" s="12">
        <v>0</v>
      </c>
      <c r="FZ17" s="12">
        <v>0</v>
      </c>
      <c r="GA17" s="12">
        <v>0</v>
      </c>
      <c r="GB17" s="15">
        <v>0</v>
      </c>
      <c r="GC17" s="12">
        <v>0</v>
      </c>
      <c r="GD17" s="12">
        <v>0</v>
      </c>
      <c r="GE17" s="12">
        <v>0</v>
      </c>
      <c r="GF17" s="15">
        <v>0</v>
      </c>
      <c r="GG17" s="12">
        <v>0</v>
      </c>
      <c r="GH17" s="12">
        <v>0</v>
      </c>
      <c r="GI17" s="12">
        <v>0</v>
      </c>
      <c r="GJ17" s="15">
        <v>0</v>
      </c>
      <c r="GK17" s="12">
        <v>0</v>
      </c>
      <c r="GL17" s="12">
        <v>0</v>
      </c>
      <c r="GM17" s="12">
        <v>0</v>
      </c>
      <c r="GN17" s="15">
        <v>0</v>
      </c>
      <c r="GO17" s="12">
        <v>0</v>
      </c>
      <c r="GP17" s="12">
        <v>0</v>
      </c>
      <c r="GQ17" s="12">
        <v>0</v>
      </c>
      <c r="GR17" s="15">
        <v>0</v>
      </c>
      <c r="GS17" s="12">
        <v>0</v>
      </c>
      <c r="GT17" s="12">
        <v>0</v>
      </c>
      <c r="GU17" s="12">
        <v>0</v>
      </c>
      <c r="GV17" s="15">
        <v>0</v>
      </c>
      <c r="GW17" s="12">
        <v>0</v>
      </c>
      <c r="GX17" s="12">
        <v>0</v>
      </c>
      <c r="GY17" s="12">
        <v>0</v>
      </c>
      <c r="GZ17" s="15">
        <v>0</v>
      </c>
      <c r="HA17" s="12">
        <v>0</v>
      </c>
      <c r="HB17" s="12">
        <v>0</v>
      </c>
      <c r="HC17" s="12">
        <v>0</v>
      </c>
      <c r="HD17" s="15">
        <v>0</v>
      </c>
      <c r="HE17" s="12">
        <v>0</v>
      </c>
      <c r="HF17" s="12">
        <v>0</v>
      </c>
      <c r="HG17" s="12">
        <v>0</v>
      </c>
      <c r="HH17" s="15">
        <v>0</v>
      </c>
      <c r="HI17" s="12">
        <v>0</v>
      </c>
      <c r="HJ17" s="12">
        <v>0</v>
      </c>
      <c r="HK17" s="12">
        <v>0</v>
      </c>
      <c r="HL17" s="15">
        <v>0</v>
      </c>
      <c r="HM17" s="12">
        <v>0</v>
      </c>
      <c r="HN17" s="12">
        <v>0</v>
      </c>
      <c r="HO17" s="12">
        <v>0</v>
      </c>
      <c r="HP17" s="15">
        <v>0</v>
      </c>
      <c r="HQ17" s="12">
        <v>0</v>
      </c>
      <c r="HR17" s="12">
        <v>0</v>
      </c>
      <c r="HS17" s="12">
        <v>0</v>
      </c>
      <c r="HT17" s="15">
        <v>0</v>
      </c>
      <c r="HU17" s="12">
        <v>0</v>
      </c>
      <c r="HV17" s="12">
        <v>0</v>
      </c>
      <c r="HW17" s="12">
        <v>0</v>
      </c>
      <c r="HX17" s="15">
        <v>0</v>
      </c>
      <c r="HY17" s="12">
        <v>0</v>
      </c>
      <c r="HZ17" s="12">
        <v>0</v>
      </c>
      <c r="IA17" s="12">
        <v>0</v>
      </c>
      <c r="IB17" s="15">
        <v>0</v>
      </c>
      <c r="IC17" s="12">
        <v>0</v>
      </c>
      <c r="ID17" s="12">
        <v>0</v>
      </c>
      <c r="IE17" s="12">
        <v>0</v>
      </c>
      <c r="IF17" s="15">
        <v>0</v>
      </c>
      <c r="IG17" s="12">
        <v>0</v>
      </c>
      <c r="IH17" s="12">
        <v>0</v>
      </c>
      <c r="II17" s="12">
        <v>0</v>
      </c>
      <c r="IJ17" s="15">
        <v>0</v>
      </c>
      <c r="IK17" s="12">
        <v>0</v>
      </c>
      <c r="IL17" s="12">
        <v>0</v>
      </c>
      <c r="IM17" s="12">
        <v>0</v>
      </c>
      <c r="IN17" s="15">
        <v>0</v>
      </c>
      <c r="IO17" s="12">
        <v>0</v>
      </c>
      <c r="IP17" s="12">
        <v>0</v>
      </c>
      <c r="IQ17" s="12">
        <v>0</v>
      </c>
      <c r="IR17" s="15">
        <v>0</v>
      </c>
      <c r="IS17" s="12">
        <v>0</v>
      </c>
      <c r="IT17" s="12">
        <v>0</v>
      </c>
      <c r="IU17" s="12">
        <v>0</v>
      </c>
      <c r="IV17" s="15">
        <v>0</v>
      </c>
      <c r="IW17" s="12">
        <v>0</v>
      </c>
      <c r="IX17" s="12">
        <v>0</v>
      </c>
      <c r="IY17" s="12">
        <v>0</v>
      </c>
      <c r="IZ17" s="15">
        <v>0</v>
      </c>
      <c r="JA17" s="12">
        <v>0</v>
      </c>
      <c r="JB17" s="12">
        <v>0</v>
      </c>
      <c r="JC17" s="12">
        <v>0</v>
      </c>
      <c r="JD17" s="15">
        <v>0</v>
      </c>
      <c r="JE17" s="12">
        <v>0</v>
      </c>
      <c r="JF17" s="12">
        <v>0</v>
      </c>
      <c r="JG17" s="12">
        <v>0</v>
      </c>
      <c r="JH17" s="15">
        <v>0</v>
      </c>
      <c r="JI17" s="12">
        <v>0</v>
      </c>
      <c r="JJ17" s="12">
        <v>0</v>
      </c>
      <c r="JK17" s="12">
        <v>0</v>
      </c>
      <c r="JL17" s="15">
        <v>0</v>
      </c>
      <c r="JM17" s="12">
        <v>0</v>
      </c>
      <c r="JN17" s="12">
        <v>0</v>
      </c>
      <c r="JO17" s="12">
        <v>0</v>
      </c>
      <c r="JP17" s="15">
        <v>0</v>
      </c>
      <c r="JQ17" s="12">
        <v>0</v>
      </c>
      <c r="JR17" s="12">
        <v>0</v>
      </c>
      <c r="JS17" s="12">
        <v>0</v>
      </c>
      <c r="JT17" s="15">
        <v>0</v>
      </c>
      <c r="JU17" s="12">
        <v>0</v>
      </c>
      <c r="JV17" s="12">
        <v>0</v>
      </c>
      <c r="JW17" s="12">
        <v>0</v>
      </c>
      <c r="JX17" s="15">
        <v>0</v>
      </c>
      <c r="JY17" s="12">
        <v>0</v>
      </c>
      <c r="JZ17" s="12">
        <v>0</v>
      </c>
      <c r="KA17" s="12">
        <v>0</v>
      </c>
      <c r="KB17" s="15">
        <v>0</v>
      </c>
      <c r="KC17" s="12">
        <v>0</v>
      </c>
      <c r="KD17" s="12">
        <v>0</v>
      </c>
      <c r="KE17" s="12">
        <v>0</v>
      </c>
      <c r="KF17" s="15">
        <v>0</v>
      </c>
      <c r="KG17" s="12">
        <v>0</v>
      </c>
      <c r="KH17" s="12">
        <v>0</v>
      </c>
      <c r="KI17" s="12">
        <v>0</v>
      </c>
      <c r="KJ17" s="15">
        <v>0</v>
      </c>
      <c r="KK17" s="12">
        <v>0</v>
      </c>
      <c r="KL17" s="12">
        <v>0</v>
      </c>
      <c r="KM17" s="12">
        <v>0</v>
      </c>
      <c r="KN17" s="15">
        <v>0</v>
      </c>
      <c r="KO17" s="12">
        <v>0</v>
      </c>
      <c r="KP17" s="12">
        <v>0</v>
      </c>
      <c r="KQ17" s="12">
        <v>0</v>
      </c>
      <c r="KR17" s="15">
        <v>0</v>
      </c>
      <c r="KS17" s="12">
        <v>0</v>
      </c>
      <c r="KT17" s="12">
        <v>0</v>
      </c>
      <c r="KU17" s="12">
        <v>0</v>
      </c>
      <c r="KV17" s="14">
        <v>0</v>
      </c>
      <c r="KW17" s="12">
        <v>0</v>
      </c>
      <c r="KX17" s="12">
        <v>0</v>
      </c>
      <c r="KY17" s="12">
        <v>0</v>
      </c>
      <c r="KZ17" s="14">
        <v>0</v>
      </c>
      <c r="LA17" s="12">
        <v>0</v>
      </c>
      <c r="LB17" s="12">
        <v>0</v>
      </c>
      <c r="LC17" s="12">
        <v>0</v>
      </c>
      <c r="LD17" s="14">
        <v>0</v>
      </c>
      <c r="LE17" s="12">
        <v>0</v>
      </c>
      <c r="LF17" s="12">
        <v>0</v>
      </c>
      <c r="LG17" s="12">
        <v>0</v>
      </c>
      <c r="LH17" s="14">
        <v>0</v>
      </c>
      <c r="LI17" s="12">
        <v>0</v>
      </c>
      <c r="LJ17" s="12">
        <v>0</v>
      </c>
      <c r="LK17" s="12">
        <v>0</v>
      </c>
      <c r="LL17" s="14">
        <v>0</v>
      </c>
      <c r="LM17" s="12">
        <v>0</v>
      </c>
      <c r="LN17" s="12">
        <v>0</v>
      </c>
      <c r="LO17" s="12">
        <v>0</v>
      </c>
      <c r="LP17" s="14">
        <v>0</v>
      </c>
      <c r="LQ17" s="12">
        <v>0</v>
      </c>
      <c r="LR17" s="12">
        <v>0</v>
      </c>
      <c r="LS17" s="12">
        <v>0</v>
      </c>
      <c r="LT17" s="14">
        <v>0</v>
      </c>
      <c r="LU17" s="12">
        <v>0</v>
      </c>
      <c r="LV17" s="12">
        <v>0</v>
      </c>
      <c r="LW17" s="12">
        <v>0</v>
      </c>
      <c r="LX17" s="14">
        <v>0</v>
      </c>
      <c r="LY17" s="12">
        <v>0</v>
      </c>
      <c r="LZ17" s="12">
        <v>0</v>
      </c>
      <c r="MA17" s="12">
        <v>0</v>
      </c>
      <c r="MB17" s="13">
        <v>0</v>
      </c>
      <c r="MC17" s="12">
        <v>0</v>
      </c>
      <c r="MD17" s="12">
        <v>0</v>
      </c>
      <c r="ME17" s="12">
        <v>0</v>
      </c>
      <c r="MF17" s="13">
        <v>0</v>
      </c>
      <c r="MG17" s="12">
        <v>0</v>
      </c>
      <c r="MH17" s="12">
        <v>0</v>
      </c>
      <c r="MI17" s="12">
        <v>0</v>
      </c>
      <c r="MJ17" s="13">
        <v>0</v>
      </c>
      <c r="MK17" s="12">
        <v>0</v>
      </c>
      <c r="ML17" s="12">
        <v>0</v>
      </c>
      <c r="MM17" s="12">
        <v>0</v>
      </c>
    </row>
    <row r="18" spans="1:351" ht="51" x14ac:dyDescent="0.25">
      <c r="B18" s="44" t="s">
        <v>534</v>
      </c>
      <c r="C18" s="43" t="s">
        <v>533</v>
      </c>
      <c r="D18" s="42" t="s">
        <v>12</v>
      </c>
      <c r="E18" s="42" t="s">
        <v>12</v>
      </c>
      <c r="F18" s="46" t="s">
        <v>532</v>
      </c>
      <c r="G18" s="87">
        <v>2020004250287</v>
      </c>
      <c r="H18" s="41" t="s">
        <v>517</v>
      </c>
      <c r="I18" s="54">
        <v>1901100</v>
      </c>
      <c r="J18" s="41" t="s">
        <v>531</v>
      </c>
      <c r="K18" s="38" t="s">
        <v>39</v>
      </c>
      <c r="L18" s="86" t="s">
        <v>538</v>
      </c>
      <c r="M18" s="35" t="s">
        <v>6</v>
      </c>
      <c r="N18" s="35" t="s">
        <v>37</v>
      </c>
      <c r="O18" s="36" t="s">
        <v>4</v>
      </c>
      <c r="P18" s="35" t="s">
        <v>16</v>
      </c>
      <c r="Q18" s="35" t="s">
        <v>537</v>
      </c>
      <c r="R18" s="34" t="s">
        <v>1</v>
      </c>
      <c r="S18" s="33">
        <v>100</v>
      </c>
      <c r="T18" s="32">
        <v>25</v>
      </c>
      <c r="U18" s="32">
        <v>25</v>
      </c>
      <c r="V18" s="32">
        <v>25</v>
      </c>
      <c r="W18" s="32">
        <v>25</v>
      </c>
      <c r="X18" s="31">
        <f>+Z18+AA18+AB18+AC18</f>
        <v>100</v>
      </c>
      <c r="Y18" s="30">
        <f>+X18/S18</f>
        <v>1</v>
      </c>
      <c r="Z18" s="29">
        <v>25</v>
      </c>
      <c r="AA18" s="28">
        <v>25</v>
      </c>
      <c r="AB18" s="28">
        <v>25</v>
      </c>
      <c r="AC18" s="28">
        <v>25</v>
      </c>
      <c r="AD18" s="27">
        <v>3548778910</v>
      </c>
      <c r="AE18" s="26">
        <f>+AD18-AG18</f>
        <v>0</v>
      </c>
      <c r="AF18" s="51" t="s">
        <v>0</v>
      </c>
      <c r="AG18" s="24">
        <f>SUM(AH18:AK18)</f>
        <v>3548778910</v>
      </c>
      <c r="AH18" s="23">
        <f>+BH18+BL18+BP18+BT18+BX18+CB18+CF18+CJ18+CN18+CR18+CV18+CZ18+BD18</f>
        <v>3548778910</v>
      </c>
      <c r="AI18" s="22">
        <f>+DD18+DH18+DL18+DP18+DT18+DX18+EB18+EF18+EJ18+EN18+ER18+EV18+EZ18+FD18+FH18+FL18+FP18+FT18+FX18+GB18+GF18+GJ18+GN18+GR18+GV18+GZ18+HD18+HH18+HL18+HP18+HT18+HX18+IB18+IF18+IJ18+IN18+IR18+IV18+IZ18+JD18+JH18+JL18+JP18+JT18+JX18+KB18+KF18+KJ18+KN18+KR18</f>
        <v>0</v>
      </c>
      <c r="AJ18" s="21">
        <f>+KV18+KZ18+LD18+LH18+LL18+LP18+LT18+LX18</f>
        <v>0</v>
      </c>
      <c r="AK18" s="13">
        <f>+MB18+MF18+MJ18</f>
        <v>0</v>
      </c>
      <c r="AL18" s="18" t="b">
        <f>_xlfn.IFNA(+AM18&lt;=AG18,"ERROR")</f>
        <v>1</v>
      </c>
      <c r="AM18" s="20">
        <f>SUM(AN18:AQ18)</f>
        <v>3543409232</v>
      </c>
      <c r="AN18" s="4">
        <f>+BE18+BI18+BM18+BQ18+BU18+BY18+CC18+CG18+CK18+CO18+CS18+CW18+DA18</f>
        <v>3543409232</v>
      </c>
      <c r="AO18" s="4">
        <f>+DE18+DI18+DM18+DQ18+DU18+DY18+EC18+EG18+EK18+EO18+ES18+EW18+FA18+FE18+FI18+FM18+FQ18+FU18+FY18+GC18+GG18+GK18+GO18+GS18+GW18+HA18+HE18+HI18+HM18+HQ18+HU18+HY18+IC18+IG18+IK18+IO18+IS18+IW18+JA18+JE18+JI18+JM18+JQ18+JU18+JY18+KC18+KG18+KK18+KO18+KS18</f>
        <v>0</v>
      </c>
      <c r="AP18" s="4">
        <f>+KW18+LA18+LE18+LI18+LM18+LQ18+LU18+LY18</f>
        <v>0</v>
      </c>
      <c r="AQ18" s="4">
        <f>+MC18+MG18+MK18</f>
        <v>0</v>
      </c>
      <c r="AR18" s="18" t="b">
        <f>_xlfn.IFNA(+AS18&lt;=AM18,"ERROR")</f>
        <v>1</v>
      </c>
      <c r="AS18" s="19">
        <f>+AT18+AU18+AV18+AW18</f>
        <v>3542142538</v>
      </c>
      <c r="AT18" s="4">
        <f>+BF18+BJ18+BN18+BR18+BV18+BZ18+CD18+CH18+CL18+CP18+CT18+CX18+DB18</f>
        <v>3542142538</v>
      </c>
      <c r="AU18" s="4">
        <f>+DF18+DJ18+DN18+DR18+DV18+DZ18+ED18+EH18+EL18+EP18+ET18+EX18+FB18+FF18+FJ18+FN18+FR18+FV18+FZ18+GD18+GH18+GL18+GP18+GT18+GX18+HB18+HF18+HJ18+HN18+HR18+HV18+HZ18+ID18+IH18+IL18+IP18+IT18+IX18+JB18+JF18+JJ18+JN18+JR18+JV18+JZ18+KD18+KH18+KL18+KP18+KT18</f>
        <v>0</v>
      </c>
      <c r="AV18" s="4">
        <f>+KX18+LB18+LF18+LJ18+LN18+LR18+LV18+LZ18</f>
        <v>0</v>
      </c>
      <c r="AW18" s="4">
        <f>+MD18+MH18+ML18</f>
        <v>0</v>
      </c>
      <c r="AX18" s="18" t="b">
        <f>_xlfn.IFNA(+AY18&lt;=AS18,"ERROR")</f>
        <v>1</v>
      </c>
      <c r="AY18" s="17">
        <f>+AZ18+BA18+BB18+BC18</f>
        <v>3147142553</v>
      </c>
      <c r="AZ18" s="4">
        <f>+BG18+BK18+BO18+BS18+BW18+CA18+CE18+CI18+CM18+CQ18+CU18+CY18+DC18</f>
        <v>3147142553</v>
      </c>
      <c r="BA18" s="4">
        <f>+DG18+DK18+DO18+DS18+DW18+EA18+EE18+EI18+EM18+EQ18+EU18+EY18+FC18+FG18+FK18+FO18+FS18+FW18+GA18+GE18+GI18+GM18+GQ18+GU18+GY18+HC18+HG18+HK18+HO18+HS18+HW18+IA18+IE18+II18+IM18+IQ18+IU18+IY18+JC18+JG18+JK18+JO18+JS18+JW18+KA18+KE18+KI18+KM18+KQ18+KU18</f>
        <v>0</v>
      </c>
      <c r="BB18" s="4">
        <f>+KY18+LC18+LG18+LK18+LO18+LS18+LW18+MA18</f>
        <v>0</v>
      </c>
      <c r="BC18" s="4">
        <f>+ME18+MI18+MM18</f>
        <v>0</v>
      </c>
      <c r="BD18" s="16">
        <v>1572988115</v>
      </c>
      <c r="BE18" s="12">
        <v>1571786578</v>
      </c>
      <c r="BF18" s="12">
        <v>1571786576</v>
      </c>
      <c r="BG18" s="12">
        <v>1571786576</v>
      </c>
      <c r="BH18" s="16">
        <v>294999985</v>
      </c>
      <c r="BI18" s="12">
        <v>294999985</v>
      </c>
      <c r="BJ18" s="12">
        <v>294999985</v>
      </c>
      <c r="BK18" s="12">
        <v>0</v>
      </c>
      <c r="BL18" s="16">
        <v>0</v>
      </c>
      <c r="BM18" s="12">
        <v>0</v>
      </c>
      <c r="BN18" s="12">
        <v>0</v>
      </c>
      <c r="BO18" s="12">
        <v>0</v>
      </c>
      <c r="BP18" s="16">
        <v>1680790810</v>
      </c>
      <c r="BQ18" s="12">
        <v>1676622669</v>
      </c>
      <c r="BR18" s="12">
        <v>1675355977</v>
      </c>
      <c r="BS18" s="12">
        <v>1575355977</v>
      </c>
      <c r="BT18" s="16">
        <v>0</v>
      </c>
      <c r="BU18" s="12">
        <v>0</v>
      </c>
      <c r="BV18" s="12">
        <v>0</v>
      </c>
      <c r="BW18" s="12">
        <v>0</v>
      </c>
      <c r="BX18" s="16">
        <v>0</v>
      </c>
      <c r="BY18" s="12">
        <v>0</v>
      </c>
      <c r="BZ18" s="12">
        <v>0</v>
      </c>
      <c r="CA18" s="12">
        <v>0</v>
      </c>
      <c r="CB18" s="16">
        <v>0</v>
      </c>
      <c r="CC18" s="12">
        <v>0</v>
      </c>
      <c r="CD18" s="12">
        <v>0</v>
      </c>
      <c r="CE18" s="12">
        <v>0</v>
      </c>
      <c r="CF18" s="16">
        <v>0</v>
      </c>
      <c r="CG18" s="12">
        <v>0</v>
      </c>
      <c r="CH18" s="12">
        <v>0</v>
      </c>
      <c r="CI18" s="12">
        <v>0</v>
      </c>
      <c r="CJ18" s="16">
        <v>0</v>
      </c>
      <c r="CK18" s="12">
        <v>0</v>
      </c>
      <c r="CL18" s="12">
        <v>0</v>
      </c>
      <c r="CM18" s="12">
        <v>0</v>
      </c>
      <c r="CN18" s="16">
        <v>0</v>
      </c>
      <c r="CO18" s="12">
        <v>0</v>
      </c>
      <c r="CP18" s="12">
        <v>0</v>
      </c>
      <c r="CQ18" s="12">
        <v>0</v>
      </c>
      <c r="CR18" s="16">
        <v>0</v>
      </c>
      <c r="CS18" s="12">
        <v>0</v>
      </c>
      <c r="CT18" s="12">
        <v>0</v>
      </c>
      <c r="CU18" s="12">
        <v>0</v>
      </c>
      <c r="CV18" s="16">
        <v>0</v>
      </c>
      <c r="CW18" s="12">
        <v>0</v>
      </c>
      <c r="CX18" s="12">
        <v>0</v>
      </c>
      <c r="CY18" s="12">
        <v>0</v>
      </c>
      <c r="CZ18" s="16">
        <v>0</v>
      </c>
      <c r="DA18" s="12">
        <v>0</v>
      </c>
      <c r="DB18" s="12">
        <v>0</v>
      </c>
      <c r="DC18" s="12">
        <v>0</v>
      </c>
      <c r="DD18" s="15">
        <v>0</v>
      </c>
      <c r="DE18" s="12">
        <v>0</v>
      </c>
      <c r="DF18" s="12">
        <v>0</v>
      </c>
      <c r="DG18" s="12">
        <v>0</v>
      </c>
      <c r="DH18" s="15">
        <v>0</v>
      </c>
      <c r="DI18" s="12">
        <v>0</v>
      </c>
      <c r="DJ18" s="12">
        <v>0</v>
      </c>
      <c r="DK18" s="12">
        <v>0</v>
      </c>
      <c r="DL18" s="15">
        <v>0</v>
      </c>
      <c r="DM18" s="12">
        <v>0</v>
      </c>
      <c r="DN18" s="12">
        <v>0</v>
      </c>
      <c r="DO18" s="12">
        <v>0</v>
      </c>
      <c r="DP18" s="15">
        <v>0</v>
      </c>
      <c r="DQ18" s="12">
        <v>0</v>
      </c>
      <c r="DR18" s="12">
        <v>0</v>
      </c>
      <c r="DS18" s="12">
        <v>0</v>
      </c>
      <c r="DT18" s="15">
        <v>0</v>
      </c>
      <c r="DU18" s="12">
        <v>0</v>
      </c>
      <c r="DV18" s="12">
        <v>0</v>
      </c>
      <c r="DW18" s="12">
        <v>0</v>
      </c>
      <c r="DX18" s="15">
        <v>0</v>
      </c>
      <c r="DY18" s="12">
        <v>0</v>
      </c>
      <c r="DZ18" s="12">
        <v>0</v>
      </c>
      <c r="EA18" s="12">
        <v>0</v>
      </c>
      <c r="EB18" s="15">
        <v>0</v>
      </c>
      <c r="EC18" s="12">
        <v>0</v>
      </c>
      <c r="ED18" s="12">
        <v>0</v>
      </c>
      <c r="EE18" s="12">
        <v>0</v>
      </c>
      <c r="EF18" s="15">
        <v>0</v>
      </c>
      <c r="EG18" s="12">
        <v>0</v>
      </c>
      <c r="EH18" s="12">
        <v>0</v>
      </c>
      <c r="EI18" s="12">
        <v>0</v>
      </c>
      <c r="EJ18" s="15">
        <v>0</v>
      </c>
      <c r="EK18" s="12">
        <v>0</v>
      </c>
      <c r="EL18" s="12">
        <v>0</v>
      </c>
      <c r="EM18" s="12">
        <v>0</v>
      </c>
      <c r="EN18" s="15">
        <v>0</v>
      </c>
      <c r="EO18" s="12">
        <v>0</v>
      </c>
      <c r="EP18" s="12">
        <v>0</v>
      </c>
      <c r="EQ18" s="12">
        <v>0</v>
      </c>
      <c r="ER18" s="15">
        <v>0</v>
      </c>
      <c r="ES18" s="12">
        <v>0</v>
      </c>
      <c r="ET18" s="12">
        <v>0</v>
      </c>
      <c r="EU18" s="12">
        <v>0</v>
      </c>
      <c r="EV18" s="15">
        <v>0</v>
      </c>
      <c r="EW18" s="12">
        <v>0</v>
      </c>
      <c r="EX18" s="12">
        <v>0</v>
      </c>
      <c r="EY18" s="12">
        <v>0</v>
      </c>
      <c r="EZ18" s="15">
        <v>0</v>
      </c>
      <c r="FA18" s="12">
        <v>0</v>
      </c>
      <c r="FB18" s="12">
        <v>0</v>
      </c>
      <c r="FC18" s="12">
        <v>0</v>
      </c>
      <c r="FD18" s="15">
        <v>0</v>
      </c>
      <c r="FE18" s="12">
        <v>0</v>
      </c>
      <c r="FF18" s="12">
        <v>0</v>
      </c>
      <c r="FG18" s="12">
        <v>0</v>
      </c>
      <c r="FH18" s="15">
        <v>0</v>
      </c>
      <c r="FI18" s="12">
        <v>0</v>
      </c>
      <c r="FJ18" s="12">
        <v>0</v>
      </c>
      <c r="FK18" s="12">
        <v>0</v>
      </c>
      <c r="FL18" s="15">
        <v>0</v>
      </c>
      <c r="FM18" s="12">
        <v>0</v>
      </c>
      <c r="FN18" s="12">
        <v>0</v>
      </c>
      <c r="FO18" s="12">
        <v>0</v>
      </c>
      <c r="FP18" s="15">
        <v>0</v>
      </c>
      <c r="FQ18" s="12">
        <v>0</v>
      </c>
      <c r="FR18" s="12">
        <v>0</v>
      </c>
      <c r="FS18" s="12">
        <v>0</v>
      </c>
      <c r="FT18" s="15">
        <v>0</v>
      </c>
      <c r="FU18" s="12">
        <v>0</v>
      </c>
      <c r="FV18" s="12">
        <v>0</v>
      </c>
      <c r="FW18" s="12">
        <v>0</v>
      </c>
      <c r="FX18" s="15">
        <v>0</v>
      </c>
      <c r="FY18" s="12">
        <v>0</v>
      </c>
      <c r="FZ18" s="12">
        <v>0</v>
      </c>
      <c r="GA18" s="12">
        <v>0</v>
      </c>
      <c r="GB18" s="15">
        <v>0</v>
      </c>
      <c r="GC18" s="12">
        <v>0</v>
      </c>
      <c r="GD18" s="12">
        <v>0</v>
      </c>
      <c r="GE18" s="12">
        <v>0</v>
      </c>
      <c r="GF18" s="15">
        <v>0</v>
      </c>
      <c r="GG18" s="12">
        <v>0</v>
      </c>
      <c r="GH18" s="12">
        <v>0</v>
      </c>
      <c r="GI18" s="12">
        <v>0</v>
      </c>
      <c r="GJ18" s="15">
        <v>0</v>
      </c>
      <c r="GK18" s="12">
        <v>0</v>
      </c>
      <c r="GL18" s="12">
        <v>0</v>
      </c>
      <c r="GM18" s="12">
        <v>0</v>
      </c>
      <c r="GN18" s="15">
        <v>0</v>
      </c>
      <c r="GO18" s="12">
        <v>0</v>
      </c>
      <c r="GP18" s="12">
        <v>0</v>
      </c>
      <c r="GQ18" s="12">
        <v>0</v>
      </c>
      <c r="GR18" s="15">
        <v>0</v>
      </c>
      <c r="GS18" s="12">
        <v>0</v>
      </c>
      <c r="GT18" s="12">
        <v>0</v>
      </c>
      <c r="GU18" s="12">
        <v>0</v>
      </c>
      <c r="GV18" s="15">
        <v>0</v>
      </c>
      <c r="GW18" s="12">
        <v>0</v>
      </c>
      <c r="GX18" s="12">
        <v>0</v>
      </c>
      <c r="GY18" s="12">
        <v>0</v>
      </c>
      <c r="GZ18" s="15">
        <v>0</v>
      </c>
      <c r="HA18" s="12">
        <v>0</v>
      </c>
      <c r="HB18" s="12">
        <v>0</v>
      </c>
      <c r="HC18" s="12">
        <v>0</v>
      </c>
      <c r="HD18" s="15">
        <v>0</v>
      </c>
      <c r="HE18" s="12">
        <v>0</v>
      </c>
      <c r="HF18" s="12">
        <v>0</v>
      </c>
      <c r="HG18" s="12">
        <v>0</v>
      </c>
      <c r="HH18" s="15">
        <v>0</v>
      </c>
      <c r="HI18" s="12">
        <v>0</v>
      </c>
      <c r="HJ18" s="12">
        <v>0</v>
      </c>
      <c r="HK18" s="12">
        <v>0</v>
      </c>
      <c r="HL18" s="15">
        <v>0</v>
      </c>
      <c r="HM18" s="12">
        <v>0</v>
      </c>
      <c r="HN18" s="12">
        <v>0</v>
      </c>
      <c r="HO18" s="12">
        <v>0</v>
      </c>
      <c r="HP18" s="15">
        <v>0</v>
      </c>
      <c r="HQ18" s="12">
        <v>0</v>
      </c>
      <c r="HR18" s="12">
        <v>0</v>
      </c>
      <c r="HS18" s="12">
        <v>0</v>
      </c>
      <c r="HT18" s="15">
        <v>0</v>
      </c>
      <c r="HU18" s="12">
        <v>0</v>
      </c>
      <c r="HV18" s="12">
        <v>0</v>
      </c>
      <c r="HW18" s="12">
        <v>0</v>
      </c>
      <c r="HX18" s="15">
        <v>0</v>
      </c>
      <c r="HY18" s="12">
        <v>0</v>
      </c>
      <c r="HZ18" s="12">
        <v>0</v>
      </c>
      <c r="IA18" s="12">
        <v>0</v>
      </c>
      <c r="IB18" s="15">
        <v>0</v>
      </c>
      <c r="IC18" s="12">
        <v>0</v>
      </c>
      <c r="ID18" s="12">
        <v>0</v>
      </c>
      <c r="IE18" s="12">
        <v>0</v>
      </c>
      <c r="IF18" s="15">
        <v>0</v>
      </c>
      <c r="IG18" s="12">
        <v>0</v>
      </c>
      <c r="IH18" s="12">
        <v>0</v>
      </c>
      <c r="II18" s="12">
        <v>0</v>
      </c>
      <c r="IJ18" s="15">
        <v>0</v>
      </c>
      <c r="IK18" s="12">
        <v>0</v>
      </c>
      <c r="IL18" s="12">
        <v>0</v>
      </c>
      <c r="IM18" s="12">
        <v>0</v>
      </c>
      <c r="IN18" s="15">
        <v>0</v>
      </c>
      <c r="IO18" s="12">
        <v>0</v>
      </c>
      <c r="IP18" s="12">
        <v>0</v>
      </c>
      <c r="IQ18" s="12">
        <v>0</v>
      </c>
      <c r="IR18" s="15">
        <v>0</v>
      </c>
      <c r="IS18" s="12">
        <v>0</v>
      </c>
      <c r="IT18" s="12">
        <v>0</v>
      </c>
      <c r="IU18" s="12">
        <v>0</v>
      </c>
      <c r="IV18" s="15">
        <v>0</v>
      </c>
      <c r="IW18" s="12">
        <v>0</v>
      </c>
      <c r="IX18" s="12">
        <v>0</v>
      </c>
      <c r="IY18" s="12">
        <v>0</v>
      </c>
      <c r="IZ18" s="15">
        <v>0</v>
      </c>
      <c r="JA18" s="12">
        <v>0</v>
      </c>
      <c r="JB18" s="12">
        <v>0</v>
      </c>
      <c r="JC18" s="12">
        <v>0</v>
      </c>
      <c r="JD18" s="15">
        <v>0</v>
      </c>
      <c r="JE18" s="12">
        <v>0</v>
      </c>
      <c r="JF18" s="12">
        <v>0</v>
      </c>
      <c r="JG18" s="12">
        <v>0</v>
      </c>
      <c r="JH18" s="15">
        <v>0</v>
      </c>
      <c r="JI18" s="12">
        <v>0</v>
      </c>
      <c r="JJ18" s="12">
        <v>0</v>
      </c>
      <c r="JK18" s="12">
        <v>0</v>
      </c>
      <c r="JL18" s="15">
        <v>0</v>
      </c>
      <c r="JM18" s="12">
        <v>0</v>
      </c>
      <c r="JN18" s="12">
        <v>0</v>
      </c>
      <c r="JO18" s="12">
        <v>0</v>
      </c>
      <c r="JP18" s="15">
        <v>0</v>
      </c>
      <c r="JQ18" s="12">
        <v>0</v>
      </c>
      <c r="JR18" s="12">
        <v>0</v>
      </c>
      <c r="JS18" s="12">
        <v>0</v>
      </c>
      <c r="JT18" s="15">
        <v>0</v>
      </c>
      <c r="JU18" s="12">
        <v>0</v>
      </c>
      <c r="JV18" s="12">
        <v>0</v>
      </c>
      <c r="JW18" s="12">
        <v>0</v>
      </c>
      <c r="JX18" s="15">
        <v>0</v>
      </c>
      <c r="JY18" s="12">
        <v>0</v>
      </c>
      <c r="JZ18" s="12">
        <v>0</v>
      </c>
      <c r="KA18" s="12">
        <v>0</v>
      </c>
      <c r="KB18" s="15">
        <v>0</v>
      </c>
      <c r="KC18" s="12">
        <v>0</v>
      </c>
      <c r="KD18" s="12">
        <v>0</v>
      </c>
      <c r="KE18" s="12">
        <v>0</v>
      </c>
      <c r="KF18" s="15">
        <v>0</v>
      </c>
      <c r="KG18" s="12">
        <v>0</v>
      </c>
      <c r="KH18" s="12">
        <v>0</v>
      </c>
      <c r="KI18" s="12">
        <v>0</v>
      </c>
      <c r="KJ18" s="15">
        <v>0</v>
      </c>
      <c r="KK18" s="12">
        <v>0</v>
      </c>
      <c r="KL18" s="12">
        <v>0</v>
      </c>
      <c r="KM18" s="12">
        <v>0</v>
      </c>
      <c r="KN18" s="15">
        <v>0</v>
      </c>
      <c r="KO18" s="12">
        <v>0</v>
      </c>
      <c r="KP18" s="12">
        <v>0</v>
      </c>
      <c r="KQ18" s="12">
        <v>0</v>
      </c>
      <c r="KR18" s="15">
        <v>0</v>
      </c>
      <c r="KS18" s="12">
        <v>0</v>
      </c>
      <c r="KT18" s="12">
        <v>0</v>
      </c>
      <c r="KU18" s="12">
        <v>0</v>
      </c>
      <c r="KV18" s="14">
        <v>0</v>
      </c>
      <c r="KW18" s="12">
        <v>0</v>
      </c>
      <c r="KX18" s="12">
        <v>0</v>
      </c>
      <c r="KY18" s="12">
        <v>0</v>
      </c>
      <c r="KZ18" s="14">
        <v>0</v>
      </c>
      <c r="LA18" s="12">
        <v>0</v>
      </c>
      <c r="LB18" s="12">
        <v>0</v>
      </c>
      <c r="LC18" s="12">
        <v>0</v>
      </c>
      <c r="LD18" s="14">
        <v>0</v>
      </c>
      <c r="LE18" s="12">
        <v>0</v>
      </c>
      <c r="LF18" s="12">
        <v>0</v>
      </c>
      <c r="LG18" s="12">
        <v>0</v>
      </c>
      <c r="LH18" s="14">
        <v>0</v>
      </c>
      <c r="LI18" s="12">
        <v>0</v>
      </c>
      <c r="LJ18" s="12">
        <v>0</v>
      </c>
      <c r="LK18" s="12">
        <v>0</v>
      </c>
      <c r="LL18" s="14">
        <v>0</v>
      </c>
      <c r="LM18" s="12">
        <v>0</v>
      </c>
      <c r="LN18" s="12">
        <v>0</v>
      </c>
      <c r="LO18" s="12">
        <v>0</v>
      </c>
      <c r="LP18" s="14">
        <v>0</v>
      </c>
      <c r="LQ18" s="12">
        <v>0</v>
      </c>
      <c r="LR18" s="12">
        <v>0</v>
      </c>
      <c r="LS18" s="12">
        <v>0</v>
      </c>
      <c r="LT18" s="14">
        <v>0</v>
      </c>
      <c r="LU18" s="12">
        <v>0</v>
      </c>
      <c r="LV18" s="12">
        <v>0</v>
      </c>
      <c r="LW18" s="12">
        <v>0</v>
      </c>
      <c r="LX18" s="14">
        <v>0</v>
      </c>
      <c r="LY18" s="12">
        <v>0</v>
      </c>
      <c r="LZ18" s="12">
        <v>0</v>
      </c>
      <c r="MA18" s="12">
        <v>0</v>
      </c>
      <c r="MB18" s="13">
        <v>0</v>
      </c>
      <c r="MC18" s="12">
        <v>0</v>
      </c>
      <c r="MD18" s="12">
        <v>0</v>
      </c>
      <c r="ME18" s="12">
        <v>0</v>
      </c>
      <c r="MF18" s="13">
        <v>0</v>
      </c>
      <c r="MG18" s="12">
        <v>0</v>
      </c>
      <c r="MH18" s="12">
        <v>0</v>
      </c>
      <c r="MI18" s="12">
        <v>0</v>
      </c>
      <c r="MJ18" s="13">
        <v>0</v>
      </c>
      <c r="MK18" s="12">
        <v>0</v>
      </c>
      <c r="ML18" s="12">
        <v>0</v>
      </c>
      <c r="MM18" s="12">
        <v>0</v>
      </c>
    </row>
    <row r="19" spans="1:351" ht="51" x14ac:dyDescent="0.25">
      <c r="B19" s="44" t="s">
        <v>534</v>
      </c>
      <c r="C19" s="43" t="s">
        <v>533</v>
      </c>
      <c r="D19" s="42" t="s">
        <v>12</v>
      </c>
      <c r="E19" s="42" t="s">
        <v>12</v>
      </c>
      <c r="F19" s="46" t="s">
        <v>532</v>
      </c>
      <c r="G19" s="87">
        <v>2020004250287</v>
      </c>
      <c r="H19" s="41" t="s">
        <v>517</v>
      </c>
      <c r="I19" s="54">
        <v>1901100</v>
      </c>
      <c r="J19" s="41" t="s">
        <v>531</v>
      </c>
      <c r="K19" s="38" t="s">
        <v>39</v>
      </c>
      <c r="L19" s="86" t="s">
        <v>536</v>
      </c>
      <c r="M19" s="35" t="s">
        <v>6</v>
      </c>
      <c r="N19" s="35" t="s">
        <v>37</v>
      </c>
      <c r="O19" s="36" t="s">
        <v>4</v>
      </c>
      <c r="P19" s="35" t="s">
        <v>16</v>
      </c>
      <c r="Q19" s="35" t="s">
        <v>535</v>
      </c>
      <c r="R19" s="34" t="s">
        <v>1</v>
      </c>
      <c r="S19" s="33">
        <v>100</v>
      </c>
      <c r="T19" s="32">
        <v>25</v>
      </c>
      <c r="U19" s="32">
        <v>25</v>
      </c>
      <c r="V19" s="32">
        <v>25</v>
      </c>
      <c r="W19" s="32">
        <v>25</v>
      </c>
      <c r="X19" s="31">
        <f>+Z19+AA19+AB19+AC19</f>
        <v>100</v>
      </c>
      <c r="Y19" s="30">
        <f>+X19/S19</f>
        <v>1</v>
      </c>
      <c r="Z19" s="29">
        <v>25</v>
      </c>
      <c r="AA19" s="28">
        <v>25</v>
      </c>
      <c r="AB19" s="28">
        <v>25</v>
      </c>
      <c r="AC19" s="28">
        <v>25</v>
      </c>
      <c r="AD19" s="27">
        <v>40866751</v>
      </c>
      <c r="AE19" s="26">
        <f>+AD19-AG19</f>
        <v>0</v>
      </c>
      <c r="AF19" s="51" t="s">
        <v>0</v>
      </c>
      <c r="AG19" s="24">
        <f>SUM(AH19:AK19)</f>
        <v>40866751</v>
      </c>
      <c r="AH19" s="23">
        <f>+BH19+BL19+BP19+BT19+BX19+CB19+CF19+CJ19+CN19+CR19+CV19+CZ19+BD19</f>
        <v>40866751</v>
      </c>
      <c r="AI19" s="22">
        <f>+DD19+DH19+DL19+DP19+DT19+DX19+EB19+EF19+EJ19+EN19+ER19+EV19+EZ19+FD19+FH19+FL19+FP19+FT19+FX19+GB19+GF19+GJ19+GN19+GR19+GV19+GZ19+HD19+HH19+HL19+HP19+HT19+HX19+IB19+IF19+IJ19+IN19+IR19+IV19+IZ19+JD19+JH19+JL19+JP19+JT19+JX19+KB19+KF19+KJ19+KN19+KR19</f>
        <v>0</v>
      </c>
      <c r="AJ19" s="21">
        <f>+KV19+KZ19+LD19+LH19+LL19+LP19+LT19+LX19</f>
        <v>0</v>
      </c>
      <c r="AK19" s="13">
        <f>+MB19+MF19+MJ19</f>
        <v>0</v>
      </c>
      <c r="AL19" s="18" t="b">
        <f>_xlfn.IFNA(+AM19&lt;=AG19,"ERROR")</f>
        <v>1</v>
      </c>
      <c r="AM19" s="20">
        <f>SUM(AN19:AQ19)</f>
        <v>34711247</v>
      </c>
      <c r="AN19" s="4">
        <f>+BE19+BI19+BM19+BQ19+BU19+BY19+CC19+CG19+CK19+CO19+CS19+CW19+DA19</f>
        <v>34711247</v>
      </c>
      <c r="AO19" s="4">
        <f>+DE19+DI19+DM19+DQ19+DU19+DY19+EC19+EG19+EK19+EO19+ES19+EW19+FA19+FE19+FI19+FM19+FQ19+FU19+FY19+GC19+GG19+GK19+GO19+GS19+GW19+HA19+HE19+HI19+HM19+HQ19+HU19+HY19+IC19+IG19+IK19+IO19+IS19+IW19+JA19+JE19+JI19+JM19+JQ19+JU19+JY19+KC19+KG19+KK19+KO19+KS19</f>
        <v>0</v>
      </c>
      <c r="AP19" s="4">
        <f>+KW19+LA19+LE19+LI19+LM19+LQ19+LU19+LY19</f>
        <v>0</v>
      </c>
      <c r="AQ19" s="4">
        <f>+MC19+MG19+MK19</f>
        <v>0</v>
      </c>
      <c r="AR19" s="18" t="b">
        <f>_xlfn.IFNA(+AS19&lt;=AM19,"ERROR")</f>
        <v>1</v>
      </c>
      <c r="AS19" s="19">
        <f>+AT19+AU19+AV19+AW19</f>
        <v>34711247</v>
      </c>
      <c r="AT19" s="4">
        <f>+BF19+BJ19+BN19+BR19+BV19+BZ19+CD19+CH19+CL19+CP19+CT19+CX19+DB19</f>
        <v>34711247</v>
      </c>
      <c r="AU19" s="4">
        <f>+DF19+DJ19+DN19+DR19+DV19+DZ19+ED19+EH19+EL19+EP19+ET19+EX19+FB19+FF19+FJ19+FN19+FR19+FV19+FZ19+GD19+GH19+GL19+GP19+GT19+GX19+HB19+HF19+HJ19+HN19+HR19+HV19+HZ19+ID19+IH19+IL19+IP19+IT19+IX19+JB19+JF19+JJ19+JN19+JR19+JV19+JZ19+KD19+KH19+KL19+KP19+KT19</f>
        <v>0</v>
      </c>
      <c r="AV19" s="4">
        <f>+KX19+LB19+LF19+LJ19+LN19+LR19+LV19+LZ19</f>
        <v>0</v>
      </c>
      <c r="AW19" s="4">
        <f>+MD19+MH19+ML19</f>
        <v>0</v>
      </c>
      <c r="AX19" s="18" t="b">
        <f>_xlfn.IFNA(+AY19&lt;=AS19,"ERROR")</f>
        <v>1</v>
      </c>
      <c r="AY19" s="17">
        <f>+AZ19+BA19+BB19+BC19</f>
        <v>34711247</v>
      </c>
      <c r="AZ19" s="4">
        <f>+BG19+BK19+BO19+BS19+BW19+CA19+CE19+CI19+CM19+CQ19+CU19+CY19+DC19</f>
        <v>34711247</v>
      </c>
      <c r="BA19" s="4">
        <f>+DG19+DK19+DO19+DS19+DW19+EA19+EE19+EI19+EM19+EQ19+EU19+EY19+FC19+FG19+FK19+FO19+FS19+FW19+GA19+GE19+GI19+GM19+GQ19+GU19+GY19+HC19+HG19+HK19+HO19+HS19+HW19+IA19+IE19+II19+IM19+IQ19+IU19+IY19+JC19+JG19+JK19+JO19+JS19+JW19+KA19+KE19+KI19+KM19+KQ19+KU19</f>
        <v>0</v>
      </c>
      <c r="BB19" s="4">
        <f>+KY19+LC19+LG19+LK19+LO19+LS19+LW19+MA19</f>
        <v>0</v>
      </c>
      <c r="BC19" s="4">
        <f>+ME19+MI19+MM19</f>
        <v>0</v>
      </c>
      <c r="BD19" s="16">
        <v>26640830</v>
      </c>
      <c r="BE19" s="12">
        <v>20485326</v>
      </c>
      <c r="BF19" s="12">
        <v>20485326</v>
      </c>
      <c r="BG19" s="12">
        <v>20485326</v>
      </c>
      <c r="BH19" s="16">
        <v>0</v>
      </c>
      <c r="BI19" s="12">
        <v>0</v>
      </c>
      <c r="BJ19" s="12">
        <v>0</v>
      </c>
      <c r="BK19" s="12">
        <v>0</v>
      </c>
      <c r="BL19" s="16">
        <v>0</v>
      </c>
      <c r="BM19" s="12">
        <v>0</v>
      </c>
      <c r="BN19" s="12">
        <v>0</v>
      </c>
      <c r="BO19" s="12">
        <v>0</v>
      </c>
      <c r="BP19" s="16">
        <v>14225921</v>
      </c>
      <c r="BQ19" s="12">
        <v>14225921</v>
      </c>
      <c r="BR19" s="12">
        <v>14225921</v>
      </c>
      <c r="BS19" s="12">
        <v>14225921</v>
      </c>
      <c r="BT19" s="16">
        <v>0</v>
      </c>
      <c r="BU19" s="12">
        <v>0</v>
      </c>
      <c r="BV19" s="12">
        <v>0</v>
      </c>
      <c r="BW19" s="12">
        <v>0</v>
      </c>
      <c r="BX19" s="16">
        <v>0</v>
      </c>
      <c r="BY19" s="12">
        <v>0</v>
      </c>
      <c r="BZ19" s="12">
        <v>0</v>
      </c>
      <c r="CA19" s="12">
        <v>0</v>
      </c>
      <c r="CB19" s="16">
        <v>0</v>
      </c>
      <c r="CC19" s="12">
        <v>0</v>
      </c>
      <c r="CD19" s="12">
        <v>0</v>
      </c>
      <c r="CE19" s="12">
        <v>0</v>
      </c>
      <c r="CF19" s="16">
        <v>0</v>
      </c>
      <c r="CG19" s="12">
        <v>0</v>
      </c>
      <c r="CH19" s="12">
        <v>0</v>
      </c>
      <c r="CI19" s="12">
        <v>0</v>
      </c>
      <c r="CJ19" s="16">
        <v>0</v>
      </c>
      <c r="CK19" s="12">
        <v>0</v>
      </c>
      <c r="CL19" s="12">
        <v>0</v>
      </c>
      <c r="CM19" s="12">
        <v>0</v>
      </c>
      <c r="CN19" s="16">
        <v>0</v>
      </c>
      <c r="CO19" s="12">
        <v>0</v>
      </c>
      <c r="CP19" s="12">
        <v>0</v>
      </c>
      <c r="CQ19" s="12">
        <v>0</v>
      </c>
      <c r="CR19" s="16">
        <v>0</v>
      </c>
      <c r="CS19" s="12">
        <v>0</v>
      </c>
      <c r="CT19" s="12">
        <v>0</v>
      </c>
      <c r="CU19" s="12">
        <v>0</v>
      </c>
      <c r="CV19" s="16">
        <v>0</v>
      </c>
      <c r="CW19" s="12">
        <v>0</v>
      </c>
      <c r="CX19" s="12">
        <v>0</v>
      </c>
      <c r="CY19" s="12">
        <v>0</v>
      </c>
      <c r="CZ19" s="16">
        <v>0</v>
      </c>
      <c r="DA19" s="12">
        <v>0</v>
      </c>
      <c r="DB19" s="12">
        <v>0</v>
      </c>
      <c r="DC19" s="12">
        <v>0</v>
      </c>
      <c r="DD19" s="15">
        <v>0</v>
      </c>
      <c r="DE19" s="12">
        <v>0</v>
      </c>
      <c r="DF19" s="12">
        <v>0</v>
      </c>
      <c r="DG19" s="12">
        <v>0</v>
      </c>
      <c r="DH19" s="15">
        <v>0</v>
      </c>
      <c r="DI19" s="12">
        <v>0</v>
      </c>
      <c r="DJ19" s="12">
        <v>0</v>
      </c>
      <c r="DK19" s="12">
        <v>0</v>
      </c>
      <c r="DL19" s="15">
        <v>0</v>
      </c>
      <c r="DM19" s="12">
        <v>0</v>
      </c>
      <c r="DN19" s="12">
        <v>0</v>
      </c>
      <c r="DO19" s="12">
        <v>0</v>
      </c>
      <c r="DP19" s="15">
        <v>0</v>
      </c>
      <c r="DQ19" s="12">
        <v>0</v>
      </c>
      <c r="DR19" s="12">
        <v>0</v>
      </c>
      <c r="DS19" s="12">
        <v>0</v>
      </c>
      <c r="DT19" s="15">
        <v>0</v>
      </c>
      <c r="DU19" s="12">
        <v>0</v>
      </c>
      <c r="DV19" s="12">
        <v>0</v>
      </c>
      <c r="DW19" s="12">
        <v>0</v>
      </c>
      <c r="DX19" s="15">
        <v>0</v>
      </c>
      <c r="DY19" s="12">
        <v>0</v>
      </c>
      <c r="DZ19" s="12">
        <v>0</v>
      </c>
      <c r="EA19" s="12">
        <v>0</v>
      </c>
      <c r="EB19" s="15">
        <v>0</v>
      </c>
      <c r="EC19" s="12">
        <v>0</v>
      </c>
      <c r="ED19" s="12">
        <v>0</v>
      </c>
      <c r="EE19" s="12">
        <v>0</v>
      </c>
      <c r="EF19" s="15">
        <v>0</v>
      </c>
      <c r="EG19" s="12">
        <v>0</v>
      </c>
      <c r="EH19" s="12">
        <v>0</v>
      </c>
      <c r="EI19" s="12">
        <v>0</v>
      </c>
      <c r="EJ19" s="15">
        <v>0</v>
      </c>
      <c r="EK19" s="12">
        <v>0</v>
      </c>
      <c r="EL19" s="12">
        <v>0</v>
      </c>
      <c r="EM19" s="12">
        <v>0</v>
      </c>
      <c r="EN19" s="15">
        <v>0</v>
      </c>
      <c r="EO19" s="12">
        <v>0</v>
      </c>
      <c r="EP19" s="12">
        <v>0</v>
      </c>
      <c r="EQ19" s="12">
        <v>0</v>
      </c>
      <c r="ER19" s="15">
        <v>0</v>
      </c>
      <c r="ES19" s="12">
        <v>0</v>
      </c>
      <c r="ET19" s="12">
        <v>0</v>
      </c>
      <c r="EU19" s="12">
        <v>0</v>
      </c>
      <c r="EV19" s="15">
        <v>0</v>
      </c>
      <c r="EW19" s="12">
        <v>0</v>
      </c>
      <c r="EX19" s="12">
        <v>0</v>
      </c>
      <c r="EY19" s="12">
        <v>0</v>
      </c>
      <c r="EZ19" s="15">
        <v>0</v>
      </c>
      <c r="FA19" s="12">
        <v>0</v>
      </c>
      <c r="FB19" s="12">
        <v>0</v>
      </c>
      <c r="FC19" s="12">
        <v>0</v>
      </c>
      <c r="FD19" s="15">
        <v>0</v>
      </c>
      <c r="FE19" s="12">
        <v>0</v>
      </c>
      <c r="FF19" s="12">
        <v>0</v>
      </c>
      <c r="FG19" s="12">
        <v>0</v>
      </c>
      <c r="FH19" s="15">
        <v>0</v>
      </c>
      <c r="FI19" s="12">
        <v>0</v>
      </c>
      <c r="FJ19" s="12">
        <v>0</v>
      </c>
      <c r="FK19" s="12">
        <v>0</v>
      </c>
      <c r="FL19" s="15">
        <v>0</v>
      </c>
      <c r="FM19" s="12">
        <v>0</v>
      </c>
      <c r="FN19" s="12">
        <v>0</v>
      </c>
      <c r="FO19" s="12">
        <v>0</v>
      </c>
      <c r="FP19" s="15">
        <v>0</v>
      </c>
      <c r="FQ19" s="12">
        <v>0</v>
      </c>
      <c r="FR19" s="12">
        <v>0</v>
      </c>
      <c r="FS19" s="12">
        <v>0</v>
      </c>
      <c r="FT19" s="15">
        <v>0</v>
      </c>
      <c r="FU19" s="12">
        <v>0</v>
      </c>
      <c r="FV19" s="12">
        <v>0</v>
      </c>
      <c r="FW19" s="12">
        <v>0</v>
      </c>
      <c r="FX19" s="15">
        <v>0</v>
      </c>
      <c r="FY19" s="12">
        <v>0</v>
      </c>
      <c r="FZ19" s="12">
        <v>0</v>
      </c>
      <c r="GA19" s="12">
        <v>0</v>
      </c>
      <c r="GB19" s="15">
        <v>0</v>
      </c>
      <c r="GC19" s="12">
        <v>0</v>
      </c>
      <c r="GD19" s="12">
        <v>0</v>
      </c>
      <c r="GE19" s="12">
        <v>0</v>
      </c>
      <c r="GF19" s="15">
        <v>0</v>
      </c>
      <c r="GG19" s="12">
        <v>0</v>
      </c>
      <c r="GH19" s="12">
        <v>0</v>
      </c>
      <c r="GI19" s="12">
        <v>0</v>
      </c>
      <c r="GJ19" s="15">
        <v>0</v>
      </c>
      <c r="GK19" s="12">
        <v>0</v>
      </c>
      <c r="GL19" s="12">
        <v>0</v>
      </c>
      <c r="GM19" s="12">
        <v>0</v>
      </c>
      <c r="GN19" s="15">
        <v>0</v>
      </c>
      <c r="GO19" s="12">
        <v>0</v>
      </c>
      <c r="GP19" s="12">
        <v>0</v>
      </c>
      <c r="GQ19" s="12">
        <v>0</v>
      </c>
      <c r="GR19" s="15">
        <v>0</v>
      </c>
      <c r="GS19" s="12">
        <v>0</v>
      </c>
      <c r="GT19" s="12">
        <v>0</v>
      </c>
      <c r="GU19" s="12">
        <v>0</v>
      </c>
      <c r="GV19" s="15">
        <v>0</v>
      </c>
      <c r="GW19" s="12">
        <v>0</v>
      </c>
      <c r="GX19" s="12">
        <v>0</v>
      </c>
      <c r="GY19" s="12">
        <v>0</v>
      </c>
      <c r="GZ19" s="15">
        <v>0</v>
      </c>
      <c r="HA19" s="12">
        <v>0</v>
      </c>
      <c r="HB19" s="12">
        <v>0</v>
      </c>
      <c r="HC19" s="12">
        <v>0</v>
      </c>
      <c r="HD19" s="15">
        <v>0</v>
      </c>
      <c r="HE19" s="12">
        <v>0</v>
      </c>
      <c r="HF19" s="12">
        <v>0</v>
      </c>
      <c r="HG19" s="12">
        <v>0</v>
      </c>
      <c r="HH19" s="15">
        <v>0</v>
      </c>
      <c r="HI19" s="12">
        <v>0</v>
      </c>
      <c r="HJ19" s="12">
        <v>0</v>
      </c>
      <c r="HK19" s="12">
        <v>0</v>
      </c>
      <c r="HL19" s="15">
        <v>0</v>
      </c>
      <c r="HM19" s="12">
        <v>0</v>
      </c>
      <c r="HN19" s="12">
        <v>0</v>
      </c>
      <c r="HO19" s="12">
        <v>0</v>
      </c>
      <c r="HP19" s="15">
        <v>0</v>
      </c>
      <c r="HQ19" s="12">
        <v>0</v>
      </c>
      <c r="HR19" s="12">
        <v>0</v>
      </c>
      <c r="HS19" s="12">
        <v>0</v>
      </c>
      <c r="HT19" s="15">
        <v>0</v>
      </c>
      <c r="HU19" s="12">
        <v>0</v>
      </c>
      <c r="HV19" s="12">
        <v>0</v>
      </c>
      <c r="HW19" s="12">
        <v>0</v>
      </c>
      <c r="HX19" s="15">
        <v>0</v>
      </c>
      <c r="HY19" s="12">
        <v>0</v>
      </c>
      <c r="HZ19" s="12">
        <v>0</v>
      </c>
      <c r="IA19" s="12">
        <v>0</v>
      </c>
      <c r="IB19" s="15">
        <v>0</v>
      </c>
      <c r="IC19" s="12">
        <v>0</v>
      </c>
      <c r="ID19" s="12">
        <v>0</v>
      </c>
      <c r="IE19" s="12">
        <v>0</v>
      </c>
      <c r="IF19" s="15">
        <v>0</v>
      </c>
      <c r="IG19" s="12">
        <v>0</v>
      </c>
      <c r="IH19" s="12">
        <v>0</v>
      </c>
      <c r="II19" s="12">
        <v>0</v>
      </c>
      <c r="IJ19" s="15">
        <v>0</v>
      </c>
      <c r="IK19" s="12">
        <v>0</v>
      </c>
      <c r="IL19" s="12">
        <v>0</v>
      </c>
      <c r="IM19" s="12">
        <v>0</v>
      </c>
      <c r="IN19" s="15">
        <v>0</v>
      </c>
      <c r="IO19" s="12">
        <v>0</v>
      </c>
      <c r="IP19" s="12">
        <v>0</v>
      </c>
      <c r="IQ19" s="12">
        <v>0</v>
      </c>
      <c r="IR19" s="15">
        <v>0</v>
      </c>
      <c r="IS19" s="12">
        <v>0</v>
      </c>
      <c r="IT19" s="12">
        <v>0</v>
      </c>
      <c r="IU19" s="12">
        <v>0</v>
      </c>
      <c r="IV19" s="15">
        <v>0</v>
      </c>
      <c r="IW19" s="12">
        <v>0</v>
      </c>
      <c r="IX19" s="12">
        <v>0</v>
      </c>
      <c r="IY19" s="12">
        <v>0</v>
      </c>
      <c r="IZ19" s="15">
        <v>0</v>
      </c>
      <c r="JA19" s="12">
        <v>0</v>
      </c>
      <c r="JB19" s="12">
        <v>0</v>
      </c>
      <c r="JC19" s="12">
        <v>0</v>
      </c>
      <c r="JD19" s="15">
        <v>0</v>
      </c>
      <c r="JE19" s="12">
        <v>0</v>
      </c>
      <c r="JF19" s="12">
        <v>0</v>
      </c>
      <c r="JG19" s="12">
        <v>0</v>
      </c>
      <c r="JH19" s="15">
        <v>0</v>
      </c>
      <c r="JI19" s="12">
        <v>0</v>
      </c>
      <c r="JJ19" s="12">
        <v>0</v>
      </c>
      <c r="JK19" s="12">
        <v>0</v>
      </c>
      <c r="JL19" s="15">
        <v>0</v>
      </c>
      <c r="JM19" s="12">
        <v>0</v>
      </c>
      <c r="JN19" s="12">
        <v>0</v>
      </c>
      <c r="JO19" s="12">
        <v>0</v>
      </c>
      <c r="JP19" s="15">
        <v>0</v>
      </c>
      <c r="JQ19" s="12">
        <v>0</v>
      </c>
      <c r="JR19" s="12">
        <v>0</v>
      </c>
      <c r="JS19" s="12">
        <v>0</v>
      </c>
      <c r="JT19" s="15">
        <v>0</v>
      </c>
      <c r="JU19" s="12">
        <v>0</v>
      </c>
      <c r="JV19" s="12">
        <v>0</v>
      </c>
      <c r="JW19" s="12">
        <v>0</v>
      </c>
      <c r="JX19" s="15">
        <v>0</v>
      </c>
      <c r="JY19" s="12">
        <v>0</v>
      </c>
      <c r="JZ19" s="12">
        <v>0</v>
      </c>
      <c r="KA19" s="12">
        <v>0</v>
      </c>
      <c r="KB19" s="15">
        <v>0</v>
      </c>
      <c r="KC19" s="12">
        <v>0</v>
      </c>
      <c r="KD19" s="12">
        <v>0</v>
      </c>
      <c r="KE19" s="12">
        <v>0</v>
      </c>
      <c r="KF19" s="15">
        <v>0</v>
      </c>
      <c r="KG19" s="12">
        <v>0</v>
      </c>
      <c r="KH19" s="12">
        <v>0</v>
      </c>
      <c r="KI19" s="12">
        <v>0</v>
      </c>
      <c r="KJ19" s="15">
        <v>0</v>
      </c>
      <c r="KK19" s="12">
        <v>0</v>
      </c>
      <c r="KL19" s="12">
        <v>0</v>
      </c>
      <c r="KM19" s="12">
        <v>0</v>
      </c>
      <c r="KN19" s="15">
        <v>0</v>
      </c>
      <c r="KO19" s="12">
        <v>0</v>
      </c>
      <c r="KP19" s="12">
        <v>0</v>
      </c>
      <c r="KQ19" s="12">
        <v>0</v>
      </c>
      <c r="KR19" s="15">
        <v>0</v>
      </c>
      <c r="KS19" s="12">
        <v>0</v>
      </c>
      <c r="KT19" s="12">
        <v>0</v>
      </c>
      <c r="KU19" s="12">
        <v>0</v>
      </c>
      <c r="KV19" s="14">
        <v>0</v>
      </c>
      <c r="KW19" s="12">
        <v>0</v>
      </c>
      <c r="KX19" s="12">
        <v>0</v>
      </c>
      <c r="KY19" s="12">
        <v>0</v>
      </c>
      <c r="KZ19" s="14">
        <v>0</v>
      </c>
      <c r="LA19" s="12">
        <v>0</v>
      </c>
      <c r="LB19" s="12">
        <v>0</v>
      </c>
      <c r="LC19" s="12">
        <v>0</v>
      </c>
      <c r="LD19" s="14">
        <v>0</v>
      </c>
      <c r="LE19" s="12">
        <v>0</v>
      </c>
      <c r="LF19" s="12">
        <v>0</v>
      </c>
      <c r="LG19" s="12">
        <v>0</v>
      </c>
      <c r="LH19" s="14">
        <v>0</v>
      </c>
      <c r="LI19" s="12">
        <v>0</v>
      </c>
      <c r="LJ19" s="12">
        <v>0</v>
      </c>
      <c r="LK19" s="12">
        <v>0</v>
      </c>
      <c r="LL19" s="14">
        <v>0</v>
      </c>
      <c r="LM19" s="12">
        <v>0</v>
      </c>
      <c r="LN19" s="12">
        <v>0</v>
      </c>
      <c r="LO19" s="12">
        <v>0</v>
      </c>
      <c r="LP19" s="14">
        <v>0</v>
      </c>
      <c r="LQ19" s="12">
        <v>0</v>
      </c>
      <c r="LR19" s="12">
        <v>0</v>
      </c>
      <c r="LS19" s="12">
        <v>0</v>
      </c>
      <c r="LT19" s="14">
        <v>0</v>
      </c>
      <c r="LU19" s="12">
        <v>0</v>
      </c>
      <c r="LV19" s="12">
        <v>0</v>
      </c>
      <c r="LW19" s="12">
        <v>0</v>
      </c>
      <c r="LX19" s="14">
        <v>0</v>
      </c>
      <c r="LY19" s="12">
        <v>0</v>
      </c>
      <c r="LZ19" s="12">
        <v>0</v>
      </c>
      <c r="MA19" s="12">
        <v>0</v>
      </c>
      <c r="MB19" s="13">
        <v>0</v>
      </c>
      <c r="MC19" s="12">
        <v>0</v>
      </c>
      <c r="MD19" s="12">
        <v>0</v>
      </c>
      <c r="ME19" s="12">
        <v>0</v>
      </c>
      <c r="MF19" s="13">
        <v>0</v>
      </c>
      <c r="MG19" s="12">
        <v>0</v>
      </c>
      <c r="MH19" s="12">
        <v>0</v>
      </c>
      <c r="MI19" s="12">
        <v>0</v>
      </c>
      <c r="MJ19" s="13">
        <v>0</v>
      </c>
      <c r="MK19" s="12">
        <v>0</v>
      </c>
      <c r="ML19" s="12">
        <v>0</v>
      </c>
      <c r="MM19" s="12">
        <v>0</v>
      </c>
    </row>
    <row r="20" spans="1:351" ht="51" x14ac:dyDescent="0.25">
      <c r="B20" s="44" t="s">
        <v>534</v>
      </c>
      <c r="C20" s="43" t="s">
        <v>533</v>
      </c>
      <c r="D20" s="42" t="s">
        <v>12</v>
      </c>
      <c r="E20" s="42" t="s">
        <v>12</v>
      </c>
      <c r="F20" s="46" t="s">
        <v>532</v>
      </c>
      <c r="G20" s="87">
        <v>2020004250287</v>
      </c>
      <c r="H20" s="41" t="s">
        <v>517</v>
      </c>
      <c r="I20" s="54">
        <v>1901100</v>
      </c>
      <c r="J20" s="41" t="s">
        <v>531</v>
      </c>
      <c r="K20" s="38" t="s">
        <v>39</v>
      </c>
      <c r="L20" s="37" t="s">
        <v>530</v>
      </c>
      <c r="M20" s="35" t="s">
        <v>6</v>
      </c>
      <c r="N20" s="35" t="s">
        <v>37</v>
      </c>
      <c r="O20" s="36" t="s">
        <v>529</v>
      </c>
      <c r="P20" s="35" t="s">
        <v>16</v>
      </c>
      <c r="Q20" s="35" t="s">
        <v>528</v>
      </c>
      <c r="R20" s="34" t="s">
        <v>1</v>
      </c>
      <c r="S20" s="33">
        <v>70</v>
      </c>
      <c r="T20" s="32">
        <v>17</v>
      </c>
      <c r="U20" s="32">
        <v>17</v>
      </c>
      <c r="V20" s="32">
        <v>18</v>
      </c>
      <c r="W20" s="32">
        <v>18</v>
      </c>
      <c r="X20" s="31">
        <f>+Z20+AA20+AB20+AC20</f>
        <v>44</v>
      </c>
      <c r="Y20" s="30">
        <f>+X20/S20</f>
        <v>0.62857142857142856</v>
      </c>
      <c r="Z20" s="29">
        <v>0</v>
      </c>
      <c r="AA20" s="28">
        <v>17</v>
      </c>
      <c r="AB20" s="28">
        <v>6</v>
      </c>
      <c r="AC20" s="28">
        <v>21</v>
      </c>
      <c r="AD20" s="27">
        <v>50000000</v>
      </c>
      <c r="AE20" s="26">
        <f>+AD20-AG20</f>
        <v>0</v>
      </c>
      <c r="AF20" s="51" t="s">
        <v>527</v>
      </c>
      <c r="AG20" s="24">
        <f>SUM(AH20:AK20)</f>
        <v>50000000</v>
      </c>
      <c r="AH20" s="23">
        <f>+BH20+BL20+BP20+BT20+BX20+CB20+CF20+CJ20+CN20+CR20+CV20+CZ20+BD20</f>
        <v>0</v>
      </c>
      <c r="AI20" s="22">
        <f>+DD20+DH20+DL20+DP20+DT20+DX20+EB20+EF20+EJ20+EN20+ER20+EV20+EZ20+FD20+FH20+FL20+FP20+FT20+FX20+GB20+GF20+GJ20+GN20+GR20+GV20+GZ20+HD20+HH20+HL20+HP20+HT20+HX20+IB20+IF20+IJ20+IN20+IR20+IV20+IZ20+JD20+JH20+JL20+JP20+JT20+JX20+KB20+KF20+KJ20+KN20+KR20</f>
        <v>50000000</v>
      </c>
      <c r="AJ20" s="21">
        <f>+KV20+KZ20+LD20+LH20+LL20+LP20+LT20+LX20</f>
        <v>0</v>
      </c>
      <c r="AK20" s="13">
        <f>+MB20+MF20+MJ20</f>
        <v>0</v>
      </c>
      <c r="AL20" s="18" t="b">
        <f>_xlfn.IFNA(+AM20&lt;=AG20,"ERROR")</f>
        <v>1</v>
      </c>
      <c r="AM20" s="20">
        <f>SUM(AN20:AQ20)</f>
        <v>0</v>
      </c>
      <c r="AN20" s="4">
        <f>+BE20+BI20+BM20+BQ20+BU20+BY20+CC20+CG20+CK20+CO20+CS20+CW20+DA20</f>
        <v>0</v>
      </c>
      <c r="AO20" s="4">
        <f>+DE20+DI20+DM20+DQ20+DU20+DY20+EC20+EG20+EK20+EO20+ES20+EW20+FA20+FE20+FI20+FM20+FQ20+FU20+FY20+GC20+GG20+GK20+GO20+GS20+GW20+HA20+HE20+HI20+HM20+HQ20+HU20+HY20+IC20+IG20+IK20+IO20+IS20+IW20+JA20+JE20+JI20+JM20+JQ20+JU20+JY20+KC20+KG20+KK20+KO20+KS20</f>
        <v>0</v>
      </c>
      <c r="AP20" s="4">
        <f>+KW20+LA20+LE20+LI20+LM20+LQ20+LU20+LY20</f>
        <v>0</v>
      </c>
      <c r="AQ20" s="4">
        <f>+MC20+MG20+MK20</f>
        <v>0</v>
      </c>
      <c r="AR20" s="18" t="b">
        <f>_xlfn.IFNA(+AS20&lt;=AM20,"ERROR")</f>
        <v>1</v>
      </c>
      <c r="AS20" s="19">
        <f>+AT20+AU20+AV20+AW20</f>
        <v>0</v>
      </c>
      <c r="AT20" s="4">
        <f>+BF20+BJ20+BN20+BR20+BV20+BZ20+CD20+CH20+CL20+CP20+CT20+CX20+DB20</f>
        <v>0</v>
      </c>
      <c r="AU20" s="4">
        <f>+DF20+DJ20+DN20+DR20+DV20+DZ20+ED20+EH20+EL20+EP20+ET20+EX20+FB20+FF20+FJ20+FN20+FR20+FV20+FZ20+GD20+GH20+GL20+GP20+GT20+GX20+HB20+HF20+HJ20+HN20+HR20+HV20+HZ20+ID20+IH20+IL20+IP20+IT20+IX20+JB20+JF20+JJ20+JN20+JR20+JV20+JZ20+KD20+KH20+KL20+KP20+KT20</f>
        <v>0</v>
      </c>
      <c r="AV20" s="4">
        <f>+KX20+LB20+LF20+LJ20+LN20+LR20+LV20+LZ20</f>
        <v>0</v>
      </c>
      <c r="AW20" s="4">
        <f>+MD20+MH20+ML20</f>
        <v>0</v>
      </c>
      <c r="AX20" s="18" t="b">
        <f>_xlfn.IFNA(+AY20&lt;=AS20,"ERROR")</f>
        <v>1</v>
      </c>
      <c r="AY20" s="17">
        <f>+AZ20+BA20+BB20+BC20</f>
        <v>0</v>
      </c>
      <c r="AZ20" s="4">
        <f>+BG20+BK20+BO20+BS20+BW20+CA20+CE20+CI20+CM20+CQ20+CU20+CY20+DC20</f>
        <v>0</v>
      </c>
      <c r="BA20" s="4">
        <f>+DG20+DK20+DO20+DS20+DW20+EA20+EE20+EI20+EM20+EQ20+EU20+EY20+FC20+FG20+FK20+FO20+FS20+FW20+GA20+GE20+GI20+GM20+GQ20+GU20+GY20+HC20+HG20+HK20+HO20+HS20+HW20+IA20+IE20+II20+IM20+IQ20+IU20+IY20+JC20+JG20+JK20+JO20+JS20+JW20+KA20+KE20+KI20+KM20+KQ20+KU20</f>
        <v>0</v>
      </c>
      <c r="BB20" s="4">
        <f>+KY20+LC20+LG20+LK20+LO20+LS20+LW20+MA20</f>
        <v>0</v>
      </c>
      <c r="BC20" s="4">
        <f>+ME20+MI20+MM20</f>
        <v>0</v>
      </c>
      <c r="BD20" s="16">
        <v>0</v>
      </c>
      <c r="BE20" s="12">
        <v>0</v>
      </c>
      <c r="BF20" s="12">
        <v>0</v>
      </c>
      <c r="BG20" s="12">
        <v>0</v>
      </c>
      <c r="BH20" s="16">
        <v>0</v>
      </c>
      <c r="BI20" s="12">
        <v>0</v>
      </c>
      <c r="BJ20" s="12">
        <v>0</v>
      </c>
      <c r="BK20" s="12">
        <v>0</v>
      </c>
      <c r="BL20" s="16">
        <v>0</v>
      </c>
      <c r="BM20" s="12">
        <v>0</v>
      </c>
      <c r="BN20" s="12">
        <v>0</v>
      </c>
      <c r="BO20" s="12">
        <v>0</v>
      </c>
      <c r="BP20" s="16">
        <v>0</v>
      </c>
      <c r="BQ20" s="12">
        <v>0</v>
      </c>
      <c r="BR20" s="12">
        <v>0</v>
      </c>
      <c r="BS20" s="12">
        <v>0</v>
      </c>
      <c r="BT20" s="16">
        <v>0</v>
      </c>
      <c r="BU20" s="12">
        <v>0</v>
      </c>
      <c r="BV20" s="12">
        <v>0</v>
      </c>
      <c r="BW20" s="12">
        <v>0</v>
      </c>
      <c r="BX20" s="16">
        <v>0</v>
      </c>
      <c r="BY20" s="12">
        <v>0</v>
      </c>
      <c r="BZ20" s="12">
        <v>0</v>
      </c>
      <c r="CA20" s="12">
        <v>0</v>
      </c>
      <c r="CB20" s="16">
        <v>0</v>
      </c>
      <c r="CC20" s="12">
        <v>0</v>
      </c>
      <c r="CD20" s="12">
        <v>0</v>
      </c>
      <c r="CE20" s="12">
        <v>0</v>
      </c>
      <c r="CF20" s="16">
        <v>0</v>
      </c>
      <c r="CG20" s="12">
        <v>0</v>
      </c>
      <c r="CH20" s="12">
        <v>0</v>
      </c>
      <c r="CI20" s="12">
        <v>0</v>
      </c>
      <c r="CJ20" s="16">
        <v>0</v>
      </c>
      <c r="CK20" s="12">
        <v>0</v>
      </c>
      <c r="CL20" s="12">
        <v>0</v>
      </c>
      <c r="CM20" s="12">
        <v>0</v>
      </c>
      <c r="CN20" s="16">
        <v>0</v>
      </c>
      <c r="CO20" s="12">
        <v>0</v>
      </c>
      <c r="CP20" s="12">
        <v>0</v>
      </c>
      <c r="CQ20" s="12">
        <v>0</v>
      </c>
      <c r="CR20" s="16">
        <v>0</v>
      </c>
      <c r="CS20" s="12">
        <v>0</v>
      </c>
      <c r="CT20" s="12">
        <v>0</v>
      </c>
      <c r="CU20" s="12">
        <v>0</v>
      </c>
      <c r="CV20" s="16">
        <v>0</v>
      </c>
      <c r="CW20" s="12">
        <v>0</v>
      </c>
      <c r="CX20" s="12">
        <v>0</v>
      </c>
      <c r="CY20" s="12">
        <v>0</v>
      </c>
      <c r="CZ20" s="16">
        <v>0</v>
      </c>
      <c r="DA20" s="12">
        <v>0</v>
      </c>
      <c r="DB20" s="12">
        <v>0</v>
      </c>
      <c r="DC20" s="12">
        <v>0</v>
      </c>
      <c r="DD20" s="15">
        <v>0</v>
      </c>
      <c r="DE20" s="12">
        <v>0</v>
      </c>
      <c r="DF20" s="12">
        <v>0</v>
      </c>
      <c r="DG20" s="12">
        <v>0</v>
      </c>
      <c r="DH20" s="15">
        <v>0</v>
      </c>
      <c r="DI20" s="12">
        <v>0</v>
      </c>
      <c r="DJ20" s="12">
        <v>0</v>
      </c>
      <c r="DK20" s="12">
        <v>0</v>
      </c>
      <c r="DL20" s="15">
        <v>0</v>
      </c>
      <c r="DM20" s="12">
        <v>0</v>
      </c>
      <c r="DN20" s="12">
        <v>0</v>
      </c>
      <c r="DO20" s="12">
        <v>0</v>
      </c>
      <c r="DP20" s="15">
        <v>0</v>
      </c>
      <c r="DQ20" s="12">
        <v>0</v>
      </c>
      <c r="DR20" s="12">
        <v>0</v>
      </c>
      <c r="DS20" s="12">
        <v>0</v>
      </c>
      <c r="DT20" s="15">
        <v>0</v>
      </c>
      <c r="DU20" s="12">
        <v>0</v>
      </c>
      <c r="DV20" s="12">
        <v>0</v>
      </c>
      <c r="DW20" s="12">
        <v>0</v>
      </c>
      <c r="DX20" s="15">
        <v>0</v>
      </c>
      <c r="DY20" s="12">
        <v>0</v>
      </c>
      <c r="DZ20" s="12">
        <v>0</v>
      </c>
      <c r="EA20" s="12">
        <v>0</v>
      </c>
      <c r="EB20" s="15">
        <v>50000000</v>
      </c>
      <c r="EC20" s="12">
        <v>0</v>
      </c>
      <c r="ED20" s="12">
        <v>0</v>
      </c>
      <c r="EE20" s="12">
        <v>0</v>
      </c>
      <c r="EF20" s="15">
        <v>0</v>
      </c>
      <c r="EG20" s="12">
        <v>0</v>
      </c>
      <c r="EH20" s="12">
        <v>0</v>
      </c>
      <c r="EI20" s="12">
        <v>0</v>
      </c>
      <c r="EJ20" s="15">
        <v>0</v>
      </c>
      <c r="EK20" s="12">
        <v>0</v>
      </c>
      <c r="EL20" s="12">
        <v>0</v>
      </c>
      <c r="EM20" s="12">
        <v>0</v>
      </c>
      <c r="EN20" s="15">
        <v>0</v>
      </c>
      <c r="EO20" s="12">
        <v>0</v>
      </c>
      <c r="EP20" s="12">
        <v>0</v>
      </c>
      <c r="EQ20" s="12">
        <v>0</v>
      </c>
      <c r="ER20" s="15">
        <v>0</v>
      </c>
      <c r="ES20" s="12">
        <v>0</v>
      </c>
      <c r="ET20" s="12">
        <v>0</v>
      </c>
      <c r="EU20" s="12">
        <v>0</v>
      </c>
      <c r="EV20" s="15">
        <v>0</v>
      </c>
      <c r="EW20" s="12">
        <v>0</v>
      </c>
      <c r="EX20" s="12">
        <v>0</v>
      </c>
      <c r="EY20" s="12">
        <v>0</v>
      </c>
      <c r="EZ20" s="15">
        <v>0</v>
      </c>
      <c r="FA20" s="12">
        <v>0</v>
      </c>
      <c r="FB20" s="12">
        <v>0</v>
      </c>
      <c r="FC20" s="12">
        <v>0</v>
      </c>
      <c r="FD20" s="15">
        <v>0</v>
      </c>
      <c r="FE20" s="12">
        <v>0</v>
      </c>
      <c r="FF20" s="12">
        <v>0</v>
      </c>
      <c r="FG20" s="12">
        <v>0</v>
      </c>
      <c r="FH20" s="15">
        <v>0</v>
      </c>
      <c r="FI20" s="12">
        <v>0</v>
      </c>
      <c r="FJ20" s="12">
        <v>0</v>
      </c>
      <c r="FK20" s="12">
        <v>0</v>
      </c>
      <c r="FL20" s="15">
        <v>0</v>
      </c>
      <c r="FM20" s="12">
        <v>0</v>
      </c>
      <c r="FN20" s="12">
        <v>0</v>
      </c>
      <c r="FO20" s="12">
        <v>0</v>
      </c>
      <c r="FP20" s="15">
        <v>0</v>
      </c>
      <c r="FQ20" s="12">
        <v>0</v>
      </c>
      <c r="FR20" s="12">
        <v>0</v>
      </c>
      <c r="FS20" s="12">
        <v>0</v>
      </c>
      <c r="FT20" s="15">
        <v>0</v>
      </c>
      <c r="FU20" s="12">
        <v>0</v>
      </c>
      <c r="FV20" s="12">
        <v>0</v>
      </c>
      <c r="FW20" s="12">
        <v>0</v>
      </c>
      <c r="FX20" s="15">
        <v>0</v>
      </c>
      <c r="FY20" s="12">
        <v>0</v>
      </c>
      <c r="FZ20" s="12">
        <v>0</v>
      </c>
      <c r="GA20" s="12">
        <v>0</v>
      </c>
      <c r="GB20" s="15">
        <v>0</v>
      </c>
      <c r="GC20" s="12">
        <v>0</v>
      </c>
      <c r="GD20" s="12">
        <v>0</v>
      </c>
      <c r="GE20" s="12">
        <v>0</v>
      </c>
      <c r="GF20" s="15">
        <v>0</v>
      </c>
      <c r="GG20" s="12">
        <v>0</v>
      </c>
      <c r="GH20" s="12">
        <v>0</v>
      </c>
      <c r="GI20" s="12">
        <v>0</v>
      </c>
      <c r="GJ20" s="15">
        <v>0</v>
      </c>
      <c r="GK20" s="12">
        <v>0</v>
      </c>
      <c r="GL20" s="12">
        <v>0</v>
      </c>
      <c r="GM20" s="12">
        <v>0</v>
      </c>
      <c r="GN20" s="15">
        <v>0</v>
      </c>
      <c r="GO20" s="12">
        <v>0</v>
      </c>
      <c r="GP20" s="12">
        <v>0</v>
      </c>
      <c r="GQ20" s="12">
        <v>0</v>
      </c>
      <c r="GR20" s="15">
        <v>0</v>
      </c>
      <c r="GS20" s="12">
        <v>0</v>
      </c>
      <c r="GT20" s="12">
        <v>0</v>
      </c>
      <c r="GU20" s="12">
        <v>0</v>
      </c>
      <c r="GV20" s="15">
        <v>0</v>
      </c>
      <c r="GW20" s="12">
        <v>0</v>
      </c>
      <c r="GX20" s="12">
        <v>0</v>
      </c>
      <c r="GY20" s="12">
        <v>0</v>
      </c>
      <c r="GZ20" s="15">
        <v>0</v>
      </c>
      <c r="HA20" s="12">
        <v>0</v>
      </c>
      <c r="HB20" s="12">
        <v>0</v>
      </c>
      <c r="HC20" s="12">
        <v>0</v>
      </c>
      <c r="HD20" s="15">
        <v>0</v>
      </c>
      <c r="HE20" s="12">
        <v>0</v>
      </c>
      <c r="HF20" s="12">
        <v>0</v>
      </c>
      <c r="HG20" s="12">
        <v>0</v>
      </c>
      <c r="HH20" s="15">
        <v>0</v>
      </c>
      <c r="HI20" s="12">
        <v>0</v>
      </c>
      <c r="HJ20" s="12">
        <v>0</v>
      </c>
      <c r="HK20" s="12">
        <v>0</v>
      </c>
      <c r="HL20" s="15">
        <v>0</v>
      </c>
      <c r="HM20" s="12">
        <v>0</v>
      </c>
      <c r="HN20" s="12">
        <v>0</v>
      </c>
      <c r="HO20" s="12">
        <v>0</v>
      </c>
      <c r="HP20" s="15">
        <v>0</v>
      </c>
      <c r="HQ20" s="12">
        <v>0</v>
      </c>
      <c r="HR20" s="12">
        <v>0</v>
      </c>
      <c r="HS20" s="12">
        <v>0</v>
      </c>
      <c r="HT20" s="15">
        <v>0</v>
      </c>
      <c r="HU20" s="12">
        <v>0</v>
      </c>
      <c r="HV20" s="12">
        <v>0</v>
      </c>
      <c r="HW20" s="12">
        <v>0</v>
      </c>
      <c r="HX20" s="15">
        <v>0</v>
      </c>
      <c r="HY20" s="12">
        <v>0</v>
      </c>
      <c r="HZ20" s="12">
        <v>0</v>
      </c>
      <c r="IA20" s="12">
        <v>0</v>
      </c>
      <c r="IB20" s="15">
        <v>0</v>
      </c>
      <c r="IC20" s="12">
        <v>0</v>
      </c>
      <c r="ID20" s="12">
        <v>0</v>
      </c>
      <c r="IE20" s="12">
        <v>0</v>
      </c>
      <c r="IF20" s="15">
        <v>0</v>
      </c>
      <c r="IG20" s="12">
        <v>0</v>
      </c>
      <c r="IH20" s="12">
        <v>0</v>
      </c>
      <c r="II20" s="12">
        <v>0</v>
      </c>
      <c r="IJ20" s="15">
        <v>0</v>
      </c>
      <c r="IK20" s="12">
        <v>0</v>
      </c>
      <c r="IL20" s="12">
        <v>0</v>
      </c>
      <c r="IM20" s="12">
        <v>0</v>
      </c>
      <c r="IN20" s="15">
        <v>0</v>
      </c>
      <c r="IO20" s="12">
        <v>0</v>
      </c>
      <c r="IP20" s="12">
        <v>0</v>
      </c>
      <c r="IQ20" s="12">
        <v>0</v>
      </c>
      <c r="IR20" s="15">
        <v>0</v>
      </c>
      <c r="IS20" s="12">
        <v>0</v>
      </c>
      <c r="IT20" s="12">
        <v>0</v>
      </c>
      <c r="IU20" s="12">
        <v>0</v>
      </c>
      <c r="IV20" s="15">
        <v>0</v>
      </c>
      <c r="IW20" s="12">
        <v>0</v>
      </c>
      <c r="IX20" s="12">
        <v>0</v>
      </c>
      <c r="IY20" s="12">
        <v>0</v>
      </c>
      <c r="IZ20" s="15">
        <v>0</v>
      </c>
      <c r="JA20" s="12">
        <v>0</v>
      </c>
      <c r="JB20" s="12">
        <v>0</v>
      </c>
      <c r="JC20" s="12">
        <v>0</v>
      </c>
      <c r="JD20" s="15">
        <v>0</v>
      </c>
      <c r="JE20" s="12">
        <v>0</v>
      </c>
      <c r="JF20" s="12">
        <v>0</v>
      </c>
      <c r="JG20" s="12">
        <v>0</v>
      </c>
      <c r="JH20" s="15">
        <v>0</v>
      </c>
      <c r="JI20" s="12">
        <v>0</v>
      </c>
      <c r="JJ20" s="12">
        <v>0</v>
      </c>
      <c r="JK20" s="12">
        <v>0</v>
      </c>
      <c r="JL20" s="15">
        <v>0</v>
      </c>
      <c r="JM20" s="12">
        <v>0</v>
      </c>
      <c r="JN20" s="12">
        <v>0</v>
      </c>
      <c r="JO20" s="12">
        <v>0</v>
      </c>
      <c r="JP20" s="15">
        <v>0</v>
      </c>
      <c r="JQ20" s="12">
        <v>0</v>
      </c>
      <c r="JR20" s="12">
        <v>0</v>
      </c>
      <c r="JS20" s="12">
        <v>0</v>
      </c>
      <c r="JT20" s="15">
        <v>0</v>
      </c>
      <c r="JU20" s="12">
        <v>0</v>
      </c>
      <c r="JV20" s="12">
        <v>0</v>
      </c>
      <c r="JW20" s="12">
        <v>0</v>
      </c>
      <c r="JX20" s="15">
        <v>0</v>
      </c>
      <c r="JY20" s="12">
        <v>0</v>
      </c>
      <c r="JZ20" s="12">
        <v>0</v>
      </c>
      <c r="KA20" s="12">
        <v>0</v>
      </c>
      <c r="KB20" s="15">
        <v>0</v>
      </c>
      <c r="KC20" s="12">
        <v>0</v>
      </c>
      <c r="KD20" s="12">
        <v>0</v>
      </c>
      <c r="KE20" s="12">
        <v>0</v>
      </c>
      <c r="KF20" s="15">
        <v>0</v>
      </c>
      <c r="KG20" s="12">
        <v>0</v>
      </c>
      <c r="KH20" s="12">
        <v>0</v>
      </c>
      <c r="KI20" s="12">
        <v>0</v>
      </c>
      <c r="KJ20" s="15">
        <v>0</v>
      </c>
      <c r="KK20" s="12">
        <v>0</v>
      </c>
      <c r="KL20" s="12">
        <v>0</v>
      </c>
      <c r="KM20" s="12">
        <v>0</v>
      </c>
      <c r="KN20" s="15">
        <v>0</v>
      </c>
      <c r="KO20" s="12">
        <v>0</v>
      </c>
      <c r="KP20" s="12">
        <v>0</v>
      </c>
      <c r="KQ20" s="12">
        <v>0</v>
      </c>
      <c r="KR20" s="15">
        <v>0</v>
      </c>
      <c r="KS20" s="12">
        <v>0</v>
      </c>
      <c r="KT20" s="12">
        <v>0</v>
      </c>
      <c r="KU20" s="12">
        <v>0</v>
      </c>
      <c r="KV20" s="14">
        <v>0</v>
      </c>
      <c r="KW20" s="12">
        <v>0</v>
      </c>
      <c r="KX20" s="12">
        <v>0</v>
      </c>
      <c r="KY20" s="12">
        <v>0</v>
      </c>
      <c r="KZ20" s="14">
        <v>0</v>
      </c>
      <c r="LA20" s="12">
        <v>0</v>
      </c>
      <c r="LB20" s="12">
        <v>0</v>
      </c>
      <c r="LC20" s="12">
        <v>0</v>
      </c>
      <c r="LD20" s="14">
        <v>0</v>
      </c>
      <c r="LE20" s="12">
        <v>0</v>
      </c>
      <c r="LF20" s="12">
        <v>0</v>
      </c>
      <c r="LG20" s="12">
        <v>0</v>
      </c>
      <c r="LH20" s="14">
        <v>0</v>
      </c>
      <c r="LI20" s="12">
        <v>0</v>
      </c>
      <c r="LJ20" s="12">
        <v>0</v>
      </c>
      <c r="LK20" s="12">
        <v>0</v>
      </c>
      <c r="LL20" s="14">
        <v>0</v>
      </c>
      <c r="LM20" s="12">
        <v>0</v>
      </c>
      <c r="LN20" s="12">
        <v>0</v>
      </c>
      <c r="LO20" s="12">
        <v>0</v>
      </c>
      <c r="LP20" s="14">
        <v>0</v>
      </c>
      <c r="LQ20" s="12">
        <v>0</v>
      </c>
      <c r="LR20" s="12">
        <v>0</v>
      </c>
      <c r="LS20" s="12">
        <v>0</v>
      </c>
      <c r="LT20" s="14">
        <v>0</v>
      </c>
      <c r="LU20" s="12">
        <v>0</v>
      </c>
      <c r="LV20" s="12">
        <v>0</v>
      </c>
      <c r="LW20" s="12">
        <v>0</v>
      </c>
      <c r="LX20" s="14">
        <v>0</v>
      </c>
      <c r="LY20" s="12">
        <v>0</v>
      </c>
      <c r="LZ20" s="12">
        <v>0</v>
      </c>
      <c r="MA20" s="12">
        <v>0</v>
      </c>
      <c r="MB20" s="13">
        <v>0</v>
      </c>
      <c r="MC20" s="12">
        <v>0</v>
      </c>
      <c r="MD20" s="12">
        <v>0</v>
      </c>
      <c r="ME20" s="12">
        <v>0</v>
      </c>
      <c r="MF20" s="13">
        <v>0</v>
      </c>
      <c r="MG20" s="12">
        <v>0</v>
      </c>
      <c r="MH20" s="12">
        <v>0</v>
      </c>
      <c r="MI20" s="12">
        <v>0</v>
      </c>
      <c r="MJ20" s="13">
        <v>0</v>
      </c>
      <c r="MK20" s="12">
        <v>0</v>
      </c>
      <c r="ML20" s="12">
        <v>0</v>
      </c>
      <c r="MM20" s="12">
        <v>0</v>
      </c>
    </row>
    <row r="21" spans="1:351" ht="51" x14ac:dyDescent="0.25">
      <c r="B21" s="44" t="s">
        <v>520</v>
      </c>
      <c r="C21" s="43" t="s">
        <v>519</v>
      </c>
      <c r="D21" s="42" t="s">
        <v>12</v>
      </c>
      <c r="E21" s="42" t="s">
        <v>12</v>
      </c>
      <c r="F21" s="46" t="s">
        <v>518</v>
      </c>
      <c r="G21" s="87">
        <v>2020004250287</v>
      </c>
      <c r="H21" s="41" t="s">
        <v>517</v>
      </c>
      <c r="I21" s="54">
        <v>1901069</v>
      </c>
      <c r="J21" s="41" t="s">
        <v>26</v>
      </c>
      <c r="K21" s="38" t="s">
        <v>39</v>
      </c>
      <c r="L21" s="86" t="s">
        <v>526</v>
      </c>
      <c r="M21" s="35" t="s">
        <v>6</v>
      </c>
      <c r="N21" s="35" t="s">
        <v>37</v>
      </c>
      <c r="O21" s="36" t="s">
        <v>4</v>
      </c>
      <c r="P21" s="47" t="s">
        <v>35</v>
      </c>
      <c r="Q21" s="47" t="s">
        <v>525</v>
      </c>
      <c r="R21" s="34" t="s">
        <v>20</v>
      </c>
      <c r="S21" s="33">
        <v>4</v>
      </c>
      <c r="T21" s="32">
        <v>1</v>
      </c>
      <c r="U21" s="32">
        <v>1</v>
      </c>
      <c r="V21" s="32">
        <v>1</v>
      </c>
      <c r="W21" s="32">
        <v>1</v>
      </c>
      <c r="X21" s="31">
        <f>+Z21+AA21+AB21+AC21</f>
        <v>4</v>
      </c>
      <c r="Y21" s="30">
        <f>+X21/S21</f>
        <v>1</v>
      </c>
      <c r="Z21" s="29">
        <v>0</v>
      </c>
      <c r="AA21" s="28">
        <v>0.6</v>
      </c>
      <c r="AB21" s="28">
        <v>2</v>
      </c>
      <c r="AC21" s="28">
        <v>1.4</v>
      </c>
      <c r="AD21" s="27">
        <v>0</v>
      </c>
      <c r="AE21" s="26">
        <f>+AD21-AG21</f>
        <v>0</v>
      </c>
      <c r="AF21" s="51" t="s">
        <v>0</v>
      </c>
      <c r="AG21" s="24">
        <f>SUM(AH21:AK21)</f>
        <v>0</v>
      </c>
      <c r="AH21" s="23">
        <f>+BH21+BL21+BP21+BT21+BX21+CB21+CF21+CJ21+CN21+CR21+CV21+CZ21+BD21</f>
        <v>0</v>
      </c>
      <c r="AI21" s="22">
        <f>+DD21+DH21+DL21+DP21+DT21+DX21+EB21+EF21+EJ21+EN21+ER21+EV21+EZ21+FD21+FH21+FL21+FP21+FT21+FX21+GB21+GF21+GJ21+GN21+GR21+GV21+GZ21+HD21+HH21+HL21+HP21+HT21+HX21+IB21+IF21+IJ21+IN21+IR21+IV21+IZ21+JD21+JH21+JL21+JP21+JT21+JX21+KB21+KF21+KJ21+KN21+KR21</f>
        <v>0</v>
      </c>
      <c r="AJ21" s="21">
        <f>+KV21+KZ21+LD21+LH21+LL21+LP21+LT21+LX21</f>
        <v>0</v>
      </c>
      <c r="AK21" s="13">
        <f>+MB21+MF21+MJ21</f>
        <v>0</v>
      </c>
      <c r="AL21" s="18" t="b">
        <f>_xlfn.IFNA(+AM21&lt;=AG21,"ERROR")</f>
        <v>1</v>
      </c>
      <c r="AM21" s="20">
        <f>SUM(AN21:AQ21)</f>
        <v>0</v>
      </c>
      <c r="AN21" s="4">
        <f>+BE21+BI21+BM21+BQ21+BU21+BY21+CC21+CG21+CK21+CO21+CS21+CW21+DA21</f>
        <v>0</v>
      </c>
      <c r="AO21" s="4">
        <f>+DE21+DI21+DM21+DQ21+DU21+DY21+EC21+EG21+EK21+EO21+ES21+EW21+FA21+FE21+FI21+FM21+FQ21+FU21+FY21+GC21+GG21+GK21+GO21+GS21+GW21+HA21+HE21+HI21+HM21+HQ21+HU21+HY21+IC21+IG21+IK21+IO21+IS21+IW21+JA21+JE21+JI21+JM21+JQ21+JU21+JY21+KC21+KG21+KK21+KO21+KS21</f>
        <v>0</v>
      </c>
      <c r="AP21" s="4">
        <f>+KW21+LA21+LE21+LI21+LM21+LQ21+LU21+LY21</f>
        <v>0</v>
      </c>
      <c r="AQ21" s="4">
        <f>+MC21+MG21+MK21</f>
        <v>0</v>
      </c>
      <c r="AR21" s="18" t="b">
        <f>_xlfn.IFNA(+AS21&lt;=AM21,"ERROR")</f>
        <v>1</v>
      </c>
      <c r="AS21" s="19">
        <f>+AT21+AU21+AV21+AW21</f>
        <v>0</v>
      </c>
      <c r="AT21" s="4">
        <f>+BF21+BJ21+BN21+BR21+BV21+BZ21+CD21+CH21+CL21+CP21+CT21+CX21+DB21</f>
        <v>0</v>
      </c>
      <c r="AU21" s="4">
        <f>+DF21+DJ21+DN21+DR21+DV21+DZ21+ED21+EH21+EL21+EP21+ET21+EX21+FB21+FF21+FJ21+FN21+FR21+FV21+FZ21+GD21+GH21+GL21+GP21+GT21+GX21+HB21+HF21+HJ21+HN21+HR21+HV21+HZ21+ID21+IH21+IL21+IP21+IT21+IX21+JB21+JF21+JJ21+JN21+JR21+JV21+JZ21+KD21+KH21+KL21+KP21+KT21</f>
        <v>0</v>
      </c>
      <c r="AV21" s="4">
        <f>+KX21+LB21+LF21+LJ21+LN21+LR21+LV21+LZ21</f>
        <v>0</v>
      </c>
      <c r="AW21" s="4">
        <f>+MD21+MH21+ML21</f>
        <v>0</v>
      </c>
      <c r="AX21" s="18" t="b">
        <f>_xlfn.IFNA(+AY21&lt;=AS21,"ERROR")</f>
        <v>1</v>
      </c>
      <c r="AY21" s="17">
        <f>+AZ21+BA21+BB21+BC21</f>
        <v>0</v>
      </c>
      <c r="AZ21" s="4">
        <f>+BG21+BK21+BO21+BS21+BW21+CA21+CE21+CI21+CM21+CQ21+CU21+CY21+DC21</f>
        <v>0</v>
      </c>
      <c r="BA21" s="4">
        <f>+DG21+DK21+DO21+DS21+DW21+EA21+EE21+EI21+EM21+EQ21+EU21+EY21+FC21+FG21+FK21+FO21+FS21+FW21+GA21+GE21+GI21+GM21+GQ21+GU21+GY21+HC21+HG21+HK21+HO21+HS21+HW21+IA21+IE21+II21+IM21+IQ21+IU21+IY21+JC21+JG21+JK21+JO21+JS21+JW21+KA21+KE21+KI21+KM21+KQ21+KU21</f>
        <v>0</v>
      </c>
      <c r="BB21" s="4">
        <f>+KY21+LC21+LG21+LK21+LO21+LS21+LW21+MA21</f>
        <v>0</v>
      </c>
      <c r="BC21" s="4">
        <f>+ME21+MI21+MM21</f>
        <v>0</v>
      </c>
      <c r="BD21" s="16">
        <v>0</v>
      </c>
      <c r="BE21" s="12">
        <v>0</v>
      </c>
      <c r="BF21" s="12">
        <v>0</v>
      </c>
      <c r="BG21" s="12">
        <v>0</v>
      </c>
      <c r="BH21" s="16">
        <v>0</v>
      </c>
      <c r="BI21" s="12">
        <v>0</v>
      </c>
      <c r="BJ21" s="12">
        <v>0</v>
      </c>
      <c r="BK21" s="12">
        <v>0</v>
      </c>
      <c r="BL21" s="16">
        <v>0</v>
      </c>
      <c r="BM21" s="12">
        <v>0</v>
      </c>
      <c r="BN21" s="12">
        <v>0</v>
      </c>
      <c r="BO21" s="12">
        <v>0</v>
      </c>
      <c r="BP21" s="16">
        <v>0</v>
      </c>
      <c r="BQ21" s="12">
        <v>0</v>
      </c>
      <c r="BR21" s="12">
        <v>0</v>
      </c>
      <c r="BS21" s="12">
        <v>0</v>
      </c>
      <c r="BT21" s="16">
        <v>0</v>
      </c>
      <c r="BU21" s="12">
        <v>0</v>
      </c>
      <c r="BV21" s="12">
        <v>0</v>
      </c>
      <c r="BW21" s="12">
        <v>0</v>
      </c>
      <c r="BX21" s="16">
        <v>0</v>
      </c>
      <c r="BY21" s="12">
        <v>0</v>
      </c>
      <c r="BZ21" s="12">
        <v>0</v>
      </c>
      <c r="CA21" s="12">
        <v>0</v>
      </c>
      <c r="CB21" s="16">
        <v>0</v>
      </c>
      <c r="CC21" s="12">
        <v>0</v>
      </c>
      <c r="CD21" s="12">
        <v>0</v>
      </c>
      <c r="CE21" s="12">
        <v>0</v>
      </c>
      <c r="CF21" s="16">
        <v>0</v>
      </c>
      <c r="CG21" s="12">
        <v>0</v>
      </c>
      <c r="CH21" s="12">
        <v>0</v>
      </c>
      <c r="CI21" s="12">
        <v>0</v>
      </c>
      <c r="CJ21" s="16">
        <v>0</v>
      </c>
      <c r="CK21" s="12">
        <v>0</v>
      </c>
      <c r="CL21" s="12">
        <v>0</v>
      </c>
      <c r="CM21" s="12">
        <v>0</v>
      </c>
      <c r="CN21" s="16">
        <v>0</v>
      </c>
      <c r="CO21" s="12">
        <v>0</v>
      </c>
      <c r="CP21" s="12">
        <v>0</v>
      </c>
      <c r="CQ21" s="12">
        <v>0</v>
      </c>
      <c r="CR21" s="16">
        <v>0</v>
      </c>
      <c r="CS21" s="12">
        <v>0</v>
      </c>
      <c r="CT21" s="12">
        <v>0</v>
      </c>
      <c r="CU21" s="12">
        <v>0</v>
      </c>
      <c r="CV21" s="16">
        <v>0</v>
      </c>
      <c r="CW21" s="12">
        <v>0</v>
      </c>
      <c r="CX21" s="12">
        <v>0</v>
      </c>
      <c r="CY21" s="12">
        <v>0</v>
      </c>
      <c r="CZ21" s="16">
        <v>0</v>
      </c>
      <c r="DA21" s="12">
        <v>0</v>
      </c>
      <c r="DB21" s="12">
        <v>0</v>
      </c>
      <c r="DC21" s="12">
        <v>0</v>
      </c>
      <c r="DD21" s="15">
        <v>0</v>
      </c>
      <c r="DE21" s="12">
        <v>0</v>
      </c>
      <c r="DF21" s="12">
        <v>0</v>
      </c>
      <c r="DG21" s="12">
        <v>0</v>
      </c>
      <c r="DH21" s="15">
        <v>0</v>
      </c>
      <c r="DI21" s="12">
        <v>0</v>
      </c>
      <c r="DJ21" s="12">
        <v>0</v>
      </c>
      <c r="DK21" s="12">
        <v>0</v>
      </c>
      <c r="DL21" s="15">
        <v>0</v>
      </c>
      <c r="DM21" s="12">
        <v>0</v>
      </c>
      <c r="DN21" s="12">
        <v>0</v>
      </c>
      <c r="DO21" s="12">
        <v>0</v>
      </c>
      <c r="DP21" s="15">
        <v>0</v>
      </c>
      <c r="DQ21" s="12">
        <v>0</v>
      </c>
      <c r="DR21" s="12">
        <v>0</v>
      </c>
      <c r="DS21" s="12">
        <v>0</v>
      </c>
      <c r="DT21" s="15">
        <v>0</v>
      </c>
      <c r="DU21" s="12">
        <v>0</v>
      </c>
      <c r="DV21" s="12">
        <v>0</v>
      </c>
      <c r="DW21" s="12">
        <v>0</v>
      </c>
      <c r="DX21" s="15">
        <v>0</v>
      </c>
      <c r="DY21" s="12">
        <v>0</v>
      </c>
      <c r="DZ21" s="12">
        <v>0</v>
      </c>
      <c r="EA21" s="12">
        <v>0</v>
      </c>
      <c r="EB21" s="15">
        <v>0</v>
      </c>
      <c r="EC21" s="12">
        <v>0</v>
      </c>
      <c r="ED21" s="12">
        <v>0</v>
      </c>
      <c r="EE21" s="12">
        <v>0</v>
      </c>
      <c r="EF21" s="15">
        <v>0</v>
      </c>
      <c r="EG21" s="12">
        <v>0</v>
      </c>
      <c r="EH21" s="12">
        <v>0</v>
      </c>
      <c r="EI21" s="12">
        <v>0</v>
      </c>
      <c r="EJ21" s="15">
        <v>0</v>
      </c>
      <c r="EK21" s="12">
        <v>0</v>
      </c>
      <c r="EL21" s="12">
        <v>0</v>
      </c>
      <c r="EM21" s="12">
        <v>0</v>
      </c>
      <c r="EN21" s="15">
        <v>0</v>
      </c>
      <c r="EO21" s="12">
        <v>0</v>
      </c>
      <c r="EP21" s="12">
        <v>0</v>
      </c>
      <c r="EQ21" s="12">
        <v>0</v>
      </c>
      <c r="ER21" s="15">
        <v>0</v>
      </c>
      <c r="ES21" s="12">
        <v>0</v>
      </c>
      <c r="ET21" s="12">
        <v>0</v>
      </c>
      <c r="EU21" s="12">
        <v>0</v>
      </c>
      <c r="EV21" s="15">
        <v>0</v>
      </c>
      <c r="EW21" s="12">
        <v>0</v>
      </c>
      <c r="EX21" s="12">
        <v>0</v>
      </c>
      <c r="EY21" s="12">
        <v>0</v>
      </c>
      <c r="EZ21" s="15">
        <v>0</v>
      </c>
      <c r="FA21" s="12">
        <v>0</v>
      </c>
      <c r="FB21" s="12">
        <v>0</v>
      </c>
      <c r="FC21" s="12">
        <v>0</v>
      </c>
      <c r="FD21" s="15">
        <v>0</v>
      </c>
      <c r="FE21" s="12">
        <v>0</v>
      </c>
      <c r="FF21" s="12">
        <v>0</v>
      </c>
      <c r="FG21" s="12">
        <v>0</v>
      </c>
      <c r="FH21" s="15">
        <v>0</v>
      </c>
      <c r="FI21" s="12">
        <v>0</v>
      </c>
      <c r="FJ21" s="12">
        <v>0</v>
      </c>
      <c r="FK21" s="12">
        <v>0</v>
      </c>
      <c r="FL21" s="15">
        <v>0</v>
      </c>
      <c r="FM21" s="12">
        <v>0</v>
      </c>
      <c r="FN21" s="12">
        <v>0</v>
      </c>
      <c r="FO21" s="12">
        <v>0</v>
      </c>
      <c r="FP21" s="15">
        <v>0</v>
      </c>
      <c r="FQ21" s="12">
        <v>0</v>
      </c>
      <c r="FR21" s="12">
        <v>0</v>
      </c>
      <c r="FS21" s="12">
        <v>0</v>
      </c>
      <c r="FT21" s="15">
        <v>0</v>
      </c>
      <c r="FU21" s="12">
        <v>0</v>
      </c>
      <c r="FV21" s="12">
        <v>0</v>
      </c>
      <c r="FW21" s="12">
        <v>0</v>
      </c>
      <c r="FX21" s="15">
        <v>0</v>
      </c>
      <c r="FY21" s="12">
        <v>0</v>
      </c>
      <c r="FZ21" s="12">
        <v>0</v>
      </c>
      <c r="GA21" s="12">
        <v>0</v>
      </c>
      <c r="GB21" s="15">
        <v>0</v>
      </c>
      <c r="GC21" s="12">
        <v>0</v>
      </c>
      <c r="GD21" s="12">
        <v>0</v>
      </c>
      <c r="GE21" s="12">
        <v>0</v>
      </c>
      <c r="GF21" s="15">
        <v>0</v>
      </c>
      <c r="GG21" s="12">
        <v>0</v>
      </c>
      <c r="GH21" s="12">
        <v>0</v>
      </c>
      <c r="GI21" s="12">
        <v>0</v>
      </c>
      <c r="GJ21" s="15">
        <v>0</v>
      </c>
      <c r="GK21" s="12">
        <v>0</v>
      </c>
      <c r="GL21" s="12">
        <v>0</v>
      </c>
      <c r="GM21" s="12">
        <v>0</v>
      </c>
      <c r="GN21" s="15">
        <v>0</v>
      </c>
      <c r="GO21" s="12">
        <v>0</v>
      </c>
      <c r="GP21" s="12">
        <v>0</v>
      </c>
      <c r="GQ21" s="12">
        <v>0</v>
      </c>
      <c r="GR21" s="15">
        <v>0</v>
      </c>
      <c r="GS21" s="12">
        <v>0</v>
      </c>
      <c r="GT21" s="12">
        <v>0</v>
      </c>
      <c r="GU21" s="12">
        <v>0</v>
      </c>
      <c r="GV21" s="15">
        <v>0</v>
      </c>
      <c r="GW21" s="12">
        <v>0</v>
      </c>
      <c r="GX21" s="12">
        <v>0</v>
      </c>
      <c r="GY21" s="12">
        <v>0</v>
      </c>
      <c r="GZ21" s="15">
        <v>0</v>
      </c>
      <c r="HA21" s="12">
        <v>0</v>
      </c>
      <c r="HB21" s="12">
        <v>0</v>
      </c>
      <c r="HC21" s="12">
        <v>0</v>
      </c>
      <c r="HD21" s="15">
        <v>0</v>
      </c>
      <c r="HE21" s="12">
        <v>0</v>
      </c>
      <c r="HF21" s="12">
        <v>0</v>
      </c>
      <c r="HG21" s="12">
        <v>0</v>
      </c>
      <c r="HH21" s="15">
        <v>0</v>
      </c>
      <c r="HI21" s="12">
        <v>0</v>
      </c>
      <c r="HJ21" s="12">
        <v>0</v>
      </c>
      <c r="HK21" s="12">
        <v>0</v>
      </c>
      <c r="HL21" s="15">
        <v>0</v>
      </c>
      <c r="HM21" s="12">
        <v>0</v>
      </c>
      <c r="HN21" s="12">
        <v>0</v>
      </c>
      <c r="HO21" s="12">
        <v>0</v>
      </c>
      <c r="HP21" s="15">
        <v>0</v>
      </c>
      <c r="HQ21" s="12">
        <v>0</v>
      </c>
      <c r="HR21" s="12">
        <v>0</v>
      </c>
      <c r="HS21" s="12">
        <v>0</v>
      </c>
      <c r="HT21" s="15">
        <v>0</v>
      </c>
      <c r="HU21" s="12">
        <v>0</v>
      </c>
      <c r="HV21" s="12">
        <v>0</v>
      </c>
      <c r="HW21" s="12">
        <v>0</v>
      </c>
      <c r="HX21" s="15">
        <v>0</v>
      </c>
      <c r="HY21" s="12">
        <v>0</v>
      </c>
      <c r="HZ21" s="12">
        <v>0</v>
      </c>
      <c r="IA21" s="12">
        <v>0</v>
      </c>
      <c r="IB21" s="15">
        <v>0</v>
      </c>
      <c r="IC21" s="12">
        <v>0</v>
      </c>
      <c r="ID21" s="12">
        <v>0</v>
      </c>
      <c r="IE21" s="12">
        <v>0</v>
      </c>
      <c r="IF21" s="15">
        <v>0</v>
      </c>
      <c r="IG21" s="12">
        <v>0</v>
      </c>
      <c r="IH21" s="12">
        <v>0</v>
      </c>
      <c r="II21" s="12">
        <v>0</v>
      </c>
      <c r="IJ21" s="15">
        <v>0</v>
      </c>
      <c r="IK21" s="12">
        <v>0</v>
      </c>
      <c r="IL21" s="12">
        <v>0</v>
      </c>
      <c r="IM21" s="12">
        <v>0</v>
      </c>
      <c r="IN21" s="15">
        <v>0</v>
      </c>
      <c r="IO21" s="12">
        <v>0</v>
      </c>
      <c r="IP21" s="12">
        <v>0</v>
      </c>
      <c r="IQ21" s="12">
        <v>0</v>
      </c>
      <c r="IR21" s="15">
        <v>0</v>
      </c>
      <c r="IS21" s="12">
        <v>0</v>
      </c>
      <c r="IT21" s="12">
        <v>0</v>
      </c>
      <c r="IU21" s="12">
        <v>0</v>
      </c>
      <c r="IV21" s="15">
        <v>0</v>
      </c>
      <c r="IW21" s="12">
        <v>0</v>
      </c>
      <c r="IX21" s="12">
        <v>0</v>
      </c>
      <c r="IY21" s="12">
        <v>0</v>
      </c>
      <c r="IZ21" s="15">
        <v>0</v>
      </c>
      <c r="JA21" s="12">
        <v>0</v>
      </c>
      <c r="JB21" s="12">
        <v>0</v>
      </c>
      <c r="JC21" s="12">
        <v>0</v>
      </c>
      <c r="JD21" s="15">
        <v>0</v>
      </c>
      <c r="JE21" s="12">
        <v>0</v>
      </c>
      <c r="JF21" s="12">
        <v>0</v>
      </c>
      <c r="JG21" s="12">
        <v>0</v>
      </c>
      <c r="JH21" s="15">
        <v>0</v>
      </c>
      <c r="JI21" s="12">
        <v>0</v>
      </c>
      <c r="JJ21" s="12">
        <v>0</v>
      </c>
      <c r="JK21" s="12">
        <v>0</v>
      </c>
      <c r="JL21" s="15">
        <v>0</v>
      </c>
      <c r="JM21" s="12">
        <v>0</v>
      </c>
      <c r="JN21" s="12">
        <v>0</v>
      </c>
      <c r="JO21" s="12">
        <v>0</v>
      </c>
      <c r="JP21" s="15">
        <v>0</v>
      </c>
      <c r="JQ21" s="12">
        <v>0</v>
      </c>
      <c r="JR21" s="12">
        <v>0</v>
      </c>
      <c r="JS21" s="12">
        <v>0</v>
      </c>
      <c r="JT21" s="15">
        <v>0</v>
      </c>
      <c r="JU21" s="12">
        <v>0</v>
      </c>
      <c r="JV21" s="12">
        <v>0</v>
      </c>
      <c r="JW21" s="12">
        <v>0</v>
      </c>
      <c r="JX21" s="15">
        <v>0</v>
      </c>
      <c r="JY21" s="12">
        <v>0</v>
      </c>
      <c r="JZ21" s="12">
        <v>0</v>
      </c>
      <c r="KA21" s="12">
        <v>0</v>
      </c>
      <c r="KB21" s="15">
        <v>0</v>
      </c>
      <c r="KC21" s="12">
        <v>0</v>
      </c>
      <c r="KD21" s="12">
        <v>0</v>
      </c>
      <c r="KE21" s="12">
        <v>0</v>
      </c>
      <c r="KF21" s="15">
        <v>0</v>
      </c>
      <c r="KG21" s="12">
        <v>0</v>
      </c>
      <c r="KH21" s="12">
        <v>0</v>
      </c>
      <c r="KI21" s="12">
        <v>0</v>
      </c>
      <c r="KJ21" s="15">
        <v>0</v>
      </c>
      <c r="KK21" s="12">
        <v>0</v>
      </c>
      <c r="KL21" s="12">
        <v>0</v>
      </c>
      <c r="KM21" s="12">
        <v>0</v>
      </c>
      <c r="KN21" s="15">
        <v>0</v>
      </c>
      <c r="KO21" s="12">
        <v>0</v>
      </c>
      <c r="KP21" s="12">
        <v>0</v>
      </c>
      <c r="KQ21" s="12">
        <v>0</v>
      </c>
      <c r="KR21" s="15">
        <v>0</v>
      </c>
      <c r="KS21" s="12">
        <v>0</v>
      </c>
      <c r="KT21" s="12">
        <v>0</v>
      </c>
      <c r="KU21" s="12">
        <v>0</v>
      </c>
      <c r="KV21" s="14">
        <v>0</v>
      </c>
      <c r="KW21" s="12">
        <v>0</v>
      </c>
      <c r="KX21" s="12">
        <v>0</v>
      </c>
      <c r="KY21" s="12">
        <v>0</v>
      </c>
      <c r="KZ21" s="14">
        <v>0</v>
      </c>
      <c r="LA21" s="12">
        <v>0</v>
      </c>
      <c r="LB21" s="12">
        <v>0</v>
      </c>
      <c r="LC21" s="12">
        <v>0</v>
      </c>
      <c r="LD21" s="14">
        <v>0</v>
      </c>
      <c r="LE21" s="12">
        <v>0</v>
      </c>
      <c r="LF21" s="12">
        <v>0</v>
      </c>
      <c r="LG21" s="12">
        <v>0</v>
      </c>
      <c r="LH21" s="14">
        <v>0</v>
      </c>
      <c r="LI21" s="12">
        <v>0</v>
      </c>
      <c r="LJ21" s="12">
        <v>0</v>
      </c>
      <c r="LK21" s="12">
        <v>0</v>
      </c>
      <c r="LL21" s="14">
        <v>0</v>
      </c>
      <c r="LM21" s="12">
        <v>0</v>
      </c>
      <c r="LN21" s="12">
        <v>0</v>
      </c>
      <c r="LO21" s="12">
        <v>0</v>
      </c>
      <c r="LP21" s="14">
        <v>0</v>
      </c>
      <c r="LQ21" s="12">
        <v>0</v>
      </c>
      <c r="LR21" s="12">
        <v>0</v>
      </c>
      <c r="LS21" s="12">
        <v>0</v>
      </c>
      <c r="LT21" s="14">
        <v>0</v>
      </c>
      <c r="LU21" s="12">
        <v>0</v>
      </c>
      <c r="LV21" s="12">
        <v>0</v>
      </c>
      <c r="LW21" s="12">
        <v>0</v>
      </c>
      <c r="LX21" s="14">
        <v>0</v>
      </c>
      <c r="LY21" s="12">
        <v>0</v>
      </c>
      <c r="LZ21" s="12">
        <v>0</v>
      </c>
      <c r="MA21" s="12">
        <v>0</v>
      </c>
      <c r="MB21" s="13">
        <v>0</v>
      </c>
      <c r="MC21" s="12">
        <v>0</v>
      </c>
      <c r="MD21" s="12">
        <v>0</v>
      </c>
      <c r="ME21" s="12">
        <v>0</v>
      </c>
      <c r="MF21" s="13">
        <v>0</v>
      </c>
      <c r="MG21" s="12">
        <v>0</v>
      </c>
      <c r="MH21" s="12">
        <v>0</v>
      </c>
      <c r="MI21" s="12">
        <v>0</v>
      </c>
      <c r="MJ21" s="13">
        <v>0</v>
      </c>
      <c r="MK21" s="12">
        <v>0</v>
      </c>
      <c r="ML21" s="12">
        <v>0</v>
      </c>
      <c r="MM21" s="12">
        <v>0</v>
      </c>
    </row>
    <row r="22" spans="1:351" ht="51" x14ac:dyDescent="0.25">
      <c r="B22" s="44" t="s">
        <v>520</v>
      </c>
      <c r="C22" s="43" t="s">
        <v>519</v>
      </c>
      <c r="D22" s="42" t="s">
        <v>12</v>
      </c>
      <c r="E22" s="42" t="s">
        <v>12</v>
      </c>
      <c r="F22" s="46" t="s">
        <v>518</v>
      </c>
      <c r="G22" s="87">
        <v>2020004250287</v>
      </c>
      <c r="H22" s="41" t="s">
        <v>517</v>
      </c>
      <c r="I22" s="54">
        <v>1901069</v>
      </c>
      <c r="J22" s="41" t="s">
        <v>26</v>
      </c>
      <c r="K22" s="38" t="s">
        <v>39</v>
      </c>
      <c r="L22" s="86" t="s">
        <v>524</v>
      </c>
      <c r="M22" s="35" t="s">
        <v>6</v>
      </c>
      <c r="N22" s="35" t="s">
        <v>37</v>
      </c>
      <c r="O22" s="36" t="s">
        <v>4</v>
      </c>
      <c r="P22" s="35" t="s">
        <v>16</v>
      </c>
      <c r="Q22" s="35" t="s">
        <v>523</v>
      </c>
      <c r="R22" s="34" t="s">
        <v>20</v>
      </c>
      <c r="S22" s="33">
        <v>4</v>
      </c>
      <c r="T22" s="32">
        <v>1</v>
      </c>
      <c r="U22" s="32">
        <v>1</v>
      </c>
      <c r="V22" s="32">
        <v>1</v>
      </c>
      <c r="W22" s="32">
        <v>1</v>
      </c>
      <c r="X22" s="31">
        <f>+Z22+AA22+AB22+AC22</f>
        <v>4</v>
      </c>
      <c r="Y22" s="30">
        <f>+X22/S22</f>
        <v>1</v>
      </c>
      <c r="Z22" s="29">
        <v>1</v>
      </c>
      <c r="AA22" s="28">
        <v>0.6</v>
      </c>
      <c r="AB22" s="28">
        <v>1.9</v>
      </c>
      <c r="AC22" s="28">
        <v>0.5</v>
      </c>
      <c r="AD22" s="27">
        <v>99673043</v>
      </c>
      <c r="AE22" s="26">
        <f>+AD22-AG22</f>
        <v>0</v>
      </c>
      <c r="AF22" s="51" t="s">
        <v>0</v>
      </c>
      <c r="AG22" s="24">
        <f>SUM(AH22:AK22)</f>
        <v>99673043</v>
      </c>
      <c r="AH22" s="23">
        <f>+BH22+BL22+BP22+BT22+BX22+CB22+CF22+CJ22+CN22+CR22+CV22+CZ22+BD22</f>
        <v>99673043</v>
      </c>
      <c r="AI22" s="22">
        <f>+DD22+DH22+DL22+DP22+DT22+DX22+EB22+EF22+EJ22+EN22+ER22+EV22+EZ22+FD22+FH22+FL22+FP22+FT22+FX22+GB22+GF22+GJ22+GN22+GR22+GV22+GZ22+HD22+HH22+HL22+HP22+HT22+HX22+IB22+IF22+IJ22+IN22+IR22+IV22+IZ22+JD22+JH22+JL22+JP22+JT22+JX22+KB22+KF22+KJ22+KN22+KR22</f>
        <v>0</v>
      </c>
      <c r="AJ22" s="21">
        <f>+KV22+KZ22+LD22+LH22+LL22+LP22+LT22+LX22</f>
        <v>0</v>
      </c>
      <c r="AK22" s="13">
        <f>+MB22+MF22+MJ22</f>
        <v>0</v>
      </c>
      <c r="AL22" s="18" t="b">
        <f>_xlfn.IFNA(+AM22&lt;=AG22,"ERROR")</f>
        <v>1</v>
      </c>
      <c r="AM22" s="20">
        <f>SUM(AN22:AQ22)</f>
        <v>99673043</v>
      </c>
      <c r="AN22" s="4">
        <f>+BE22+BI22+BM22+BQ22+BU22+BY22+CC22+CG22+CK22+CO22+CS22+CW22+DA22</f>
        <v>99673043</v>
      </c>
      <c r="AO22" s="4">
        <f>+DE22+DI22+DM22+DQ22+DU22+DY22+EC22+EG22+EK22+EO22+ES22+EW22+FA22+FE22+FI22+FM22+FQ22+FU22+FY22+GC22+GG22+GK22+GO22+GS22+GW22+HA22+HE22+HI22+HM22+HQ22+HU22+HY22+IC22+IG22+IK22+IO22+IS22+IW22+JA22+JE22+JI22+JM22+JQ22+JU22+JY22+KC22+KG22+KK22+KO22+KS22</f>
        <v>0</v>
      </c>
      <c r="AP22" s="4">
        <f>+KW22+LA22+LE22+LI22+LM22+LQ22+LU22+LY22</f>
        <v>0</v>
      </c>
      <c r="AQ22" s="4">
        <f>+MC22+MG22+MK22</f>
        <v>0</v>
      </c>
      <c r="AR22" s="18" t="b">
        <f>_xlfn.IFNA(+AS22&lt;=AM22,"ERROR")</f>
        <v>1</v>
      </c>
      <c r="AS22" s="19">
        <f>+AT22+AU22+AV22+AW22</f>
        <v>99673043</v>
      </c>
      <c r="AT22" s="4">
        <f>+BF22+BJ22+BN22+BR22+BV22+BZ22+CD22+CH22+CL22+CP22+CT22+CX22+DB22</f>
        <v>99673043</v>
      </c>
      <c r="AU22" s="4">
        <f>+DF22+DJ22+DN22+DR22+DV22+DZ22+ED22+EH22+EL22+EP22+ET22+EX22+FB22+FF22+FJ22+FN22+FR22+FV22+FZ22+GD22+GH22+GL22+GP22+GT22+GX22+HB22+HF22+HJ22+HN22+HR22+HV22+HZ22+ID22+IH22+IL22+IP22+IT22+IX22+JB22+JF22+JJ22+JN22+JR22+JV22+JZ22+KD22+KH22+KL22+KP22+KT22</f>
        <v>0</v>
      </c>
      <c r="AV22" s="4">
        <f>+KX22+LB22+LF22+LJ22+LN22+LR22+LV22+LZ22</f>
        <v>0</v>
      </c>
      <c r="AW22" s="4">
        <f>+MD22+MH22+ML22</f>
        <v>0</v>
      </c>
      <c r="AX22" s="18" t="b">
        <f>_xlfn.IFNA(+AY22&lt;=AS22,"ERROR")</f>
        <v>1</v>
      </c>
      <c r="AY22" s="17">
        <f>+AZ22+BA22+BB22+BC22</f>
        <v>99673043</v>
      </c>
      <c r="AZ22" s="4">
        <f>+BG22+BK22+BO22+BS22+BW22+CA22+CE22+CI22+CM22+CQ22+CU22+CY22+DC22</f>
        <v>99673043</v>
      </c>
      <c r="BA22" s="4">
        <f>+DG22+DK22+DO22+DS22+DW22+EA22+EE22+EI22+EM22+EQ22+EU22+EY22+FC22+FG22+FK22+FO22+FS22+FW22+GA22+GE22+GI22+GM22+GQ22+GU22+GY22+HC22+HG22+HK22+HO22+HS22+HW22+IA22+IE22+II22+IM22+IQ22+IU22+IY22+JC22+JG22+JK22+JO22+JS22+JW22+KA22+KE22+KI22+KM22+KQ22+KU22</f>
        <v>0</v>
      </c>
      <c r="BB22" s="4">
        <f>+KY22+LC22+LG22+LK22+LO22+LS22+LW22+MA22</f>
        <v>0</v>
      </c>
      <c r="BC22" s="4">
        <f>+ME22+MI22+MM22</f>
        <v>0</v>
      </c>
      <c r="BD22" s="16">
        <v>59617723</v>
      </c>
      <c r="BE22" s="12">
        <v>59617723</v>
      </c>
      <c r="BF22" s="12">
        <v>59617723</v>
      </c>
      <c r="BG22" s="12">
        <v>59617723</v>
      </c>
      <c r="BH22" s="16">
        <v>0</v>
      </c>
      <c r="BI22" s="12">
        <v>0</v>
      </c>
      <c r="BJ22" s="12">
        <v>0</v>
      </c>
      <c r="BK22" s="12">
        <v>0</v>
      </c>
      <c r="BL22" s="16">
        <v>0</v>
      </c>
      <c r="BM22" s="12">
        <v>0</v>
      </c>
      <c r="BN22" s="12">
        <v>0</v>
      </c>
      <c r="BO22" s="12">
        <v>0</v>
      </c>
      <c r="BP22" s="16">
        <v>40055320</v>
      </c>
      <c r="BQ22" s="12">
        <v>40055320</v>
      </c>
      <c r="BR22" s="12">
        <v>40055320</v>
      </c>
      <c r="BS22" s="12">
        <v>40055320</v>
      </c>
      <c r="BT22" s="16">
        <v>0</v>
      </c>
      <c r="BU22" s="12">
        <v>0</v>
      </c>
      <c r="BV22" s="12">
        <v>0</v>
      </c>
      <c r="BW22" s="12">
        <v>0</v>
      </c>
      <c r="BX22" s="16">
        <v>0</v>
      </c>
      <c r="BY22" s="12">
        <v>0</v>
      </c>
      <c r="BZ22" s="12">
        <v>0</v>
      </c>
      <c r="CA22" s="12">
        <v>0</v>
      </c>
      <c r="CB22" s="16">
        <v>0</v>
      </c>
      <c r="CC22" s="12">
        <v>0</v>
      </c>
      <c r="CD22" s="12">
        <v>0</v>
      </c>
      <c r="CE22" s="12">
        <v>0</v>
      </c>
      <c r="CF22" s="16">
        <v>0</v>
      </c>
      <c r="CG22" s="12">
        <v>0</v>
      </c>
      <c r="CH22" s="12">
        <v>0</v>
      </c>
      <c r="CI22" s="12">
        <v>0</v>
      </c>
      <c r="CJ22" s="16">
        <v>0</v>
      </c>
      <c r="CK22" s="12">
        <v>0</v>
      </c>
      <c r="CL22" s="12">
        <v>0</v>
      </c>
      <c r="CM22" s="12">
        <v>0</v>
      </c>
      <c r="CN22" s="16">
        <v>0</v>
      </c>
      <c r="CO22" s="12">
        <v>0</v>
      </c>
      <c r="CP22" s="12">
        <v>0</v>
      </c>
      <c r="CQ22" s="12">
        <v>0</v>
      </c>
      <c r="CR22" s="16">
        <v>0</v>
      </c>
      <c r="CS22" s="12">
        <v>0</v>
      </c>
      <c r="CT22" s="12">
        <v>0</v>
      </c>
      <c r="CU22" s="12">
        <v>0</v>
      </c>
      <c r="CV22" s="16">
        <v>0</v>
      </c>
      <c r="CW22" s="12">
        <v>0</v>
      </c>
      <c r="CX22" s="12">
        <v>0</v>
      </c>
      <c r="CY22" s="12">
        <v>0</v>
      </c>
      <c r="CZ22" s="16">
        <v>0</v>
      </c>
      <c r="DA22" s="12">
        <v>0</v>
      </c>
      <c r="DB22" s="12">
        <v>0</v>
      </c>
      <c r="DC22" s="12">
        <v>0</v>
      </c>
      <c r="DD22" s="15">
        <v>0</v>
      </c>
      <c r="DE22" s="12">
        <v>0</v>
      </c>
      <c r="DF22" s="12">
        <v>0</v>
      </c>
      <c r="DG22" s="12">
        <v>0</v>
      </c>
      <c r="DH22" s="15">
        <v>0</v>
      </c>
      <c r="DI22" s="12">
        <v>0</v>
      </c>
      <c r="DJ22" s="12">
        <v>0</v>
      </c>
      <c r="DK22" s="12">
        <v>0</v>
      </c>
      <c r="DL22" s="15">
        <v>0</v>
      </c>
      <c r="DM22" s="12">
        <v>0</v>
      </c>
      <c r="DN22" s="12">
        <v>0</v>
      </c>
      <c r="DO22" s="12">
        <v>0</v>
      </c>
      <c r="DP22" s="15">
        <v>0</v>
      </c>
      <c r="DQ22" s="12">
        <v>0</v>
      </c>
      <c r="DR22" s="12">
        <v>0</v>
      </c>
      <c r="DS22" s="12">
        <v>0</v>
      </c>
      <c r="DT22" s="15">
        <v>0</v>
      </c>
      <c r="DU22" s="12">
        <v>0</v>
      </c>
      <c r="DV22" s="12">
        <v>0</v>
      </c>
      <c r="DW22" s="12">
        <v>0</v>
      </c>
      <c r="DX22" s="15">
        <v>0</v>
      </c>
      <c r="DY22" s="12">
        <v>0</v>
      </c>
      <c r="DZ22" s="12">
        <v>0</v>
      </c>
      <c r="EA22" s="12">
        <v>0</v>
      </c>
      <c r="EB22" s="15">
        <v>0</v>
      </c>
      <c r="EC22" s="12">
        <v>0</v>
      </c>
      <c r="ED22" s="12">
        <v>0</v>
      </c>
      <c r="EE22" s="12">
        <v>0</v>
      </c>
      <c r="EF22" s="15">
        <v>0</v>
      </c>
      <c r="EG22" s="12">
        <v>0</v>
      </c>
      <c r="EH22" s="12">
        <v>0</v>
      </c>
      <c r="EI22" s="12">
        <v>0</v>
      </c>
      <c r="EJ22" s="15">
        <v>0</v>
      </c>
      <c r="EK22" s="12">
        <v>0</v>
      </c>
      <c r="EL22" s="12">
        <v>0</v>
      </c>
      <c r="EM22" s="12">
        <v>0</v>
      </c>
      <c r="EN22" s="15">
        <v>0</v>
      </c>
      <c r="EO22" s="12">
        <v>0</v>
      </c>
      <c r="EP22" s="12">
        <v>0</v>
      </c>
      <c r="EQ22" s="12">
        <v>0</v>
      </c>
      <c r="ER22" s="15">
        <v>0</v>
      </c>
      <c r="ES22" s="12">
        <v>0</v>
      </c>
      <c r="ET22" s="12">
        <v>0</v>
      </c>
      <c r="EU22" s="12">
        <v>0</v>
      </c>
      <c r="EV22" s="15">
        <v>0</v>
      </c>
      <c r="EW22" s="12">
        <v>0</v>
      </c>
      <c r="EX22" s="12">
        <v>0</v>
      </c>
      <c r="EY22" s="12">
        <v>0</v>
      </c>
      <c r="EZ22" s="15">
        <v>0</v>
      </c>
      <c r="FA22" s="12">
        <v>0</v>
      </c>
      <c r="FB22" s="12">
        <v>0</v>
      </c>
      <c r="FC22" s="12">
        <v>0</v>
      </c>
      <c r="FD22" s="15">
        <v>0</v>
      </c>
      <c r="FE22" s="12">
        <v>0</v>
      </c>
      <c r="FF22" s="12">
        <v>0</v>
      </c>
      <c r="FG22" s="12">
        <v>0</v>
      </c>
      <c r="FH22" s="15">
        <v>0</v>
      </c>
      <c r="FI22" s="12">
        <v>0</v>
      </c>
      <c r="FJ22" s="12">
        <v>0</v>
      </c>
      <c r="FK22" s="12">
        <v>0</v>
      </c>
      <c r="FL22" s="15">
        <v>0</v>
      </c>
      <c r="FM22" s="12">
        <v>0</v>
      </c>
      <c r="FN22" s="12">
        <v>0</v>
      </c>
      <c r="FO22" s="12">
        <v>0</v>
      </c>
      <c r="FP22" s="15">
        <v>0</v>
      </c>
      <c r="FQ22" s="12">
        <v>0</v>
      </c>
      <c r="FR22" s="12">
        <v>0</v>
      </c>
      <c r="FS22" s="12">
        <v>0</v>
      </c>
      <c r="FT22" s="15">
        <v>0</v>
      </c>
      <c r="FU22" s="12">
        <v>0</v>
      </c>
      <c r="FV22" s="12">
        <v>0</v>
      </c>
      <c r="FW22" s="12">
        <v>0</v>
      </c>
      <c r="FX22" s="15">
        <v>0</v>
      </c>
      <c r="FY22" s="12">
        <v>0</v>
      </c>
      <c r="FZ22" s="12">
        <v>0</v>
      </c>
      <c r="GA22" s="12">
        <v>0</v>
      </c>
      <c r="GB22" s="15">
        <v>0</v>
      </c>
      <c r="GC22" s="12">
        <v>0</v>
      </c>
      <c r="GD22" s="12">
        <v>0</v>
      </c>
      <c r="GE22" s="12">
        <v>0</v>
      </c>
      <c r="GF22" s="15">
        <v>0</v>
      </c>
      <c r="GG22" s="12">
        <v>0</v>
      </c>
      <c r="GH22" s="12">
        <v>0</v>
      </c>
      <c r="GI22" s="12">
        <v>0</v>
      </c>
      <c r="GJ22" s="15">
        <v>0</v>
      </c>
      <c r="GK22" s="12">
        <v>0</v>
      </c>
      <c r="GL22" s="12">
        <v>0</v>
      </c>
      <c r="GM22" s="12">
        <v>0</v>
      </c>
      <c r="GN22" s="15">
        <v>0</v>
      </c>
      <c r="GO22" s="12">
        <v>0</v>
      </c>
      <c r="GP22" s="12">
        <v>0</v>
      </c>
      <c r="GQ22" s="12">
        <v>0</v>
      </c>
      <c r="GR22" s="15">
        <v>0</v>
      </c>
      <c r="GS22" s="12">
        <v>0</v>
      </c>
      <c r="GT22" s="12">
        <v>0</v>
      </c>
      <c r="GU22" s="12">
        <v>0</v>
      </c>
      <c r="GV22" s="15">
        <v>0</v>
      </c>
      <c r="GW22" s="12">
        <v>0</v>
      </c>
      <c r="GX22" s="12">
        <v>0</v>
      </c>
      <c r="GY22" s="12">
        <v>0</v>
      </c>
      <c r="GZ22" s="15">
        <v>0</v>
      </c>
      <c r="HA22" s="12">
        <v>0</v>
      </c>
      <c r="HB22" s="12">
        <v>0</v>
      </c>
      <c r="HC22" s="12">
        <v>0</v>
      </c>
      <c r="HD22" s="15">
        <v>0</v>
      </c>
      <c r="HE22" s="12">
        <v>0</v>
      </c>
      <c r="HF22" s="12">
        <v>0</v>
      </c>
      <c r="HG22" s="12">
        <v>0</v>
      </c>
      <c r="HH22" s="15">
        <v>0</v>
      </c>
      <c r="HI22" s="12">
        <v>0</v>
      </c>
      <c r="HJ22" s="12">
        <v>0</v>
      </c>
      <c r="HK22" s="12">
        <v>0</v>
      </c>
      <c r="HL22" s="15">
        <v>0</v>
      </c>
      <c r="HM22" s="12">
        <v>0</v>
      </c>
      <c r="HN22" s="12">
        <v>0</v>
      </c>
      <c r="HO22" s="12">
        <v>0</v>
      </c>
      <c r="HP22" s="15">
        <v>0</v>
      </c>
      <c r="HQ22" s="12">
        <v>0</v>
      </c>
      <c r="HR22" s="12">
        <v>0</v>
      </c>
      <c r="HS22" s="12">
        <v>0</v>
      </c>
      <c r="HT22" s="15">
        <v>0</v>
      </c>
      <c r="HU22" s="12">
        <v>0</v>
      </c>
      <c r="HV22" s="12">
        <v>0</v>
      </c>
      <c r="HW22" s="12">
        <v>0</v>
      </c>
      <c r="HX22" s="15">
        <v>0</v>
      </c>
      <c r="HY22" s="12">
        <v>0</v>
      </c>
      <c r="HZ22" s="12">
        <v>0</v>
      </c>
      <c r="IA22" s="12">
        <v>0</v>
      </c>
      <c r="IB22" s="15">
        <v>0</v>
      </c>
      <c r="IC22" s="12">
        <v>0</v>
      </c>
      <c r="ID22" s="12">
        <v>0</v>
      </c>
      <c r="IE22" s="12">
        <v>0</v>
      </c>
      <c r="IF22" s="15">
        <v>0</v>
      </c>
      <c r="IG22" s="12">
        <v>0</v>
      </c>
      <c r="IH22" s="12">
        <v>0</v>
      </c>
      <c r="II22" s="12">
        <v>0</v>
      </c>
      <c r="IJ22" s="15">
        <v>0</v>
      </c>
      <c r="IK22" s="12">
        <v>0</v>
      </c>
      <c r="IL22" s="12">
        <v>0</v>
      </c>
      <c r="IM22" s="12">
        <v>0</v>
      </c>
      <c r="IN22" s="15">
        <v>0</v>
      </c>
      <c r="IO22" s="12">
        <v>0</v>
      </c>
      <c r="IP22" s="12">
        <v>0</v>
      </c>
      <c r="IQ22" s="12">
        <v>0</v>
      </c>
      <c r="IR22" s="15">
        <v>0</v>
      </c>
      <c r="IS22" s="12">
        <v>0</v>
      </c>
      <c r="IT22" s="12">
        <v>0</v>
      </c>
      <c r="IU22" s="12">
        <v>0</v>
      </c>
      <c r="IV22" s="15">
        <v>0</v>
      </c>
      <c r="IW22" s="12">
        <v>0</v>
      </c>
      <c r="IX22" s="12">
        <v>0</v>
      </c>
      <c r="IY22" s="12">
        <v>0</v>
      </c>
      <c r="IZ22" s="15">
        <v>0</v>
      </c>
      <c r="JA22" s="12">
        <v>0</v>
      </c>
      <c r="JB22" s="12">
        <v>0</v>
      </c>
      <c r="JC22" s="12">
        <v>0</v>
      </c>
      <c r="JD22" s="15">
        <v>0</v>
      </c>
      <c r="JE22" s="12">
        <v>0</v>
      </c>
      <c r="JF22" s="12">
        <v>0</v>
      </c>
      <c r="JG22" s="12">
        <v>0</v>
      </c>
      <c r="JH22" s="15">
        <v>0</v>
      </c>
      <c r="JI22" s="12">
        <v>0</v>
      </c>
      <c r="JJ22" s="12">
        <v>0</v>
      </c>
      <c r="JK22" s="12">
        <v>0</v>
      </c>
      <c r="JL22" s="15">
        <v>0</v>
      </c>
      <c r="JM22" s="12">
        <v>0</v>
      </c>
      <c r="JN22" s="12">
        <v>0</v>
      </c>
      <c r="JO22" s="12">
        <v>0</v>
      </c>
      <c r="JP22" s="15">
        <v>0</v>
      </c>
      <c r="JQ22" s="12">
        <v>0</v>
      </c>
      <c r="JR22" s="12">
        <v>0</v>
      </c>
      <c r="JS22" s="12">
        <v>0</v>
      </c>
      <c r="JT22" s="15">
        <v>0</v>
      </c>
      <c r="JU22" s="12">
        <v>0</v>
      </c>
      <c r="JV22" s="12">
        <v>0</v>
      </c>
      <c r="JW22" s="12">
        <v>0</v>
      </c>
      <c r="JX22" s="15">
        <v>0</v>
      </c>
      <c r="JY22" s="12">
        <v>0</v>
      </c>
      <c r="JZ22" s="12">
        <v>0</v>
      </c>
      <c r="KA22" s="12">
        <v>0</v>
      </c>
      <c r="KB22" s="15">
        <v>0</v>
      </c>
      <c r="KC22" s="12">
        <v>0</v>
      </c>
      <c r="KD22" s="12">
        <v>0</v>
      </c>
      <c r="KE22" s="12">
        <v>0</v>
      </c>
      <c r="KF22" s="15">
        <v>0</v>
      </c>
      <c r="KG22" s="12">
        <v>0</v>
      </c>
      <c r="KH22" s="12">
        <v>0</v>
      </c>
      <c r="KI22" s="12">
        <v>0</v>
      </c>
      <c r="KJ22" s="15">
        <v>0</v>
      </c>
      <c r="KK22" s="12">
        <v>0</v>
      </c>
      <c r="KL22" s="12">
        <v>0</v>
      </c>
      <c r="KM22" s="12">
        <v>0</v>
      </c>
      <c r="KN22" s="15">
        <v>0</v>
      </c>
      <c r="KO22" s="12">
        <v>0</v>
      </c>
      <c r="KP22" s="12">
        <v>0</v>
      </c>
      <c r="KQ22" s="12">
        <v>0</v>
      </c>
      <c r="KR22" s="15">
        <v>0</v>
      </c>
      <c r="KS22" s="12">
        <v>0</v>
      </c>
      <c r="KT22" s="12">
        <v>0</v>
      </c>
      <c r="KU22" s="12">
        <v>0</v>
      </c>
      <c r="KV22" s="14">
        <v>0</v>
      </c>
      <c r="KW22" s="12">
        <v>0</v>
      </c>
      <c r="KX22" s="12">
        <v>0</v>
      </c>
      <c r="KY22" s="12">
        <v>0</v>
      </c>
      <c r="KZ22" s="14">
        <v>0</v>
      </c>
      <c r="LA22" s="12">
        <v>0</v>
      </c>
      <c r="LB22" s="12">
        <v>0</v>
      </c>
      <c r="LC22" s="12">
        <v>0</v>
      </c>
      <c r="LD22" s="14">
        <v>0</v>
      </c>
      <c r="LE22" s="12">
        <v>0</v>
      </c>
      <c r="LF22" s="12">
        <v>0</v>
      </c>
      <c r="LG22" s="12">
        <v>0</v>
      </c>
      <c r="LH22" s="14">
        <v>0</v>
      </c>
      <c r="LI22" s="12">
        <v>0</v>
      </c>
      <c r="LJ22" s="12">
        <v>0</v>
      </c>
      <c r="LK22" s="12">
        <v>0</v>
      </c>
      <c r="LL22" s="14">
        <v>0</v>
      </c>
      <c r="LM22" s="12">
        <v>0</v>
      </c>
      <c r="LN22" s="12">
        <v>0</v>
      </c>
      <c r="LO22" s="12">
        <v>0</v>
      </c>
      <c r="LP22" s="14">
        <v>0</v>
      </c>
      <c r="LQ22" s="12">
        <v>0</v>
      </c>
      <c r="LR22" s="12">
        <v>0</v>
      </c>
      <c r="LS22" s="12">
        <v>0</v>
      </c>
      <c r="LT22" s="14">
        <v>0</v>
      </c>
      <c r="LU22" s="12">
        <v>0</v>
      </c>
      <c r="LV22" s="12">
        <v>0</v>
      </c>
      <c r="LW22" s="12">
        <v>0</v>
      </c>
      <c r="LX22" s="14">
        <v>0</v>
      </c>
      <c r="LY22" s="12">
        <v>0</v>
      </c>
      <c r="LZ22" s="12">
        <v>0</v>
      </c>
      <c r="MA22" s="12">
        <v>0</v>
      </c>
      <c r="MB22" s="13">
        <v>0</v>
      </c>
      <c r="MC22" s="12">
        <v>0</v>
      </c>
      <c r="MD22" s="12">
        <v>0</v>
      </c>
      <c r="ME22" s="12">
        <v>0</v>
      </c>
      <c r="MF22" s="13">
        <v>0</v>
      </c>
      <c r="MG22" s="12">
        <v>0</v>
      </c>
      <c r="MH22" s="12">
        <v>0</v>
      </c>
      <c r="MI22" s="12">
        <v>0</v>
      </c>
      <c r="MJ22" s="13">
        <v>0</v>
      </c>
      <c r="MK22" s="12">
        <v>0</v>
      </c>
      <c r="ML22" s="12">
        <v>0</v>
      </c>
      <c r="MM22" s="12">
        <v>0</v>
      </c>
    </row>
    <row r="23" spans="1:351" ht="51" x14ac:dyDescent="0.25">
      <c r="B23" s="44" t="s">
        <v>520</v>
      </c>
      <c r="C23" s="43" t="s">
        <v>519</v>
      </c>
      <c r="D23" s="42" t="s">
        <v>12</v>
      </c>
      <c r="E23" s="42" t="s">
        <v>12</v>
      </c>
      <c r="F23" s="46" t="s">
        <v>518</v>
      </c>
      <c r="G23" s="87">
        <v>2020004250287</v>
      </c>
      <c r="H23" s="41" t="s">
        <v>517</v>
      </c>
      <c r="I23" s="54">
        <v>1901069</v>
      </c>
      <c r="J23" s="41" t="s">
        <v>26</v>
      </c>
      <c r="K23" s="38" t="s">
        <v>39</v>
      </c>
      <c r="L23" s="86" t="s">
        <v>522</v>
      </c>
      <c r="M23" s="35" t="s">
        <v>6</v>
      </c>
      <c r="N23" s="35" t="s">
        <v>37</v>
      </c>
      <c r="O23" s="36" t="s">
        <v>4</v>
      </c>
      <c r="P23" s="35" t="s">
        <v>16</v>
      </c>
      <c r="Q23" s="35" t="s">
        <v>521</v>
      </c>
      <c r="R23" s="34" t="s">
        <v>20</v>
      </c>
      <c r="S23" s="33">
        <v>4</v>
      </c>
      <c r="T23" s="32">
        <v>1</v>
      </c>
      <c r="U23" s="32">
        <v>1</v>
      </c>
      <c r="V23" s="32">
        <v>1</v>
      </c>
      <c r="W23" s="32">
        <v>1</v>
      </c>
      <c r="X23" s="31">
        <f>+Z23+AA23+AB23+AC23</f>
        <v>4</v>
      </c>
      <c r="Y23" s="30">
        <f>+X23/S23</f>
        <v>1</v>
      </c>
      <c r="Z23" s="29">
        <v>1</v>
      </c>
      <c r="AA23" s="28">
        <v>0.6</v>
      </c>
      <c r="AB23" s="28">
        <v>1.9</v>
      </c>
      <c r="AC23" s="28">
        <v>0.5</v>
      </c>
      <c r="AD23" s="27">
        <v>55358076</v>
      </c>
      <c r="AE23" s="26">
        <f>+AD23-AG23</f>
        <v>0</v>
      </c>
      <c r="AF23" s="51" t="s">
        <v>0</v>
      </c>
      <c r="AG23" s="24">
        <f>SUM(AH23:AK23)</f>
        <v>55358076</v>
      </c>
      <c r="AH23" s="23">
        <f>+BH23+BL23+BP23+BT23+BX23+CB23+CF23+CJ23+CN23+CR23+CV23+CZ23+BD23</f>
        <v>55358076</v>
      </c>
      <c r="AI23" s="22">
        <f>+DD23+DH23+DL23+DP23+DT23+DX23+EB23+EF23+EJ23+EN23+ER23+EV23+EZ23+FD23+FH23+FL23+FP23+FT23+FX23+GB23+GF23+GJ23+GN23+GR23+GV23+GZ23+HD23+HH23+HL23+HP23+HT23+HX23+IB23+IF23+IJ23+IN23+IR23+IV23+IZ23+JD23+JH23+JL23+JP23+JT23+JX23+KB23+KF23+KJ23+KN23+KR23</f>
        <v>0</v>
      </c>
      <c r="AJ23" s="21">
        <f>+KV23+KZ23+LD23+LH23+LL23+LP23+LT23+LX23</f>
        <v>0</v>
      </c>
      <c r="AK23" s="13">
        <f>+MB23+MF23+MJ23</f>
        <v>0</v>
      </c>
      <c r="AL23" s="18" t="b">
        <f>_xlfn.IFNA(+AM23&lt;=AG23,"ERROR")</f>
        <v>1</v>
      </c>
      <c r="AM23" s="20">
        <f>SUM(AN23:AQ23)</f>
        <v>55358076</v>
      </c>
      <c r="AN23" s="4">
        <f>+BE23+BI23+BM23+BQ23+BU23+BY23+CC23+CG23+CK23+CO23+CS23+CW23+DA23</f>
        <v>55358076</v>
      </c>
      <c r="AO23" s="4">
        <f>+DE23+DI23+DM23+DQ23+DU23+DY23+EC23+EG23+EK23+EO23+ES23+EW23+FA23+FE23+FI23+FM23+FQ23+FU23+FY23+GC23+GG23+GK23+GO23+GS23+GW23+HA23+HE23+HI23+HM23+HQ23+HU23+HY23+IC23+IG23+IK23+IO23+IS23+IW23+JA23+JE23+JI23+JM23+JQ23+JU23+JY23+KC23+KG23+KK23+KO23+KS23</f>
        <v>0</v>
      </c>
      <c r="AP23" s="4">
        <f>+KW23+LA23+LE23+LI23+LM23+LQ23+LU23+LY23</f>
        <v>0</v>
      </c>
      <c r="AQ23" s="4">
        <f>+MC23+MG23+MK23</f>
        <v>0</v>
      </c>
      <c r="AR23" s="18" t="b">
        <f>_xlfn.IFNA(+AS23&lt;=AM23,"ERROR")</f>
        <v>1</v>
      </c>
      <c r="AS23" s="19">
        <f>+AT23+AU23+AV23+AW23</f>
        <v>55358076</v>
      </c>
      <c r="AT23" s="4">
        <f>+BF23+BJ23+BN23+BR23+BV23+BZ23+CD23+CH23+CL23+CP23+CT23+CX23+DB23</f>
        <v>55358076</v>
      </c>
      <c r="AU23" s="4">
        <f>+DF23+DJ23+DN23+DR23+DV23+DZ23+ED23+EH23+EL23+EP23+ET23+EX23+FB23+FF23+FJ23+FN23+FR23+FV23+FZ23+GD23+GH23+GL23+GP23+GT23+GX23+HB23+HF23+HJ23+HN23+HR23+HV23+HZ23+ID23+IH23+IL23+IP23+IT23+IX23+JB23+JF23+JJ23+JN23+JR23+JV23+JZ23+KD23+KH23+KL23+KP23+KT23</f>
        <v>0</v>
      </c>
      <c r="AV23" s="4">
        <f>+KX23+LB23+LF23+LJ23+LN23+LR23+LV23+LZ23</f>
        <v>0</v>
      </c>
      <c r="AW23" s="4">
        <f>+MD23+MH23+ML23</f>
        <v>0</v>
      </c>
      <c r="AX23" s="18" t="b">
        <f>_xlfn.IFNA(+AY23&lt;=AS23,"ERROR")</f>
        <v>1</v>
      </c>
      <c r="AY23" s="17">
        <f>+AZ23+BA23+BB23+BC23</f>
        <v>55358076</v>
      </c>
      <c r="AZ23" s="4">
        <f>+BG23+BK23+BO23+BS23+BW23+CA23+CE23+CI23+CM23+CQ23+CU23+CY23+DC23</f>
        <v>55358076</v>
      </c>
      <c r="BA23" s="4">
        <f>+DG23+DK23+DO23+DS23+DW23+EA23+EE23+EI23+EM23+EQ23+EU23+EY23+FC23+FG23+FK23+FO23+FS23+FW23+GA23+GE23+GI23+GM23+GQ23+GU23+GY23+HC23+HG23+HK23+HO23+HS23+HW23+IA23+IE23+II23+IM23+IQ23+IU23+IY23+JC23+JG23+JK23+JO23+JS23+JW23+KA23+KE23+KI23+KM23+KQ23+KU23</f>
        <v>0</v>
      </c>
      <c r="BB23" s="4">
        <f>+KY23+LC23+LG23+LK23+LO23+LS23+LW23+MA23</f>
        <v>0</v>
      </c>
      <c r="BC23" s="4">
        <f>+ME23+MI23+MM23</f>
        <v>0</v>
      </c>
      <c r="BD23" s="16">
        <v>32595709</v>
      </c>
      <c r="BE23" s="12">
        <v>32595709</v>
      </c>
      <c r="BF23" s="12">
        <v>32595709</v>
      </c>
      <c r="BG23" s="12">
        <v>32595709</v>
      </c>
      <c r="BH23" s="16">
        <v>0</v>
      </c>
      <c r="BI23" s="12">
        <v>0</v>
      </c>
      <c r="BJ23" s="12">
        <v>0</v>
      </c>
      <c r="BK23" s="12">
        <v>0</v>
      </c>
      <c r="BL23" s="16">
        <v>0</v>
      </c>
      <c r="BM23" s="12">
        <v>0</v>
      </c>
      <c r="BN23" s="12">
        <v>0</v>
      </c>
      <c r="BO23" s="12">
        <v>0</v>
      </c>
      <c r="BP23" s="16">
        <v>22762367</v>
      </c>
      <c r="BQ23" s="12">
        <v>22762367</v>
      </c>
      <c r="BR23" s="12">
        <v>22762367</v>
      </c>
      <c r="BS23" s="12">
        <v>22762367</v>
      </c>
      <c r="BT23" s="16">
        <v>0</v>
      </c>
      <c r="BU23" s="12">
        <v>0</v>
      </c>
      <c r="BV23" s="12">
        <v>0</v>
      </c>
      <c r="BW23" s="12">
        <v>0</v>
      </c>
      <c r="BX23" s="16">
        <v>0</v>
      </c>
      <c r="BY23" s="12">
        <v>0</v>
      </c>
      <c r="BZ23" s="12">
        <v>0</v>
      </c>
      <c r="CA23" s="12">
        <v>0</v>
      </c>
      <c r="CB23" s="16">
        <v>0</v>
      </c>
      <c r="CC23" s="12">
        <v>0</v>
      </c>
      <c r="CD23" s="12">
        <v>0</v>
      </c>
      <c r="CE23" s="12">
        <v>0</v>
      </c>
      <c r="CF23" s="16">
        <v>0</v>
      </c>
      <c r="CG23" s="12">
        <v>0</v>
      </c>
      <c r="CH23" s="12">
        <v>0</v>
      </c>
      <c r="CI23" s="12">
        <v>0</v>
      </c>
      <c r="CJ23" s="16">
        <v>0</v>
      </c>
      <c r="CK23" s="12">
        <v>0</v>
      </c>
      <c r="CL23" s="12">
        <v>0</v>
      </c>
      <c r="CM23" s="12">
        <v>0</v>
      </c>
      <c r="CN23" s="16">
        <v>0</v>
      </c>
      <c r="CO23" s="12">
        <v>0</v>
      </c>
      <c r="CP23" s="12">
        <v>0</v>
      </c>
      <c r="CQ23" s="12">
        <v>0</v>
      </c>
      <c r="CR23" s="16">
        <v>0</v>
      </c>
      <c r="CS23" s="12">
        <v>0</v>
      </c>
      <c r="CT23" s="12">
        <v>0</v>
      </c>
      <c r="CU23" s="12">
        <v>0</v>
      </c>
      <c r="CV23" s="16">
        <v>0</v>
      </c>
      <c r="CW23" s="12">
        <v>0</v>
      </c>
      <c r="CX23" s="12">
        <v>0</v>
      </c>
      <c r="CY23" s="12">
        <v>0</v>
      </c>
      <c r="CZ23" s="16">
        <v>0</v>
      </c>
      <c r="DA23" s="12">
        <v>0</v>
      </c>
      <c r="DB23" s="12">
        <v>0</v>
      </c>
      <c r="DC23" s="12">
        <v>0</v>
      </c>
      <c r="DD23" s="15">
        <v>0</v>
      </c>
      <c r="DE23" s="12">
        <v>0</v>
      </c>
      <c r="DF23" s="12">
        <v>0</v>
      </c>
      <c r="DG23" s="12">
        <v>0</v>
      </c>
      <c r="DH23" s="15">
        <v>0</v>
      </c>
      <c r="DI23" s="12">
        <v>0</v>
      </c>
      <c r="DJ23" s="12">
        <v>0</v>
      </c>
      <c r="DK23" s="12">
        <v>0</v>
      </c>
      <c r="DL23" s="15">
        <v>0</v>
      </c>
      <c r="DM23" s="12">
        <v>0</v>
      </c>
      <c r="DN23" s="12">
        <v>0</v>
      </c>
      <c r="DO23" s="12">
        <v>0</v>
      </c>
      <c r="DP23" s="15">
        <v>0</v>
      </c>
      <c r="DQ23" s="12">
        <v>0</v>
      </c>
      <c r="DR23" s="12">
        <v>0</v>
      </c>
      <c r="DS23" s="12">
        <v>0</v>
      </c>
      <c r="DT23" s="15">
        <v>0</v>
      </c>
      <c r="DU23" s="12">
        <v>0</v>
      </c>
      <c r="DV23" s="12">
        <v>0</v>
      </c>
      <c r="DW23" s="12">
        <v>0</v>
      </c>
      <c r="DX23" s="15">
        <v>0</v>
      </c>
      <c r="DY23" s="12">
        <v>0</v>
      </c>
      <c r="DZ23" s="12">
        <v>0</v>
      </c>
      <c r="EA23" s="12">
        <v>0</v>
      </c>
      <c r="EB23" s="15">
        <v>0</v>
      </c>
      <c r="EC23" s="12">
        <v>0</v>
      </c>
      <c r="ED23" s="12">
        <v>0</v>
      </c>
      <c r="EE23" s="12">
        <v>0</v>
      </c>
      <c r="EF23" s="15">
        <v>0</v>
      </c>
      <c r="EG23" s="12">
        <v>0</v>
      </c>
      <c r="EH23" s="12">
        <v>0</v>
      </c>
      <c r="EI23" s="12">
        <v>0</v>
      </c>
      <c r="EJ23" s="15">
        <v>0</v>
      </c>
      <c r="EK23" s="12">
        <v>0</v>
      </c>
      <c r="EL23" s="12">
        <v>0</v>
      </c>
      <c r="EM23" s="12">
        <v>0</v>
      </c>
      <c r="EN23" s="15">
        <v>0</v>
      </c>
      <c r="EO23" s="12">
        <v>0</v>
      </c>
      <c r="EP23" s="12">
        <v>0</v>
      </c>
      <c r="EQ23" s="12">
        <v>0</v>
      </c>
      <c r="ER23" s="15">
        <v>0</v>
      </c>
      <c r="ES23" s="12">
        <v>0</v>
      </c>
      <c r="ET23" s="12">
        <v>0</v>
      </c>
      <c r="EU23" s="12">
        <v>0</v>
      </c>
      <c r="EV23" s="15">
        <v>0</v>
      </c>
      <c r="EW23" s="12">
        <v>0</v>
      </c>
      <c r="EX23" s="12">
        <v>0</v>
      </c>
      <c r="EY23" s="12">
        <v>0</v>
      </c>
      <c r="EZ23" s="15">
        <v>0</v>
      </c>
      <c r="FA23" s="12">
        <v>0</v>
      </c>
      <c r="FB23" s="12">
        <v>0</v>
      </c>
      <c r="FC23" s="12">
        <v>0</v>
      </c>
      <c r="FD23" s="15">
        <v>0</v>
      </c>
      <c r="FE23" s="12">
        <v>0</v>
      </c>
      <c r="FF23" s="12">
        <v>0</v>
      </c>
      <c r="FG23" s="12">
        <v>0</v>
      </c>
      <c r="FH23" s="15">
        <v>0</v>
      </c>
      <c r="FI23" s="12">
        <v>0</v>
      </c>
      <c r="FJ23" s="12">
        <v>0</v>
      </c>
      <c r="FK23" s="12">
        <v>0</v>
      </c>
      <c r="FL23" s="15">
        <v>0</v>
      </c>
      <c r="FM23" s="12">
        <v>0</v>
      </c>
      <c r="FN23" s="12">
        <v>0</v>
      </c>
      <c r="FO23" s="12">
        <v>0</v>
      </c>
      <c r="FP23" s="15">
        <v>0</v>
      </c>
      <c r="FQ23" s="12">
        <v>0</v>
      </c>
      <c r="FR23" s="12">
        <v>0</v>
      </c>
      <c r="FS23" s="12">
        <v>0</v>
      </c>
      <c r="FT23" s="15">
        <v>0</v>
      </c>
      <c r="FU23" s="12">
        <v>0</v>
      </c>
      <c r="FV23" s="12">
        <v>0</v>
      </c>
      <c r="FW23" s="12">
        <v>0</v>
      </c>
      <c r="FX23" s="15">
        <v>0</v>
      </c>
      <c r="FY23" s="12">
        <v>0</v>
      </c>
      <c r="FZ23" s="12">
        <v>0</v>
      </c>
      <c r="GA23" s="12">
        <v>0</v>
      </c>
      <c r="GB23" s="15">
        <v>0</v>
      </c>
      <c r="GC23" s="12">
        <v>0</v>
      </c>
      <c r="GD23" s="12">
        <v>0</v>
      </c>
      <c r="GE23" s="12">
        <v>0</v>
      </c>
      <c r="GF23" s="15">
        <v>0</v>
      </c>
      <c r="GG23" s="12">
        <v>0</v>
      </c>
      <c r="GH23" s="12">
        <v>0</v>
      </c>
      <c r="GI23" s="12">
        <v>0</v>
      </c>
      <c r="GJ23" s="15">
        <v>0</v>
      </c>
      <c r="GK23" s="12">
        <v>0</v>
      </c>
      <c r="GL23" s="12">
        <v>0</v>
      </c>
      <c r="GM23" s="12">
        <v>0</v>
      </c>
      <c r="GN23" s="15">
        <v>0</v>
      </c>
      <c r="GO23" s="12">
        <v>0</v>
      </c>
      <c r="GP23" s="12">
        <v>0</v>
      </c>
      <c r="GQ23" s="12">
        <v>0</v>
      </c>
      <c r="GR23" s="15">
        <v>0</v>
      </c>
      <c r="GS23" s="12">
        <v>0</v>
      </c>
      <c r="GT23" s="12">
        <v>0</v>
      </c>
      <c r="GU23" s="12">
        <v>0</v>
      </c>
      <c r="GV23" s="15">
        <v>0</v>
      </c>
      <c r="GW23" s="12">
        <v>0</v>
      </c>
      <c r="GX23" s="12">
        <v>0</v>
      </c>
      <c r="GY23" s="12">
        <v>0</v>
      </c>
      <c r="GZ23" s="15">
        <v>0</v>
      </c>
      <c r="HA23" s="12">
        <v>0</v>
      </c>
      <c r="HB23" s="12">
        <v>0</v>
      </c>
      <c r="HC23" s="12">
        <v>0</v>
      </c>
      <c r="HD23" s="15">
        <v>0</v>
      </c>
      <c r="HE23" s="12">
        <v>0</v>
      </c>
      <c r="HF23" s="12">
        <v>0</v>
      </c>
      <c r="HG23" s="12">
        <v>0</v>
      </c>
      <c r="HH23" s="15">
        <v>0</v>
      </c>
      <c r="HI23" s="12">
        <v>0</v>
      </c>
      <c r="HJ23" s="12">
        <v>0</v>
      </c>
      <c r="HK23" s="12">
        <v>0</v>
      </c>
      <c r="HL23" s="15">
        <v>0</v>
      </c>
      <c r="HM23" s="12">
        <v>0</v>
      </c>
      <c r="HN23" s="12">
        <v>0</v>
      </c>
      <c r="HO23" s="12">
        <v>0</v>
      </c>
      <c r="HP23" s="15">
        <v>0</v>
      </c>
      <c r="HQ23" s="12">
        <v>0</v>
      </c>
      <c r="HR23" s="12">
        <v>0</v>
      </c>
      <c r="HS23" s="12">
        <v>0</v>
      </c>
      <c r="HT23" s="15">
        <v>0</v>
      </c>
      <c r="HU23" s="12">
        <v>0</v>
      </c>
      <c r="HV23" s="12">
        <v>0</v>
      </c>
      <c r="HW23" s="12">
        <v>0</v>
      </c>
      <c r="HX23" s="15">
        <v>0</v>
      </c>
      <c r="HY23" s="12">
        <v>0</v>
      </c>
      <c r="HZ23" s="12">
        <v>0</v>
      </c>
      <c r="IA23" s="12">
        <v>0</v>
      </c>
      <c r="IB23" s="15">
        <v>0</v>
      </c>
      <c r="IC23" s="12">
        <v>0</v>
      </c>
      <c r="ID23" s="12">
        <v>0</v>
      </c>
      <c r="IE23" s="12">
        <v>0</v>
      </c>
      <c r="IF23" s="15">
        <v>0</v>
      </c>
      <c r="IG23" s="12">
        <v>0</v>
      </c>
      <c r="IH23" s="12">
        <v>0</v>
      </c>
      <c r="II23" s="12">
        <v>0</v>
      </c>
      <c r="IJ23" s="15">
        <v>0</v>
      </c>
      <c r="IK23" s="12">
        <v>0</v>
      </c>
      <c r="IL23" s="12">
        <v>0</v>
      </c>
      <c r="IM23" s="12">
        <v>0</v>
      </c>
      <c r="IN23" s="15">
        <v>0</v>
      </c>
      <c r="IO23" s="12">
        <v>0</v>
      </c>
      <c r="IP23" s="12">
        <v>0</v>
      </c>
      <c r="IQ23" s="12">
        <v>0</v>
      </c>
      <c r="IR23" s="15">
        <v>0</v>
      </c>
      <c r="IS23" s="12">
        <v>0</v>
      </c>
      <c r="IT23" s="12">
        <v>0</v>
      </c>
      <c r="IU23" s="12">
        <v>0</v>
      </c>
      <c r="IV23" s="15">
        <v>0</v>
      </c>
      <c r="IW23" s="12">
        <v>0</v>
      </c>
      <c r="IX23" s="12">
        <v>0</v>
      </c>
      <c r="IY23" s="12">
        <v>0</v>
      </c>
      <c r="IZ23" s="15">
        <v>0</v>
      </c>
      <c r="JA23" s="12">
        <v>0</v>
      </c>
      <c r="JB23" s="12">
        <v>0</v>
      </c>
      <c r="JC23" s="12">
        <v>0</v>
      </c>
      <c r="JD23" s="15">
        <v>0</v>
      </c>
      <c r="JE23" s="12">
        <v>0</v>
      </c>
      <c r="JF23" s="12">
        <v>0</v>
      </c>
      <c r="JG23" s="12">
        <v>0</v>
      </c>
      <c r="JH23" s="15">
        <v>0</v>
      </c>
      <c r="JI23" s="12">
        <v>0</v>
      </c>
      <c r="JJ23" s="12">
        <v>0</v>
      </c>
      <c r="JK23" s="12">
        <v>0</v>
      </c>
      <c r="JL23" s="15">
        <v>0</v>
      </c>
      <c r="JM23" s="12">
        <v>0</v>
      </c>
      <c r="JN23" s="12">
        <v>0</v>
      </c>
      <c r="JO23" s="12">
        <v>0</v>
      </c>
      <c r="JP23" s="15">
        <v>0</v>
      </c>
      <c r="JQ23" s="12">
        <v>0</v>
      </c>
      <c r="JR23" s="12">
        <v>0</v>
      </c>
      <c r="JS23" s="12">
        <v>0</v>
      </c>
      <c r="JT23" s="15">
        <v>0</v>
      </c>
      <c r="JU23" s="12">
        <v>0</v>
      </c>
      <c r="JV23" s="12">
        <v>0</v>
      </c>
      <c r="JW23" s="12">
        <v>0</v>
      </c>
      <c r="JX23" s="15">
        <v>0</v>
      </c>
      <c r="JY23" s="12">
        <v>0</v>
      </c>
      <c r="JZ23" s="12">
        <v>0</v>
      </c>
      <c r="KA23" s="12">
        <v>0</v>
      </c>
      <c r="KB23" s="15">
        <v>0</v>
      </c>
      <c r="KC23" s="12">
        <v>0</v>
      </c>
      <c r="KD23" s="12">
        <v>0</v>
      </c>
      <c r="KE23" s="12">
        <v>0</v>
      </c>
      <c r="KF23" s="15">
        <v>0</v>
      </c>
      <c r="KG23" s="12">
        <v>0</v>
      </c>
      <c r="KH23" s="12">
        <v>0</v>
      </c>
      <c r="KI23" s="12">
        <v>0</v>
      </c>
      <c r="KJ23" s="15">
        <v>0</v>
      </c>
      <c r="KK23" s="12">
        <v>0</v>
      </c>
      <c r="KL23" s="12">
        <v>0</v>
      </c>
      <c r="KM23" s="12">
        <v>0</v>
      </c>
      <c r="KN23" s="15">
        <v>0</v>
      </c>
      <c r="KO23" s="12">
        <v>0</v>
      </c>
      <c r="KP23" s="12">
        <v>0</v>
      </c>
      <c r="KQ23" s="12">
        <v>0</v>
      </c>
      <c r="KR23" s="15">
        <v>0</v>
      </c>
      <c r="KS23" s="12">
        <v>0</v>
      </c>
      <c r="KT23" s="12">
        <v>0</v>
      </c>
      <c r="KU23" s="12">
        <v>0</v>
      </c>
      <c r="KV23" s="14">
        <v>0</v>
      </c>
      <c r="KW23" s="12">
        <v>0</v>
      </c>
      <c r="KX23" s="12">
        <v>0</v>
      </c>
      <c r="KY23" s="12">
        <v>0</v>
      </c>
      <c r="KZ23" s="14">
        <v>0</v>
      </c>
      <c r="LA23" s="12">
        <v>0</v>
      </c>
      <c r="LB23" s="12">
        <v>0</v>
      </c>
      <c r="LC23" s="12">
        <v>0</v>
      </c>
      <c r="LD23" s="14">
        <v>0</v>
      </c>
      <c r="LE23" s="12">
        <v>0</v>
      </c>
      <c r="LF23" s="12">
        <v>0</v>
      </c>
      <c r="LG23" s="12">
        <v>0</v>
      </c>
      <c r="LH23" s="14">
        <v>0</v>
      </c>
      <c r="LI23" s="12">
        <v>0</v>
      </c>
      <c r="LJ23" s="12">
        <v>0</v>
      </c>
      <c r="LK23" s="12">
        <v>0</v>
      </c>
      <c r="LL23" s="14">
        <v>0</v>
      </c>
      <c r="LM23" s="12">
        <v>0</v>
      </c>
      <c r="LN23" s="12">
        <v>0</v>
      </c>
      <c r="LO23" s="12">
        <v>0</v>
      </c>
      <c r="LP23" s="14">
        <v>0</v>
      </c>
      <c r="LQ23" s="12">
        <v>0</v>
      </c>
      <c r="LR23" s="12">
        <v>0</v>
      </c>
      <c r="LS23" s="12">
        <v>0</v>
      </c>
      <c r="LT23" s="14">
        <v>0</v>
      </c>
      <c r="LU23" s="12">
        <v>0</v>
      </c>
      <c r="LV23" s="12">
        <v>0</v>
      </c>
      <c r="LW23" s="12">
        <v>0</v>
      </c>
      <c r="LX23" s="14">
        <v>0</v>
      </c>
      <c r="LY23" s="12">
        <v>0</v>
      </c>
      <c r="LZ23" s="12">
        <v>0</v>
      </c>
      <c r="MA23" s="12">
        <v>0</v>
      </c>
      <c r="MB23" s="13">
        <v>0</v>
      </c>
      <c r="MC23" s="12">
        <v>0</v>
      </c>
      <c r="MD23" s="12">
        <v>0</v>
      </c>
      <c r="ME23" s="12">
        <v>0</v>
      </c>
      <c r="MF23" s="13">
        <v>0</v>
      </c>
      <c r="MG23" s="12">
        <v>0</v>
      </c>
      <c r="MH23" s="12">
        <v>0</v>
      </c>
      <c r="MI23" s="12">
        <v>0</v>
      </c>
      <c r="MJ23" s="13">
        <v>0</v>
      </c>
      <c r="MK23" s="12">
        <v>0</v>
      </c>
      <c r="ML23" s="12">
        <v>0</v>
      </c>
      <c r="MM23" s="12">
        <v>0</v>
      </c>
    </row>
    <row r="24" spans="1:351" ht="51" x14ac:dyDescent="0.25">
      <c r="B24" s="44" t="s">
        <v>520</v>
      </c>
      <c r="C24" s="43" t="s">
        <v>519</v>
      </c>
      <c r="D24" s="42" t="s">
        <v>12</v>
      </c>
      <c r="E24" s="42" t="s">
        <v>12</v>
      </c>
      <c r="F24" s="46" t="s">
        <v>518</v>
      </c>
      <c r="G24" s="87">
        <v>2020004250287</v>
      </c>
      <c r="H24" s="41" t="s">
        <v>517</v>
      </c>
      <c r="I24" s="54">
        <v>1901069</v>
      </c>
      <c r="J24" s="41" t="s">
        <v>26</v>
      </c>
      <c r="K24" s="38" t="s">
        <v>39</v>
      </c>
      <c r="L24" s="86" t="s">
        <v>516</v>
      </c>
      <c r="M24" s="35" t="s">
        <v>6</v>
      </c>
      <c r="N24" s="35" t="s">
        <v>37</v>
      </c>
      <c r="O24" s="36" t="s">
        <v>4</v>
      </c>
      <c r="P24" s="35" t="s">
        <v>16</v>
      </c>
      <c r="Q24" s="35" t="s">
        <v>515</v>
      </c>
      <c r="R24" s="34" t="s">
        <v>20</v>
      </c>
      <c r="S24" s="33">
        <v>4</v>
      </c>
      <c r="T24" s="32">
        <v>1</v>
      </c>
      <c r="U24" s="32">
        <v>1</v>
      </c>
      <c r="V24" s="32">
        <v>1</v>
      </c>
      <c r="W24" s="32">
        <v>1</v>
      </c>
      <c r="X24" s="31">
        <f>+Z24+AA24+AB24+AC24</f>
        <v>4</v>
      </c>
      <c r="Y24" s="30">
        <f>+X24/S24</f>
        <v>1</v>
      </c>
      <c r="Z24" s="29">
        <v>1</v>
      </c>
      <c r="AA24" s="28">
        <v>0.6</v>
      </c>
      <c r="AB24" s="28">
        <v>1.9</v>
      </c>
      <c r="AC24" s="28">
        <v>0.5</v>
      </c>
      <c r="AD24" s="27">
        <v>164253238</v>
      </c>
      <c r="AE24" s="26">
        <f>+AD24-AG24</f>
        <v>0</v>
      </c>
      <c r="AF24" s="51" t="s">
        <v>0</v>
      </c>
      <c r="AG24" s="24">
        <f>SUM(AH24:AK24)</f>
        <v>164253238</v>
      </c>
      <c r="AH24" s="23">
        <f>+BH24+BL24+BP24+BT24+BX24+CB24+CF24+CJ24+CN24+CR24+CV24+CZ24+BD24</f>
        <v>164253238</v>
      </c>
      <c r="AI24" s="22">
        <f>+DD24+DH24+DL24+DP24+DT24+DX24+EB24+EF24+EJ24+EN24+ER24+EV24+EZ24+FD24+FH24+FL24+FP24+FT24+FX24+GB24+GF24+GJ24+GN24+GR24+GV24+GZ24+HD24+HH24+HL24+HP24+HT24+HX24+IB24+IF24+IJ24+IN24+IR24+IV24+IZ24+JD24+JH24+JL24+JP24+JT24+JX24+KB24+KF24+KJ24+KN24+KR24</f>
        <v>0</v>
      </c>
      <c r="AJ24" s="21">
        <f>+KV24+KZ24+LD24+LH24+LL24+LP24+LT24+LX24</f>
        <v>0</v>
      </c>
      <c r="AK24" s="13">
        <f>+MB24+MF24+MJ24</f>
        <v>0</v>
      </c>
      <c r="AL24" s="18" t="b">
        <f>_xlfn.IFNA(+AM24&lt;=AG24,"ERROR")</f>
        <v>1</v>
      </c>
      <c r="AM24" s="20">
        <f>SUM(AN24:AQ24)</f>
        <v>164253238</v>
      </c>
      <c r="AN24" s="4">
        <f>+BE24+BI24+BM24+BQ24+BU24+BY24+CC24+CG24+CK24+CO24+CS24+CW24+DA24</f>
        <v>164253238</v>
      </c>
      <c r="AO24" s="4">
        <f>+DE24+DI24+DM24+DQ24+DU24+DY24+EC24+EG24+EK24+EO24+ES24+EW24+FA24+FE24+FI24+FM24+FQ24+FU24+FY24+GC24+GG24+GK24+GO24+GS24+GW24+HA24+HE24+HI24+HM24+HQ24+HU24+HY24+IC24+IG24+IK24+IO24+IS24+IW24+JA24+JE24+JI24+JM24+JQ24+JU24+JY24+KC24+KG24+KK24+KO24+KS24</f>
        <v>0</v>
      </c>
      <c r="AP24" s="4">
        <f>+KW24+LA24+LE24+LI24+LM24+LQ24+LU24+LY24</f>
        <v>0</v>
      </c>
      <c r="AQ24" s="4">
        <f>+MC24+MG24+MK24</f>
        <v>0</v>
      </c>
      <c r="AR24" s="18" t="b">
        <f>_xlfn.IFNA(+AS24&lt;=AM24,"ERROR")</f>
        <v>1</v>
      </c>
      <c r="AS24" s="19">
        <f>+AT24+AU24+AV24+AW24</f>
        <v>164253238</v>
      </c>
      <c r="AT24" s="4">
        <f>+BF24+BJ24+BN24+BR24+BV24+BZ24+CD24+CH24+CL24+CP24+CT24+CX24+DB24</f>
        <v>164253238</v>
      </c>
      <c r="AU24" s="4">
        <f>+DF24+DJ24+DN24+DR24+DV24+DZ24+ED24+EH24+EL24+EP24+ET24+EX24+FB24+FF24+FJ24+FN24+FR24+FV24+FZ24+GD24+GH24+GL24+GP24+GT24+GX24+HB24+HF24+HJ24+HN24+HR24+HV24+HZ24+ID24+IH24+IL24+IP24+IT24+IX24+JB24+JF24+JJ24+JN24+JR24+JV24+JZ24+KD24+KH24+KL24+KP24+KT24</f>
        <v>0</v>
      </c>
      <c r="AV24" s="4">
        <f>+KX24+LB24+LF24+LJ24+LN24+LR24+LV24+LZ24</f>
        <v>0</v>
      </c>
      <c r="AW24" s="4">
        <f>+MD24+MH24+ML24</f>
        <v>0</v>
      </c>
      <c r="AX24" s="18" t="b">
        <f>_xlfn.IFNA(+AY24&lt;=AS24,"ERROR")</f>
        <v>1</v>
      </c>
      <c r="AY24" s="17">
        <f>+AZ24+BA24+BB24+BC24</f>
        <v>164253238</v>
      </c>
      <c r="AZ24" s="4">
        <f>+BG24+BK24+BO24+BS24+BW24+CA24+CE24+CI24+CM24+CQ24+CU24+CY24+DC24</f>
        <v>164253238</v>
      </c>
      <c r="BA24" s="4">
        <f>+DG24+DK24+DO24+DS24+DW24+EA24+EE24+EI24+EM24+EQ24+EU24+EY24+FC24+FG24+FK24+FO24+FS24+FW24+GA24+GE24+GI24+GM24+GQ24+GU24+GY24+HC24+HG24+HK24+HO24+HS24+HW24+IA24+IE24+II24+IM24+IQ24+IU24+IY24+JC24+JG24+JK24+JO24+JS24+JW24+KA24+KE24+KI24+KM24+KQ24+KU24</f>
        <v>0</v>
      </c>
      <c r="BB24" s="4">
        <f>+KY24+LC24+LG24+LK24+LO24+LS24+LW24+MA24</f>
        <v>0</v>
      </c>
      <c r="BC24" s="4">
        <f>+ME24+MI24+MM24</f>
        <v>0</v>
      </c>
      <c r="BD24" s="16">
        <v>97787127</v>
      </c>
      <c r="BE24" s="12">
        <v>97787127</v>
      </c>
      <c r="BF24" s="12">
        <v>97787127</v>
      </c>
      <c r="BG24" s="12">
        <v>97787127</v>
      </c>
      <c r="BH24" s="16">
        <v>0</v>
      </c>
      <c r="BI24" s="12">
        <v>0</v>
      </c>
      <c r="BJ24" s="12">
        <v>0</v>
      </c>
      <c r="BK24" s="12">
        <v>0</v>
      </c>
      <c r="BL24" s="16">
        <v>0</v>
      </c>
      <c r="BM24" s="12">
        <v>0</v>
      </c>
      <c r="BN24" s="12">
        <v>0</v>
      </c>
      <c r="BO24" s="12">
        <v>0</v>
      </c>
      <c r="BP24" s="16">
        <v>66466111</v>
      </c>
      <c r="BQ24" s="12">
        <v>66466111</v>
      </c>
      <c r="BR24" s="12">
        <v>66466111</v>
      </c>
      <c r="BS24" s="12">
        <v>66466111</v>
      </c>
      <c r="BT24" s="16">
        <v>0</v>
      </c>
      <c r="BU24" s="12">
        <v>0</v>
      </c>
      <c r="BV24" s="12">
        <v>0</v>
      </c>
      <c r="BW24" s="12">
        <v>0</v>
      </c>
      <c r="BX24" s="16">
        <v>0</v>
      </c>
      <c r="BY24" s="12">
        <v>0</v>
      </c>
      <c r="BZ24" s="12">
        <v>0</v>
      </c>
      <c r="CA24" s="12">
        <v>0</v>
      </c>
      <c r="CB24" s="16">
        <v>0</v>
      </c>
      <c r="CC24" s="12">
        <v>0</v>
      </c>
      <c r="CD24" s="12">
        <v>0</v>
      </c>
      <c r="CE24" s="12">
        <v>0</v>
      </c>
      <c r="CF24" s="16">
        <v>0</v>
      </c>
      <c r="CG24" s="12">
        <v>0</v>
      </c>
      <c r="CH24" s="12">
        <v>0</v>
      </c>
      <c r="CI24" s="12">
        <v>0</v>
      </c>
      <c r="CJ24" s="16">
        <v>0</v>
      </c>
      <c r="CK24" s="12">
        <v>0</v>
      </c>
      <c r="CL24" s="12">
        <v>0</v>
      </c>
      <c r="CM24" s="12">
        <v>0</v>
      </c>
      <c r="CN24" s="16">
        <v>0</v>
      </c>
      <c r="CO24" s="12">
        <v>0</v>
      </c>
      <c r="CP24" s="12">
        <v>0</v>
      </c>
      <c r="CQ24" s="12">
        <v>0</v>
      </c>
      <c r="CR24" s="16">
        <v>0</v>
      </c>
      <c r="CS24" s="12">
        <v>0</v>
      </c>
      <c r="CT24" s="12">
        <v>0</v>
      </c>
      <c r="CU24" s="12">
        <v>0</v>
      </c>
      <c r="CV24" s="16">
        <v>0</v>
      </c>
      <c r="CW24" s="12">
        <v>0</v>
      </c>
      <c r="CX24" s="12">
        <v>0</v>
      </c>
      <c r="CY24" s="12">
        <v>0</v>
      </c>
      <c r="CZ24" s="16">
        <v>0</v>
      </c>
      <c r="DA24" s="12">
        <v>0</v>
      </c>
      <c r="DB24" s="12">
        <v>0</v>
      </c>
      <c r="DC24" s="12">
        <v>0</v>
      </c>
      <c r="DD24" s="15">
        <v>0</v>
      </c>
      <c r="DE24" s="12">
        <v>0</v>
      </c>
      <c r="DF24" s="12">
        <v>0</v>
      </c>
      <c r="DG24" s="12">
        <v>0</v>
      </c>
      <c r="DH24" s="15">
        <v>0</v>
      </c>
      <c r="DI24" s="12">
        <v>0</v>
      </c>
      <c r="DJ24" s="12">
        <v>0</v>
      </c>
      <c r="DK24" s="12">
        <v>0</v>
      </c>
      <c r="DL24" s="15">
        <v>0</v>
      </c>
      <c r="DM24" s="12">
        <v>0</v>
      </c>
      <c r="DN24" s="12">
        <v>0</v>
      </c>
      <c r="DO24" s="12">
        <v>0</v>
      </c>
      <c r="DP24" s="15">
        <v>0</v>
      </c>
      <c r="DQ24" s="12">
        <v>0</v>
      </c>
      <c r="DR24" s="12">
        <v>0</v>
      </c>
      <c r="DS24" s="12">
        <v>0</v>
      </c>
      <c r="DT24" s="15">
        <v>0</v>
      </c>
      <c r="DU24" s="12">
        <v>0</v>
      </c>
      <c r="DV24" s="12">
        <v>0</v>
      </c>
      <c r="DW24" s="12">
        <v>0</v>
      </c>
      <c r="DX24" s="15">
        <v>0</v>
      </c>
      <c r="DY24" s="12">
        <v>0</v>
      </c>
      <c r="DZ24" s="12">
        <v>0</v>
      </c>
      <c r="EA24" s="12">
        <v>0</v>
      </c>
      <c r="EB24" s="15">
        <v>0</v>
      </c>
      <c r="EC24" s="12">
        <v>0</v>
      </c>
      <c r="ED24" s="12">
        <v>0</v>
      </c>
      <c r="EE24" s="12">
        <v>0</v>
      </c>
      <c r="EF24" s="15">
        <v>0</v>
      </c>
      <c r="EG24" s="12">
        <v>0</v>
      </c>
      <c r="EH24" s="12">
        <v>0</v>
      </c>
      <c r="EI24" s="12">
        <v>0</v>
      </c>
      <c r="EJ24" s="15">
        <v>0</v>
      </c>
      <c r="EK24" s="12">
        <v>0</v>
      </c>
      <c r="EL24" s="12">
        <v>0</v>
      </c>
      <c r="EM24" s="12">
        <v>0</v>
      </c>
      <c r="EN24" s="15">
        <v>0</v>
      </c>
      <c r="EO24" s="12">
        <v>0</v>
      </c>
      <c r="EP24" s="12">
        <v>0</v>
      </c>
      <c r="EQ24" s="12">
        <v>0</v>
      </c>
      <c r="ER24" s="15">
        <v>0</v>
      </c>
      <c r="ES24" s="12">
        <v>0</v>
      </c>
      <c r="ET24" s="12">
        <v>0</v>
      </c>
      <c r="EU24" s="12">
        <v>0</v>
      </c>
      <c r="EV24" s="15">
        <v>0</v>
      </c>
      <c r="EW24" s="12">
        <v>0</v>
      </c>
      <c r="EX24" s="12">
        <v>0</v>
      </c>
      <c r="EY24" s="12">
        <v>0</v>
      </c>
      <c r="EZ24" s="15">
        <v>0</v>
      </c>
      <c r="FA24" s="12">
        <v>0</v>
      </c>
      <c r="FB24" s="12">
        <v>0</v>
      </c>
      <c r="FC24" s="12">
        <v>0</v>
      </c>
      <c r="FD24" s="15">
        <v>0</v>
      </c>
      <c r="FE24" s="12">
        <v>0</v>
      </c>
      <c r="FF24" s="12">
        <v>0</v>
      </c>
      <c r="FG24" s="12">
        <v>0</v>
      </c>
      <c r="FH24" s="15">
        <v>0</v>
      </c>
      <c r="FI24" s="12">
        <v>0</v>
      </c>
      <c r="FJ24" s="12">
        <v>0</v>
      </c>
      <c r="FK24" s="12">
        <v>0</v>
      </c>
      <c r="FL24" s="15">
        <v>0</v>
      </c>
      <c r="FM24" s="12">
        <v>0</v>
      </c>
      <c r="FN24" s="12">
        <v>0</v>
      </c>
      <c r="FO24" s="12">
        <v>0</v>
      </c>
      <c r="FP24" s="15">
        <v>0</v>
      </c>
      <c r="FQ24" s="12">
        <v>0</v>
      </c>
      <c r="FR24" s="12">
        <v>0</v>
      </c>
      <c r="FS24" s="12">
        <v>0</v>
      </c>
      <c r="FT24" s="15">
        <v>0</v>
      </c>
      <c r="FU24" s="12">
        <v>0</v>
      </c>
      <c r="FV24" s="12">
        <v>0</v>
      </c>
      <c r="FW24" s="12">
        <v>0</v>
      </c>
      <c r="FX24" s="15">
        <v>0</v>
      </c>
      <c r="FY24" s="12">
        <v>0</v>
      </c>
      <c r="FZ24" s="12">
        <v>0</v>
      </c>
      <c r="GA24" s="12">
        <v>0</v>
      </c>
      <c r="GB24" s="15">
        <v>0</v>
      </c>
      <c r="GC24" s="12">
        <v>0</v>
      </c>
      <c r="GD24" s="12">
        <v>0</v>
      </c>
      <c r="GE24" s="12">
        <v>0</v>
      </c>
      <c r="GF24" s="15">
        <v>0</v>
      </c>
      <c r="GG24" s="12">
        <v>0</v>
      </c>
      <c r="GH24" s="12">
        <v>0</v>
      </c>
      <c r="GI24" s="12">
        <v>0</v>
      </c>
      <c r="GJ24" s="15">
        <v>0</v>
      </c>
      <c r="GK24" s="12">
        <v>0</v>
      </c>
      <c r="GL24" s="12">
        <v>0</v>
      </c>
      <c r="GM24" s="12">
        <v>0</v>
      </c>
      <c r="GN24" s="15">
        <v>0</v>
      </c>
      <c r="GO24" s="12">
        <v>0</v>
      </c>
      <c r="GP24" s="12">
        <v>0</v>
      </c>
      <c r="GQ24" s="12">
        <v>0</v>
      </c>
      <c r="GR24" s="15">
        <v>0</v>
      </c>
      <c r="GS24" s="12">
        <v>0</v>
      </c>
      <c r="GT24" s="12">
        <v>0</v>
      </c>
      <c r="GU24" s="12">
        <v>0</v>
      </c>
      <c r="GV24" s="15">
        <v>0</v>
      </c>
      <c r="GW24" s="12">
        <v>0</v>
      </c>
      <c r="GX24" s="12">
        <v>0</v>
      </c>
      <c r="GY24" s="12">
        <v>0</v>
      </c>
      <c r="GZ24" s="15">
        <v>0</v>
      </c>
      <c r="HA24" s="12">
        <v>0</v>
      </c>
      <c r="HB24" s="12">
        <v>0</v>
      </c>
      <c r="HC24" s="12">
        <v>0</v>
      </c>
      <c r="HD24" s="15">
        <v>0</v>
      </c>
      <c r="HE24" s="12">
        <v>0</v>
      </c>
      <c r="HF24" s="12">
        <v>0</v>
      </c>
      <c r="HG24" s="12">
        <v>0</v>
      </c>
      <c r="HH24" s="15">
        <v>0</v>
      </c>
      <c r="HI24" s="12">
        <v>0</v>
      </c>
      <c r="HJ24" s="12">
        <v>0</v>
      </c>
      <c r="HK24" s="12">
        <v>0</v>
      </c>
      <c r="HL24" s="15">
        <v>0</v>
      </c>
      <c r="HM24" s="12">
        <v>0</v>
      </c>
      <c r="HN24" s="12">
        <v>0</v>
      </c>
      <c r="HO24" s="12">
        <v>0</v>
      </c>
      <c r="HP24" s="15">
        <v>0</v>
      </c>
      <c r="HQ24" s="12">
        <v>0</v>
      </c>
      <c r="HR24" s="12">
        <v>0</v>
      </c>
      <c r="HS24" s="12">
        <v>0</v>
      </c>
      <c r="HT24" s="15">
        <v>0</v>
      </c>
      <c r="HU24" s="12">
        <v>0</v>
      </c>
      <c r="HV24" s="12">
        <v>0</v>
      </c>
      <c r="HW24" s="12">
        <v>0</v>
      </c>
      <c r="HX24" s="15">
        <v>0</v>
      </c>
      <c r="HY24" s="12">
        <v>0</v>
      </c>
      <c r="HZ24" s="12">
        <v>0</v>
      </c>
      <c r="IA24" s="12">
        <v>0</v>
      </c>
      <c r="IB24" s="15">
        <v>0</v>
      </c>
      <c r="IC24" s="12">
        <v>0</v>
      </c>
      <c r="ID24" s="12">
        <v>0</v>
      </c>
      <c r="IE24" s="12">
        <v>0</v>
      </c>
      <c r="IF24" s="15">
        <v>0</v>
      </c>
      <c r="IG24" s="12">
        <v>0</v>
      </c>
      <c r="IH24" s="12">
        <v>0</v>
      </c>
      <c r="II24" s="12">
        <v>0</v>
      </c>
      <c r="IJ24" s="15">
        <v>0</v>
      </c>
      <c r="IK24" s="12">
        <v>0</v>
      </c>
      <c r="IL24" s="12">
        <v>0</v>
      </c>
      <c r="IM24" s="12">
        <v>0</v>
      </c>
      <c r="IN24" s="15">
        <v>0</v>
      </c>
      <c r="IO24" s="12">
        <v>0</v>
      </c>
      <c r="IP24" s="12">
        <v>0</v>
      </c>
      <c r="IQ24" s="12">
        <v>0</v>
      </c>
      <c r="IR24" s="15">
        <v>0</v>
      </c>
      <c r="IS24" s="12">
        <v>0</v>
      </c>
      <c r="IT24" s="12">
        <v>0</v>
      </c>
      <c r="IU24" s="12">
        <v>0</v>
      </c>
      <c r="IV24" s="15">
        <v>0</v>
      </c>
      <c r="IW24" s="12">
        <v>0</v>
      </c>
      <c r="IX24" s="12">
        <v>0</v>
      </c>
      <c r="IY24" s="12">
        <v>0</v>
      </c>
      <c r="IZ24" s="15">
        <v>0</v>
      </c>
      <c r="JA24" s="12">
        <v>0</v>
      </c>
      <c r="JB24" s="12">
        <v>0</v>
      </c>
      <c r="JC24" s="12">
        <v>0</v>
      </c>
      <c r="JD24" s="15">
        <v>0</v>
      </c>
      <c r="JE24" s="12">
        <v>0</v>
      </c>
      <c r="JF24" s="12">
        <v>0</v>
      </c>
      <c r="JG24" s="12">
        <v>0</v>
      </c>
      <c r="JH24" s="15">
        <v>0</v>
      </c>
      <c r="JI24" s="12">
        <v>0</v>
      </c>
      <c r="JJ24" s="12">
        <v>0</v>
      </c>
      <c r="JK24" s="12">
        <v>0</v>
      </c>
      <c r="JL24" s="15">
        <v>0</v>
      </c>
      <c r="JM24" s="12">
        <v>0</v>
      </c>
      <c r="JN24" s="12">
        <v>0</v>
      </c>
      <c r="JO24" s="12">
        <v>0</v>
      </c>
      <c r="JP24" s="15">
        <v>0</v>
      </c>
      <c r="JQ24" s="12">
        <v>0</v>
      </c>
      <c r="JR24" s="12">
        <v>0</v>
      </c>
      <c r="JS24" s="12">
        <v>0</v>
      </c>
      <c r="JT24" s="15">
        <v>0</v>
      </c>
      <c r="JU24" s="12">
        <v>0</v>
      </c>
      <c r="JV24" s="12">
        <v>0</v>
      </c>
      <c r="JW24" s="12">
        <v>0</v>
      </c>
      <c r="JX24" s="15">
        <v>0</v>
      </c>
      <c r="JY24" s="12">
        <v>0</v>
      </c>
      <c r="JZ24" s="12">
        <v>0</v>
      </c>
      <c r="KA24" s="12">
        <v>0</v>
      </c>
      <c r="KB24" s="15">
        <v>0</v>
      </c>
      <c r="KC24" s="12">
        <v>0</v>
      </c>
      <c r="KD24" s="12">
        <v>0</v>
      </c>
      <c r="KE24" s="12">
        <v>0</v>
      </c>
      <c r="KF24" s="15">
        <v>0</v>
      </c>
      <c r="KG24" s="12">
        <v>0</v>
      </c>
      <c r="KH24" s="12">
        <v>0</v>
      </c>
      <c r="KI24" s="12">
        <v>0</v>
      </c>
      <c r="KJ24" s="15">
        <v>0</v>
      </c>
      <c r="KK24" s="12">
        <v>0</v>
      </c>
      <c r="KL24" s="12">
        <v>0</v>
      </c>
      <c r="KM24" s="12">
        <v>0</v>
      </c>
      <c r="KN24" s="15">
        <v>0</v>
      </c>
      <c r="KO24" s="12">
        <v>0</v>
      </c>
      <c r="KP24" s="12">
        <v>0</v>
      </c>
      <c r="KQ24" s="12">
        <v>0</v>
      </c>
      <c r="KR24" s="15">
        <v>0</v>
      </c>
      <c r="KS24" s="12">
        <v>0</v>
      </c>
      <c r="KT24" s="12">
        <v>0</v>
      </c>
      <c r="KU24" s="12">
        <v>0</v>
      </c>
      <c r="KV24" s="14">
        <v>0</v>
      </c>
      <c r="KW24" s="12">
        <v>0</v>
      </c>
      <c r="KX24" s="12">
        <v>0</v>
      </c>
      <c r="KY24" s="12">
        <v>0</v>
      </c>
      <c r="KZ24" s="14">
        <v>0</v>
      </c>
      <c r="LA24" s="12">
        <v>0</v>
      </c>
      <c r="LB24" s="12">
        <v>0</v>
      </c>
      <c r="LC24" s="12">
        <v>0</v>
      </c>
      <c r="LD24" s="14">
        <v>0</v>
      </c>
      <c r="LE24" s="12">
        <v>0</v>
      </c>
      <c r="LF24" s="12">
        <v>0</v>
      </c>
      <c r="LG24" s="12">
        <v>0</v>
      </c>
      <c r="LH24" s="14">
        <v>0</v>
      </c>
      <c r="LI24" s="12">
        <v>0</v>
      </c>
      <c r="LJ24" s="12">
        <v>0</v>
      </c>
      <c r="LK24" s="12">
        <v>0</v>
      </c>
      <c r="LL24" s="14">
        <v>0</v>
      </c>
      <c r="LM24" s="12">
        <v>0</v>
      </c>
      <c r="LN24" s="12">
        <v>0</v>
      </c>
      <c r="LO24" s="12">
        <v>0</v>
      </c>
      <c r="LP24" s="14">
        <v>0</v>
      </c>
      <c r="LQ24" s="12">
        <v>0</v>
      </c>
      <c r="LR24" s="12">
        <v>0</v>
      </c>
      <c r="LS24" s="12">
        <v>0</v>
      </c>
      <c r="LT24" s="14">
        <v>0</v>
      </c>
      <c r="LU24" s="12">
        <v>0</v>
      </c>
      <c r="LV24" s="12">
        <v>0</v>
      </c>
      <c r="LW24" s="12">
        <v>0</v>
      </c>
      <c r="LX24" s="14">
        <v>0</v>
      </c>
      <c r="LY24" s="12">
        <v>0</v>
      </c>
      <c r="LZ24" s="12">
        <v>0</v>
      </c>
      <c r="MA24" s="12">
        <v>0</v>
      </c>
      <c r="MB24" s="13">
        <v>0</v>
      </c>
      <c r="MC24" s="12">
        <v>0</v>
      </c>
      <c r="MD24" s="12">
        <v>0</v>
      </c>
      <c r="ME24" s="12">
        <v>0</v>
      </c>
      <c r="MF24" s="13">
        <v>0</v>
      </c>
      <c r="MG24" s="12">
        <v>0</v>
      </c>
      <c r="MH24" s="12">
        <v>0</v>
      </c>
      <c r="MI24" s="12">
        <v>0</v>
      </c>
      <c r="MJ24" s="13">
        <v>0</v>
      </c>
      <c r="MK24" s="12">
        <v>0</v>
      </c>
      <c r="ML24" s="12">
        <v>0</v>
      </c>
      <c r="MM24" s="12">
        <v>0</v>
      </c>
    </row>
    <row r="25" spans="1:351" ht="76.5" x14ac:dyDescent="0.25">
      <c r="B25" s="44" t="s">
        <v>500</v>
      </c>
      <c r="C25" s="43" t="s">
        <v>498</v>
      </c>
      <c r="D25" s="42" t="s">
        <v>166</v>
      </c>
      <c r="E25" s="42" t="s">
        <v>499</v>
      </c>
      <c r="F25" s="46" t="s">
        <v>507</v>
      </c>
      <c r="G25" s="40">
        <v>2020004250323</v>
      </c>
      <c r="H25" s="41" t="s">
        <v>163</v>
      </c>
      <c r="I25" s="54">
        <v>1901121</v>
      </c>
      <c r="J25" s="41" t="s">
        <v>162</v>
      </c>
      <c r="K25" s="38" t="s">
        <v>102</v>
      </c>
      <c r="L25" s="37" t="s">
        <v>514</v>
      </c>
      <c r="M25" s="60" t="s">
        <v>6</v>
      </c>
      <c r="N25" s="60" t="s">
        <v>160</v>
      </c>
      <c r="O25" s="36" t="s">
        <v>159</v>
      </c>
      <c r="P25" s="35" t="s">
        <v>222</v>
      </c>
      <c r="Q25" s="35" t="s">
        <v>502</v>
      </c>
      <c r="R25" s="34" t="s">
        <v>20</v>
      </c>
      <c r="S25" s="33">
        <v>30</v>
      </c>
      <c r="T25" s="32">
        <v>0</v>
      </c>
      <c r="U25" s="32">
        <v>10</v>
      </c>
      <c r="V25" s="32">
        <v>10</v>
      </c>
      <c r="W25" s="32">
        <v>10</v>
      </c>
      <c r="X25" s="31">
        <f>+Z25+AA25+AB25+AC25</f>
        <v>30</v>
      </c>
      <c r="Y25" s="30">
        <f>+X25/S25</f>
        <v>1</v>
      </c>
      <c r="Z25" s="29">
        <v>0</v>
      </c>
      <c r="AA25" s="28">
        <v>4</v>
      </c>
      <c r="AB25" s="82">
        <v>16</v>
      </c>
      <c r="AC25" s="82">
        <v>10</v>
      </c>
      <c r="AD25" s="81">
        <v>1540535187</v>
      </c>
      <c r="AE25" s="26">
        <f>+AD25-AG25</f>
        <v>0</v>
      </c>
      <c r="AF25" s="51" t="s">
        <v>138</v>
      </c>
      <c r="AG25" s="24">
        <f>SUM(AH25:AK25)</f>
        <v>1540535187</v>
      </c>
      <c r="AH25" s="23">
        <f>+BH25+BL25+BP25+BT25+BX25+CB25+CF25+CJ25+CN25+CR25+CV25+CZ25+BD25</f>
        <v>0</v>
      </c>
      <c r="AI25" s="22">
        <f>+DD25+DH25+DL25+DP25+DT25+DX25+EB25+EF25+EJ25+EN25+ER25+EV25+EZ25+FD25+FH25+FL25+FP25+FT25+FX25+GB25+GF25+GJ25+GN25+GR25+GV25+GZ25+HD25+HH25+HL25+HP25+HT25+HX25+IB25+IF25+IJ25+IN25+IR25+IV25+IZ25+JD25+JH25+JL25+JP25+JT25+JX25+KB25+KF25+KJ25+KN25+KR25</f>
        <v>0</v>
      </c>
      <c r="AJ25" s="21">
        <f>+KV25+KZ25+LD25+LH25+LL25+LP25+LT25+LX25</f>
        <v>1540535187</v>
      </c>
      <c r="AK25" s="13">
        <f>+MB25+MF25+MJ25</f>
        <v>0</v>
      </c>
      <c r="AL25" s="18" t="b">
        <f>_xlfn.IFNA(+AM25&lt;=AG25,"ERROR")</f>
        <v>1</v>
      </c>
      <c r="AM25" s="20">
        <f>SUM(AN25:AQ25)</f>
        <v>74952419</v>
      </c>
      <c r="AN25" s="4">
        <f>+BE25+BI25+BM25+BQ25+BU25+BY25+CC25+CG25+CK25+CO25+CS25+CW25+DA25</f>
        <v>0</v>
      </c>
      <c r="AO25" s="4">
        <f>+DE25+DI25+DM25+DQ25+DU25+DY25+EC25+EG25+EK25+EO25+ES25+EW25+FA25+FE25+FI25+FM25+FQ25+FU25+FY25+GC25+GG25+GK25+GO25+GS25+GW25+HA25+HE25+HI25+HM25+HQ25+HU25+HY25+IC25+IG25+IK25+IO25+IS25+IW25+JA25+JE25+JI25+JM25+JQ25+JU25+JY25+KC25+KG25+KK25+KO25+KS25</f>
        <v>0</v>
      </c>
      <c r="AP25" s="4">
        <f>+KW25+LA25+LE25+LI25+LM25+LQ25+LU25+LY25</f>
        <v>74952419</v>
      </c>
      <c r="AQ25" s="4">
        <f>+MC25+MG25+MK25</f>
        <v>0</v>
      </c>
      <c r="AR25" s="18" t="b">
        <f>_xlfn.IFNA(+AS25&lt;=AM25,"ERROR")</f>
        <v>1</v>
      </c>
      <c r="AS25" s="19">
        <f>+AT25+AU25+AV25+AW25</f>
        <v>52178415</v>
      </c>
      <c r="AT25" s="4">
        <f>+BF25+BJ25+BN25+BR25+BV25+BZ25+CD25+CH25+CL25+CP25+CT25+CX25+DB25</f>
        <v>0</v>
      </c>
      <c r="AU25" s="4">
        <f>+DF25+DJ25+DN25+DR25+DV25+DZ25+ED25+EH25+EL25+EP25+ET25+EX25+FB25+FF25+FJ25+FN25+FR25+FV25+FZ25+GD25+GH25+GL25+GP25+GT25+GX25+HB25+HF25+HJ25+HN25+HR25+HV25+HZ25+ID25+IH25+IL25+IP25+IT25+IX25+JB25+JF25+JJ25+JN25+JR25+JV25+JZ25+KD25+KH25+KL25+KP25+KT25</f>
        <v>0</v>
      </c>
      <c r="AV25" s="4">
        <f>+KX25+LB25+LF25+LJ25+LN25+LR25+LV25+LZ25</f>
        <v>52178415</v>
      </c>
      <c r="AW25" s="4">
        <f>+MD25+MH25+ML25</f>
        <v>0</v>
      </c>
      <c r="AX25" s="18" t="b">
        <f>_xlfn.IFNA(+AY25&lt;=AS25,"ERROR")</f>
        <v>1</v>
      </c>
      <c r="AY25" s="17">
        <f>+AZ25+BA25+BB25+BC25</f>
        <v>52178415</v>
      </c>
      <c r="AZ25" s="4">
        <f>+BG25+BK25+BO25+BS25+BW25+CA25+CE25+CI25+CM25+CQ25+CU25+CY25+DC25</f>
        <v>0</v>
      </c>
      <c r="BA25" s="4">
        <f>+DG25+DK25+DO25+DS25+DW25+EA25+EE25+EI25+EM25+EQ25+EU25+EY25+FC25+FG25+FK25+FO25+FS25+FW25+GA25+GE25+GI25+GM25+GQ25+GU25+GY25+HC25+HG25+HK25+HO25+HS25+HW25+IA25+IE25+II25+IM25+IQ25+IU25+IY25+JC25+JG25+JK25+JO25+JS25+JW25+KA25+KE25+KI25+KM25+KQ25+KU25</f>
        <v>0</v>
      </c>
      <c r="BB25" s="4">
        <f>+KY25+LC25+LG25+LK25+LO25+LS25+LW25+MA25</f>
        <v>52178415</v>
      </c>
      <c r="BC25" s="4">
        <f>+ME25+MI25+MM25</f>
        <v>0</v>
      </c>
      <c r="BD25" s="16">
        <v>0</v>
      </c>
      <c r="BE25" s="12">
        <v>0</v>
      </c>
      <c r="BF25" s="12">
        <v>0</v>
      </c>
      <c r="BG25" s="12">
        <v>0</v>
      </c>
      <c r="BH25" s="16">
        <v>0</v>
      </c>
      <c r="BI25" s="12">
        <v>0</v>
      </c>
      <c r="BJ25" s="12">
        <v>0</v>
      </c>
      <c r="BK25" s="12">
        <v>0</v>
      </c>
      <c r="BL25" s="16">
        <v>0</v>
      </c>
      <c r="BM25" s="12">
        <v>0</v>
      </c>
      <c r="BN25" s="12">
        <v>0</v>
      </c>
      <c r="BO25" s="12">
        <v>0</v>
      </c>
      <c r="BP25" s="16">
        <v>0</v>
      </c>
      <c r="BQ25" s="12">
        <v>0</v>
      </c>
      <c r="BR25" s="12">
        <v>0</v>
      </c>
      <c r="BS25" s="12">
        <v>0</v>
      </c>
      <c r="BT25" s="16">
        <v>0</v>
      </c>
      <c r="BU25" s="12">
        <v>0</v>
      </c>
      <c r="BV25" s="12">
        <v>0</v>
      </c>
      <c r="BW25" s="12">
        <v>0</v>
      </c>
      <c r="BX25" s="16">
        <v>0</v>
      </c>
      <c r="BY25" s="12">
        <v>0</v>
      </c>
      <c r="BZ25" s="12">
        <v>0</v>
      </c>
      <c r="CA25" s="12">
        <v>0</v>
      </c>
      <c r="CB25" s="16">
        <v>0</v>
      </c>
      <c r="CC25" s="12">
        <v>0</v>
      </c>
      <c r="CD25" s="12">
        <v>0</v>
      </c>
      <c r="CE25" s="12">
        <v>0</v>
      </c>
      <c r="CF25" s="16">
        <v>0</v>
      </c>
      <c r="CG25" s="12">
        <v>0</v>
      </c>
      <c r="CH25" s="12">
        <v>0</v>
      </c>
      <c r="CI25" s="12">
        <v>0</v>
      </c>
      <c r="CJ25" s="16">
        <v>0</v>
      </c>
      <c r="CK25" s="12">
        <v>0</v>
      </c>
      <c r="CL25" s="12">
        <v>0</v>
      </c>
      <c r="CM25" s="12">
        <v>0</v>
      </c>
      <c r="CN25" s="16">
        <v>0</v>
      </c>
      <c r="CO25" s="12">
        <v>0</v>
      </c>
      <c r="CP25" s="12">
        <v>0</v>
      </c>
      <c r="CQ25" s="12">
        <v>0</v>
      </c>
      <c r="CR25" s="16">
        <v>0</v>
      </c>
      <c r="CS25" s="12">
        <v>0</v>
      </c>
      <c r="CT25" s="12">
        <v>0</v>
      </c>
      <c r="CU25" s="12">
        <v>0</v>
      </c>
      <c r="CV25" s="16">
        <v>0</v>
      </c>
      <c r="CW25" s="12">
        <v>0</v>
      </c>
      <c r="CX25" s="12">
        <v>0</v>
      </c>
      <c r="CY25" s="12">
        <v>0</v>
      </c>
      <c r="CZ25" s="16">
        <v>0</v>
      </c>
      <c r="DA25" s="12">
        <v>0</v>
      </c>
      <c r="DB25" s="12">
        <v>0</v>
      </c>
      <c r="DC25" s="12">
        <v>0</v>
      </c>
      <c r="DD25" s="15">
        <v>0</v>
      </c>
      <c r="DE25" s="12">
        <v>0</v>
      </c>
      <c r="DF25" s="12">
        <v>0</v>
      </c>
      <c r="DG25" s="12">
        <v>0</v>
      </c>
      <c r="DH25" s="15">
        <v>0</v>
      </c>
      <c r="DI25" s="12">
        <v>0</v>
      </c>
      <c r="DJ25" s="12">
        <v>0</v>
      </c>
      <c r="DK25" s="12">
        <v>0</v>
      </c>
      <c r="DL25" s="15">
        <v>0</v>
      </c>
      <c r="DM25" s="12">
        <v>0</v>
      </c>
      <c r="DN25" s="12">
        <v>0</v>
      </c>
      <c r="DO25" s="12">
        <v>0</v>
      </c>
      <c r="DP25" s="15">
        <v>0</v>
      </c>
      <c r="DQ25" s="12">
        <v>0</v>
      </c>
      <c r="DR25" s="12">
        <v>0</v>
      </c>
      <c r="DS25" s="12">
        <v>0</v>
      </c>
      <c r="DT25" s="15">
        <v>0</v>
      </c>
      <c r="DU25" s="12">
        <v>0</v>
      </c>
      <c r="DV25" s="12">
        <v>0</v>
      </c>
      <c r="DW25" s="12">
        <v>0</v>
      </c>
      <c r="DX25" s="15">
        <v>0</v>
      </c>
      <c r="DY25" s="12">
        <v>0</v>
      </c>
      <c r="DZ25" s="12">
        <v>0</v>
      </c>
      <c r="EA25" s="12">
        <v>0</v>
      </c>
      <c r="EB25" s="15">
        <v>0</v>
      </c>
      <c r="EC25" s="12">
        <v>0</v>
      </c>
      <c r="ED25" s="12">
        <v>0</v>
      </c>
      <c r="EE25" s="12">
        <v>0</v>
      </c>
      <c r="EF25" s="15">
        <v>0</v>
      </c>
      <c r="EG25" s="12">
        <v>0</v>
      </c>
      <c r="EH25" s="12">
        <v>0</v>
      </c>
      <c r="EI25" s="12">
        <v>0</v>
      </c>
      <c r="EJ25" s="15">
        <v>0</v>
      </c>
      <c r="EK25" s="12">
        <v>0</v>
      </c>
      <c r="EL25" s="12">
        <v>0</v>
      </c>
      <c r="EM25" s="12">
        <v>0</v>
      </c>
      <c r="EN25" s="15">
        <v>0</v>
      </c>
      <c r="EO25" s="12">
        <v>0</v>
      </c>
      <c r="EP25" s="12">
        <v>0</v>
      </c>
      <c r="EQ25" s="12">
        <v>0</v>
      </c>
      <c r="ER25" s="15">
        <v>0</v>
      </c>
      <c r="ES25" s="12">
        <v>0</v>
      </c>
      <c r="ET25" s="12">
        <v>0</v>
      </c>
      <c r="EU25" s="12">
        <v>0</v>
      </c>
      <c r="EV25" s="15">
        <v>0</v>
      </c>
      <c r="EW25" s="12">
        <v>0</v>
      </c>
      <c r="EX25" s="12">
        <v>0</v>
      </c>
      <c r="EY25" s="12">
        <v>0</v>
      </c>
      <c r="EZ25" s="15">
        <v>0</v>
      </c>
      <c r="FA25" s="12">
        <v>0</v>
      </c>
      <c r="FB25" s="12">
        <v>0</v>
      </c>
      <c r="FC25" s="12">
        <v>0</v>
      </c>
      <c r="FD25" s="15">
        <v>0</v>
      </c>
      <c r="FE25" s="12">
        <v>0</v>
      </c>
      <c r="FF25" s="12">
        <v>0</v>
      </c>
      <c r="FG25" s="12">
        <v>0</v>
      </c>
      <c r="FH25" s="15">
        <v>0</v>
      </c>
      <c r="FI25" s="12">
        <v>0</v>
      </c>
      <c r="FJ25" s="12">
        <v>0</v>
      </c>
      <c r="FK25" s="12">
        <v>0</v>
      </c>
      <c r="FL25" s="15">
        <v>0</v>
      </c>
      <c r="FM25" s="12">
        <v>0</v>
      </c>
      <c r="FN25" s="12">
        <v>0</v>
      </c>
      <c r="FO25" s="12">
        <v>0</v>
      </c>
      <c r="FP25" s="15">
        <v>0</v>
      </c>
      <c r="FQ25" s="12">
        <v>0</v>
      </c>
      <c r="FR25" s="12">
        <v>0</v>
      </c>
      <c r="FS25" s="12">
        <v>0</v>
      </c>
      <c r="FT25" s="15">
        <v>0</v>
      </c>
      <c r="FU25" s="12">
        <v>0</v>
      </c>
      <c r="FV25" s="12">
        <v>0</v>
      </c>
      <c r="FW25" s="12">
        <v>0</v>
      </c>
      <c r="FX25" s="15">
        <v>0</v>
      </c>
      <c r="FY25" s="12">
        <v>0</v>
      </c>
      <c r="FZ25" s="12">
        <v>0</v>
      </c>
      <c r="GA25" s="12">
        <v>0</v>
      </c>
      <c r="GB25" s="15">
        <v>0</v>
      </c>
      <c r="GC25" s="12">
        <v>0</v>
      </c>
      <c r="GD25" s="12">
        <v>0</v>
      </c>
      <c r="GE25" s="12">
        <v>0</v>
      </c>
      <c r="GF25" s="15">
        <v>0</v>
      </c>
      <c r="GG25" s="12">
        <v>0</v>
      </c>
      <c r="GH25" s="12">
        <v>0</v>
      </c>
      <c r="GI25" s="12">
        <v>0</v>
      </c>
      <c r="GJ25" s="15">
        <v>0</v>
      </c>
      <c r="GK25" s="12">
        <v>0</v>
      </c>
      <c r="GL25" s="12">
        <v>0</v>
      </c>
      <c r="GM25" s="12">
        <v>0</v>
      </c>
      <c r="GN25" s="15">
        <v>0</v>
      </c>
      <c r="GO25" s="12">
        <v>0</v>
      </c>
      <c r="GP25" s="12">
        <v>0</v>
      </c>
      <c r="GQ25" s="12">
        <v>0</v>
      </c>
      <c r="GR25" s="15">
        <v>0</v>
      </c>
      <c r="GS25" s="12">
        <v>0</v>
      </c>
      <c r="GT25" s="12">
        <v>0</v>
      </c>
      <c r="GU25" s="12">
        <v>0</v>
      </c>
      <c r="GV25" s="15">
        <v>0</v>
      </c>
      <c r="GW25" s="12">
        <v>0</v>
      </c>
      <c r="GX25" s="12">
        <v>0</v>
      </c>
      <c r="GY25" s="12">
        <v>0</v>
      </c>
      <c r="GZ25" s="15">
        <v>0</v>
      </c>
      <c r="HA25" s="12">
        <v>0</v>
      </c>
      <c r="HB25" s="12">
        <v>0</v>
      </c>
      <c r="HC25" s="12">
        <v>0</v>
      </c>
      <c r="HD25" s="15">
        <v>0</v>
      </c>
      <c r="HE25" s="12">
        <v>0</v>
      </c>
      <c r="HF25" s="12">
        <v>0</v>
      </c>
      <c r="HG25" s="12">
        <v>0</v>
      </c>
      <c r="HH25" s="15">
        <v>0</v>
      </c>
      <c r="HI25" s="12">
        <v>0</v>
      </c>
      <c r="HJ25" s="12">
        <v>0</v>
      </c>
      <c r="HK25" s="12">
        <v>0</v>
      </c>
      <c r="HL25" s="15">
        <v>0</v>
      </c>
      <c r="HM25" s="12">
        <v>0</v>
      </c>
      <c r="HN25" s="12">
        <v>0</v>
      </c>
      <c r="HO25" s="12">
        <v>0</v>
      </c>
      <c r="HP25" s="15">
        <v>0</v>
      </c>
      <c r="HQ25" s="12">
        <v>0</v>
      </c>
      <c r="HR25" s="12">
        <v>0</v>
      </c>
      <c r="HS25" s="12">
        <v>0</v>
      </c>
      <c r="HT25" s="15">
        <v>0</v>
      </c>
      <c r="HU25" s="12">
        <v>0</v>
      </c>
      <c r="HV25" s="12">
        <v>0</v>
      </c>
      <c r="HW25" s="12">
        <v>0</v>
      </c>
      <c r="HX25" s="15">
        <v>0</v>
      </c>
      <c r="HY25" s="12">
        <v>0</v>
      </c>
      <c r="HZ25" s="12">
        <v>0</v>
      </c>
      <c r="IA25" s="12">
        <v>0</v>
      </c>
      <c r="IB25" s="15">
        <v>0</v>
      </c>
      <c r="IC25" s="12">
        <v>0</v>
      </c>
      <c r="ID25" s="12">
        <v>0</v>
      </c>
      <c r="IE25" s="12">
        <v>0</v>
      </c>
      <c r="IF25" s="15">
        <v>0</v>
      </c>
      <c r="IG25" s="12">
        <v>0</v>
      </c>
      <c r="IH25" s="12">
        <v>0</v>
      </c>
      <c r="II25" s="12">
        <v>0</v>
      </c>
      <c r="IJ25" s="15">
        <v>0</v>
      </c>
      <c r="IK25" s="12">
        <v>0</v>
      </c>
      <c r="IL25" s="12">
        <v>0</v>
      </c>
      <c r="IM25" s="12">
        <v>0</v>
      </c>
      <c r="IN25" s="15">
        <v>0</v>
      </c>
      <c r="IO25" s="12">
        <v>0</v>
      </c>
      <c r="IP25" s="12">
        <v>0</v>
      </c>
      <c r="IQ25" s="12">
        <v>0</v>
      </c>
      <c r="IR25" s="15">
        <v>0</v>
      </c>
      <c r="IS25" s="12">
        <v>0</v>
      </c>
      <c r="IT25" s="12">
        <v>0</v>
      </c>
      <c r="IU25" s="12">
        <v>0</v>
      </c>
      <c r="IV25" s="15">
        <v>0</v>
      </c>
      <c r="IW25" s="12">
        <v>0</v>
      </c>
      <c r="IX25" s="12">
        <v>0</v>
      </c>
      <c r="IY25" s="12">
        <v>0</v>
      </c>
      <c r="IZ25" s="15">
        <v>0</v>
      </c>
      <c r="JA25" s="12">
        <v>0</v>
      </c>
      <c r="JB25" s="12">
        <v>0</v>
      </c>
      <c r="JC25" s="12">
        <v>0</v>
      </c>
      <c r="JD25" s="15">
        <v>0</v>
      </c>
      <c r="JE25" s="12">
        <v>0</v>
      </c>
      <c r="JF25" s="12">
        <v>0</v>
      </c>
      <c r="JG25" s="12">
        <v>0</v>
      </c>
      <c r="JH25" s="15">
        <v>0</v>
      </c>
      <c r="JI25" s="12">
        <v>0</v>
      </c>
      <c r="JJ25" s="12">
        <v>0</v>
      </c>
      <c r="JK25" s="12">
        <v>0</v>
      </c>
      <c r="JL25" s="15">
        <v>0</v>
      </c>
      <c r="JM25" s="12">
        <v>0</v>
      </c>
      <c r="JN25" s="12">
        <v>0</v>
      </c>
      <c r="JO25" s="12">
        <v>0</v>
      </c>
      <c r="JP25" s="15">
        <v>0</v>
      </c>
      <c r="JQ25" s="12">
        <v>0</v>
      </c>
      <c r="JR25" s="12">
        <v>0</v>
      </c>
      <c r="JS25" s="12">
        <v>0</v>
      </c>
      <c r="JT25" s="15">
        <v>0</v>
      </c>
      <c r="JU25" s="12">
        <v>0</v>
      </c>
      <c r="JV25" s="12">
        <v>0</v>
      </c>
      <c r="JW25" s="12">
        <v>0</v>
      </c>
      <c r="JX25" s="15">
        <v>0</v>
      </c>
      <c r="JY25" s="12">
        <v>0</v>
      </c>
      <c r="JZ25" s="12">
        <v>0</v>
      </c>
      <c r="KA25" s="12">
        <v>0</v>
      </c>
      <c r="KB25" s="15">
        <v>0</v>
      </c>
      <c r="KC25" s="12">
        <v>0</v>
      </c>
      <c r="KD25" s="12">
        <v>0</v>
      </c>
      <c r="KE25" s="12">
        <v>0</v>
      </c>
      <c r="KF25" s="15">
        <v>0</v>
      </c>
      <c r="KG25" s="12">
        <v>0</v>
      </c>
      <c r="KH25" s="12">
        <v>0</v>
      </c>
      <c r="KI25" s="12">
        <v>0</v>
      </c>
      <c r="KJ25" s="15">
        <v>0</v>
      </c>
      <c r="KK25" s="12">
        <v>0</v>
      </c>
      <c r="KL25" s="12">
        <v>0</v>
      </c>
      <c r="KM25" s="12">
        <v>0</v>
      </c>
      <c r="KN25" s="15">
        <v>0</v>
      </c>
      <c r="KO25" s="12">
        <v>0</v>
      </c>
      <c r="KP25" s="12">
        <v>0</v>
      </c>
      <c r="KQ25" s="12">
        <v>0</v>
      </c>
      <c r="KR25" s="15">
        <v>0</v>
      </c>
      <c r="KS25" s="12">
        <v>0</v>
      </c>
      <c r="KT25" s="12">
        <v>0</v>
      </c>
      <c r="KU25" s="12">
        <v>0</v>
      </c>
      <c r="KV25" s="14">
        <v>0</v>
      </c>
      <c r="KW25" s="12">
        <v>0</v>
      </c>
      <c r="KX25" s="12">
        <v>0</v>
      </c>
      <c r="KY25" s="12">
        <v>0</v>
      </c>
      <c r="KZ25" s="14">
        <v>0</v>
      </c>
      <c r="LA25" s="12">
        <v>0</v>
      </c>
      <c r="LB25" s="12">
        <v>0</v>
      </c>
      <c r="LC25" s="12">
        <v>0</v>
      </c>
      <c r="LD25" s="14">
        <v>78123483</v>
      </c>
      <c r="LE25" s="12">
        <v>74952419</v>
      </c>
      <c r="LF25" s="12">
        <v>52178415</v>
      </c>
      <c r="LG25" s="12">
        <v>52178415</v>
      </c>
      <c r="LH25" s="14">
        <v>0</v>
      </c>
      <c r="LI25" s="12">
        <v>0</v>
      </c>
      <c r="LJ25" s="12">
        <v>0</v>
      </c>
      <c r="LK25" s="12">
        <v>0</v>
      </c>
      <c r="LL25" s="14">
        <v>0</v>
      </c>
      <c r="LM25" s="12">
        <v>0</v>
      </c>
      <c r="LN25" s="12">
        <v>0</v>
      </c>
      <c r="LO25" s="12">
        <v>0</v>
      </c>
      <c r="LP25" s="14">
        <v>0</v>
      </c>
      <c r="LQ25" s="12">
        <v>0</v>
      </c>
      <c r="LR25" s="12">
        <v>0</v>
      </c>
      <c r="LS25" s="12">
        <v>0</v>
      </c>
      <c r="LT25" s="14">
        <v>1200000000</v>
      </c>
      <c r="LU25" s="12">
        <v>0</v>
      </c>
      <c r="LV25" s="12">
        <v>0</v>
      </c>
      <c r="LW25" s="12">
        <v>0</v>
      </c>
      <c r="LX25" s="14">
        <v>262411704</v>
      </c>
      <c r="LY25" s="12">
        <v>0</v>
      </c>
      <c r="LZ25" s="12">
        <v>0</v>
      </c>
      <c r="MA25" s="12">
        <v>0</v>
      </c>
      <c r="MB25" s="13">
        <v>0</v>
      </c>
      <c r="MC25" s="12">
        <v>0</v>
      </c>
      <c r="MD25" s="12">
        <v>0</v>
      </c>
      <c r="ME25" s="12">
        <v>0</v>
      </c>
      <c r="MF25" s="13">
        <v>0</v>
      </c>
      <c r="MG25" s="12">
        <v>0</v>
      </c>
      <c r="MH25" s="12">
        <v>0</v>
      </c>
      <c r="MI25" s="12">
        <v>0</v>
      </c>
      <c r="MJ25" s="13">
        <v>0</v>
      </c>
      <c r="MK25" s="12">
        <v>0</v>
      </c>
      <c r="ML25" s="12">
        <v>0</v>
      </c>
      <c r="MM25" s="12">
        <v>0</v>
      </c>
    </row>
    <row r="26" spans="1:351" ht="76.5" x14ac:dyDescent="0.25">
      <c r="A26" s="1" t="s">
        <v>513</v>
      </c>
      <c r="B26" s="44" t="s">
        <v>500</v>
      </c>
      <c r="C26" s="43" t="s">
        <v>498</v>
      </c>
      <c r="D26" s="42" t="s">
        <v>166</v>
      </c>
      <c r="E26" s="42" t="s">
        <v>499</v>
      </c>
      <c r="F26" s="46" t="s">
        <v>507</v>
      </c>
      <c r="G26" s="40">
        <v>2020004250323</v>
      </c>
      <c r="H26" s="41" t="s">
        <v>163</v>
      </c>
      <c r="I26" s="54">
        <v>1901121</v>
      </c>
      <c r="J26" s="41" t="s">
        <v>162</v>
      </c>
      <c r="K26" s="38" t="s">
        <v>102</v>
      </c>
      <c r="L26" s="86" t="s">
        <v>512</v>
      </c>
      <c r="M26" s="60" t="s">
        <v>6</v>
      </c>
      <c r="N26" s="59" t="s">
        <v>100</v>
      </c>
      <c r="O26" s="36" t="s">
        <v>159</v>
      </c>
      <c r="P26" s="35" t="s">
        <v>16</v>
      </c>
      <c r="Q26" s="35" t="s">
        <v>511</v>
      </c>
      <c r="R26" s="34" t="s">
        <v>20</v>
      </c>
      <c r="S26" s="33">
        <v>248</v>
      </c>
      <c r="T26" s="32">
        <v>4</v>
      </c>
      <c r="U26" s="32">
        <v>175</v>
      </c>
      <c r="V26" s="32">
        <v>69</v>
      </c>
      <c r="W26" s="32">
        <v>0</v>
      </c>
      <c r="X26" s="31">
        <f>+Z26+AA26+AB26+AC26</f>
        <v>248</v>
      </c>
      <c r="Y26" s="30">
        <f>+X26/S26</f>
        <v>1</v>
      </c>
      <c r="Z26" s="29">
        <v>4</v>
      </c>
      <c r="AA26" s="28">
        <v>175</v>
      </c>
      <c r="AB26" s="28">
        <v>69</v>
      </c>
      <c r="AC26" s="28">
        <v>0</v>
      </c>
      <c r="AD26" s="27">
        <v>0</v>
      </c>
      <c r="AE26" s="26">
        <f>+AD26-AG26</f>
        <v>0</v>
      </c>
      <c r="AF26" s="51" t="s">
        <v>138</v>
      </c>
      <c r="AG26" s="24">
        <f>SUM(AH26:AK26)</f>
        <v>0</v>
      </c>
      <c r="AH26" s="23">
        <f>+BH26+BL26+BP26+BT26+BX26+CB26+CF26+CJ26+CN26+CR26+CV26+CZ26+BD26</f>
        <v>0</v>
      </c>
      <c r="AI26" s="22">
        <f>+DD26+DH26+DL26+DP26+DT26+DX26+EB26+EF26+EJ26+EN26+ER26+EV26+EZ26+FD26+FH26+FL26+FP26+FT26+FX26+GB26+GF26+GJ26+GN26+GR26+GV26+GZ26+HD26+HH26+HL26+HP26+HT26+HX26+IB26+IF26+IJ26+IN26+IR26+IV26+IZ26+JD26+JH26+JL26+JP26+JT26+JX26+KB26+KF26+KJ26+KN26+KR26</f>
        <v>0</v>
      </c>
      <c r="AJ26" s="21">
        <f>+KV26+KZ26+LD26+LH26+LL26+LP26+LT26+LX26</f>
        <v>0</v>
      </c>
      <c r="AK26" s="13">
        <f>+MB26+MF26+MJ26</f>
        <v>0</v>
      </c>
      <c r="AL26" s="18" t="b">
        <f>_xlfn.IFNA(+AM26&lt;=AG26,"ERROR")</f>
        <v>1</v>
      </c>
      <c r="AM26" s="20">
        <f>SUM(AN26:AQ26)</f>
        <v>0</v>
      </c>
      <c r="AN26" s="4">
        <f>+BE26+BI26+BM26+BQ26+BU26+BY26+CC26+CG26+CK26+CO26+CS26+CW26+DA26</f>
        <v>0</v>
      </c>
      <c r="AO26" s="4">
        <f>+DE26+DI26+DM26+DQ26+DU26+DY26+EC26+EG26+EK26+EO26+ES26+EW26+FA26+FE26+FI26+FM26+FQ26+FU26+FY26+GC26+GG26+GK26+GO26+GS26+GW26+HA26+HE26+HI26+HM26+HQ26+HU26+HY26+IC26+IG26+IK26+IO26+IS26+IW26+JA26+JE26+JI26+JM26+JQ26+JU26+JY26+KC26+KG26+KK26+KO26+KS26</f>
        <v>0</v>
      </c>
      <c r="AP26" s="4">
        <f>+KW26+LA26+LE26+LI26+LM26+LQ26+LU26+LY26</f>
        <v>0</v>
      </c>
      <c r="AQ26" s="4">
        <f>+MC26+MG26+MK26</f>
        <v>0</v>
      </c>
      <c r="AR26" s="18" t="b">
        <f>_xlfn.IFNA(+AS26&lt;=AM26,"ERROR")</f>
        <v>1</v>
      </c>
      <c r="AS26" s="19">
        <f>+AT26+AU26+AV26+AW26</f>
        <v>0</v>
      </c>
      <c r="AT26" s="4">
        <f>+BF26+BJ26+BN26+BR26+BV26+BZ26+CD26+CH26+CL26+CP26+CT26+CX26+DB26</f>
        <v>0</v>
      </c>
      <c r="AU26" s="4">
        <f>+DF26+DJ26+DN26+DR26+DV26+DZ26+ED26+EH26+EL26+EP26+ET26+EX26+FB26+FF26+FJ26+FN26+FR26+FV26+FZ26+GD26+GH26+GL26+GP26+GT26+GX26+HB26+HF26+HJ26+HN26+HR26+HV26+HZ26+ID26+IH26+IL26+IP26+IT26+IX26+JB26+JF26+JJ26+JN26+JR26+JV26+JZ26+KD26+KH26+KL26+KP26+KT26</f>
        <v>0</v>
      </c>
      <c r="AV26" s="4">
        <f>+KX26+LB26+LF26+LJ26+LN26+LR26+LV26+LZ26</f>
        <v>0</v>
      </c>
      <c r="AW26" s="4">
        <f>+MD26+MH26+ML26</f>
        <v>0</v>
      </c>
      <c r="AX26" s="18" t="b">
        <f>_xlfn.IFNA(+AY26&lt;=AS26,"ERROR")</f>
        <v>1</v>
      </c>
      <c r="AY26" s="17">
        <f>+AZ26+BA26+BB26+BC26</f>
        <v>0</v>
      </c>
      <c r="AZ26" s="4">
        <f>+BG26+BK26+BO26+BS26+BW26+CA26+CE26+CI26+CM26+CQ26+CU26+CY26+DC26</f>
        <v>0</v>
      </c>
      <c r="BA26" s="4">
        <f>+DG26+DK26+DO26+DS26+DW26+EA26+EE26+EI26+EM26+EQ26+EU26+EY26+FC26+FG26+FK26+FO26+FS26+FW26+GA26+GE26+GI26+GM26+GQ26+GU26+GY26+HC26+HG26+HK26+HO26+HS26+HW26+IA26+IE26+II26+IM26+IQ26+IU26+IY26+JC26+JG26+JK26+JO26+JS26+JW26+KA26+KE26+KI26+KM26+KQ26+KU26</f>
        <v>0</v>
      </c>
      <c r="BB26" s="4">
        <f>+KY26+LC26+LG26+LK26+LO26+LS26+LW26+MA26</f>
        <v>0</v>
      </c>
      <c r="BC26" s="4">
        <f>+ME26+MI26+MM26</f>
        <v>0</v>
      </c>
      <c r="BD26" s="16">
        <v>0</v>
      </c>
      <c r="BE26" s="12">
        <v>0</v>
      </c>
      <c r="BF26" s="12">
        <v>0</v>
      </c>
      <c r="BG26" s="12">
        <v>0</v>
      </c>
      <c r="BH26" s="16">
        <v>0</v>
      </c>
      <c r="BI26" s="12">
        <v>0</v>
      </c>
      <c r="BJ26" s="12">
        <v>0</v>
      </c>
      <c r="BK26" s="12">
        <v>0</v>
      </c>
      <c r="BL26" s="16">
        <v>0</v>
      </c>
      <c r="BM26" s="12">
        <v>0</v>
      </c>
      <c r="BN26" s="12">
        <v>0</v>
      </c>
      <c r="BO26" s="12">
        <v>0</v>
      </c>
      <c r="BP26" s="16">
        <v>0</v>
      </c>
      <c r="BQ26" s="12">
        <v>0</v>
      </c>
      <c r="BR26" s="12">
        <v>0</v>
      </c>
      <c r="BS26" s="12">
        <v>0</v>
      </c>
      <c r="BT26" s="16">
        <v>0</v>
      </c>
      <c r="BU26" s="12">
        <v>0</v>
      </c>
      <c r="BV26" s="12">
        <v>0</v>
      </c>
      <c r="BW26" s="12">
        <v>0</v>
      </c>
      <c r="BX26" s="16">
        <v>0</v>
      </c>
      <c r="BY26" s="12">
        <v>0</v>
      </c>
      <c r="BZ26" s="12">
        <v>0</v>
      </c>
      <c r="CA26" s="12">
        <v>0</v>
      </c>
      <c r="CB26" s="16">
        <v>0</v>
      </c>
      <c r="CC26" s="12">
        <v>0</v>
      </c>
      <c r="CD26" s="12">
        <v>0</v>
      </c>
      <c r="CE26" s="12">
        <v>0</v>
      </c>
      <c r="CF26" s="16">
        <v>0</v>
      </c>
      <c r="CG26" s="12">
        <v>0</v>
      </c>
      <c r="CH26" s="12">
        <v>0</v>
      </c>
      <c r="CI26" s="12">
        <v>0</v>
      </c>
      <c r="CJ26" s="16">
        <v>0</v>
      </c>
      <c r="CK26" s="12">
        <v>0</v>
      </c>
      <c r="CL26" s="12">
        <v>0</v>
      </c>
      <c r="CM26" s="12">
        <v>0</v>
      </c>
      <c r="CN26" s="16">
        <v>0</v>
      </c>
      <c r="CO26" s="12">
        <v>0</v>
      </c>
      <c r="CP26" s="12">
        <v>0</v>
      </c>
      <c r="CQ26" s="12">
        <v>0</v>
      </c>
      <c r="CR26" s="16">
        <v>0</v>
      </c>
      <c r="CS26" s="12">
        <v>0</v>
      </c>
      <c r="CT26" s="12">
        <v>0</v>
      </c>
      <c r="CU26" s="12">
        <v>0</v>
      </c>
      <c r="CV26" s="16">
        <v>0</v>
      </c>
      <c r="CW26" s="12">
        <v>0</v>
      </c>
      <c r="CX26" s="12">
        <v>0</v>
      </c>
      <c r="CY26" s="12">
        <v>0</v>
      </c>
      <c r="CZ26" s="16">
        <v>0</v>
      </c>
      <c r="DA26" s="12">
        <v>0</v>
      </c>
      <c r="DB26" s="12">
        <v>0</v>
      </c>
      <c r="DC26" s="12">
        <v>0</v>
      </c>
      <c r="DD26" s="15">
        <v>0</v>
      </c>
      <c r="DE26" s="12">
        <v>0</v>
      </c>
      <c r="DF26" s="12">
        <v>0</v>
      </c>
      <c r="DG26" s="12">
        <v>0</v>
      </c>
      <c r="DH26" s="15">
        <v>0</v>
      </c>
      <c r="DI26" s="12">
        <v>0</v>
      </c>
      <c r="DJ26" s="12">
        <v>0</v>
      </c>
      <c r="DK26" s="12">
        <v>0</v>
      </c>
      <c r="DL26" s="15">
        <v>0</v>
      </c>
      <c r="DM26" s="12">
        <v>0</v>
      </c>
      <c r="DN26" s="12">
        <v>0</v>
      </c>
      <c r="DO26" s="12">
        <v>0</v>
      </c>
      <c r="DP26" s="15">
        <v>0</v>
      </c>
      <c r="DQ26" s="12">
        <v>0</v>
      </c>
      <c r="DR26" s="12">
        <v>0</v>
      </c>
      <c r="DS26" s="12">
        <v>0</v>
      </c>
      <c r="DT26" s="15">
        <v>0</v>
      </c>
      <c r="DU26" s="12">
        <v>0</v>
      </c>
      <c r="DV26" s="12">
        <v>0</v>
      </c>
      <c r="DW26" s="12">
        <v>0</v>
      </c>
      <c r="DX26" s="15">
        <v>0</v>
      </c>
      <c r="DY26" s="12">
        <v>0</v>
      </c>
      <c r="DZ26" s="12">
        <v>0</v>
      </c>
      <c r="EA26" s="12">
        <v>0</v>
      </c>
      <c r="EB26" s="15">
        <v>0</v>
      </c>
      <c r="EC26" s="12">
        <v>0</v>
      </c>
      <c r="ED26" s="12">
        <v>0</v>
      </c>
      <c r="EE26" s="12">
        <v>0</v>
      </c>
      <c r="EF26" s="15">
        <v>0</v>
      </c>
      <c r="EG26" s="12">
        <v>0</v>
      </c>
      <c r="EH26" s="12">
        <v>0</v>
      </c>
      <c r="EI26" s="12">
        <v>0</v>
      </c>
      <c r="EJ26" s="15">
        <v>0</v>
      </c>
      <c r="EK26" s="12">
        <v>0</v>
      </c>
      <c r="EL26" s="12">
        <v>0</v>
      </c>
      <c r="EM26" s="12">
        <v>0</v>
      </c>
      <c r="EN26" s="15">
        <v>0</v>
      </c>
      <c r="EO26" s="12">
        <v>0</v>
      </c>
      <c r="EP26" s="12">
        <v>0</v>
      </c>
      <c r="EQ26" s="12">
        <v>0</v>
      </c>
      <c r="ER26" s="15">
        <v>0</v>
      </c>
      <c r="ES26" s="12">
        <v>0</v>
      </c>
      <c r="ET26" s="12">
        <v>0</v>
      </c>
      <c r="EU26" s="12">
        <v>0</v>
      </c>
      <c r="EV26" s="15">
        <v>0</v>
      </c>
      <c r="EW26" s="12">
        <v>0</v>
      </c>
      <c r="EX26" s="12">
        <v>0</v>
      </c>
      <c r="EY26" s="12">
        <v>0</v>
      </c>
      <c r="EZ26" s="15">
        <v>0</v>
      </c>
      <c r="FA26" s="12">
        <v>0</v>
      </c>
      <c r="FB26" s="12">
        <v>0</v>
      </c>
      <c r="FC26" s="12">
        <v>0</v>
      </c>
      <c r="FD26" s="15">
        <v>0</v>
      </c>
      <c r="FE26" s="12">
        <v>0</v>
      </c>
      <c r="FF26" s="12">
        <v>0</v>
      </c>
      <c r="FG26" s="12">
        <v>0</v>
      </c>
      <c r="FH26" s="15">
        <v>0</v>
      </c>
      <c r="FI26" s="12">
        <v>0</v>
      </c>
      <c r="FJ26" s="12">
        <v>0</v>
      </c>
      <c r="FK26" s="12">
        <v>0</v>
      </c>
      <c r="FL26" s="15">
        <v>0</v>
      </c>
      <c r="FM26" s="12">
        <v>0</v>
      </c>
      <c r="FN26" s="12">
        <v>0</v>
      </c>
      <c r="FO26" s="12">
        <v>0</v>
      </c>
      <c r="FP26" s="15">
        <v>0</v>
      </c>
      <c r="FQ26" s="12">
        <v>0</v>
      </c>
      <c r="FR26" s="12">
        <v>0</v>
      </c>
      <c r="FS26" s="12">
        <v>0</v>
      </c>
      <c r="FT26" s="15">
        <v>0</v>
      </c>
      <c r="FU26" s="12">
        <v>0</v>
      </c>
      <c r="FV26" s="12">
        <v>0</v>
      </c>
      <c r="FW26" s="12">
        <v>0</v>
      </c>
      <c r="FX26" s="15">
        <v>0</v>
      </c>
      <c r="FY26" s="12">
        <v>0</v>
      </c>
      <c r="FZ26" s="12">
        <v>0</v>
      </c>
      <c r="GA26" s="12">
        <v>0</v>
      </c>
      <c r="GB26" s="15">
        <v>0</v>
      </c>
      <c r="GC26" s="12">
        <v>0</v>
      </c>
      <c r="GD26" s="12">
        <v>0</v>
      </c>
      <c r="GE26" s="12">
        <v>0</v>
      </c>
      <c r="GF26" s="15">
        <v>0</v>
      </c>
      <c r="GG26" s="12">
        <v>0</v>
      </c>
      <c r="GH26" s="12">
        <v>0</v>
      </c>
      <c r="GI26" s="12">
        <v>0</v>
      </c>
      <c r="GJ26" s="15">
        <v>0</v>
      </c>
      <c r="GK26" s="12">
        <v>0</v>
      </c>
      <c r="GL26" s="12">
        <v>0</v>
      </c>
      <c r="GM26" s="12">
        <v>0</v>
      </c>
      <c r="GN26" s="15">
        <v>0</v>
      </c>
      <c r="GO26" s="12">
        <v>0</v>
      </c>
      <c r="GP26" s="12">
        <v>0</v>
      </c>
      <c r="GQ26" s="12">
        <v>0</v>
      </c>
      <c r="GR26" s="15">
        <v>0</v>
      </c>
      <c r="GS26" s="12">
        <v>0</v>
      </c>
      <c r="GT26" s="12">
        <v>0</v>
      </c>
      <c r="GU26" s="12">
        <v>0</v>
      </c>
      <c r="GV26" s="15">
        <v>0</v>
      </c>
      <c r="GW26" s="12">
        <v>0</v>
      </c>
      <c r="GX26" s="12">
        <v>0</v>
      </c>
      <c r="GY26" s="12">
        <v>0</v>
      </c>
      <c r="GZ26" s="15">
        <v>0</v>
      </c>
      <c r="HA26" s="12">
        <v>0</v>
      </c>
      <c r="HB26" s="12">
        <v>0</v>
      </c>
      <c r="HC26" s="12">
        <v>0</v>
      </c>
      <c r="HD26" s="15">
        <v>0</v>
      </c>
      <c r="HE26" s="12">
        <v>0</v>
      </c>
      <c r="HF26" s="12">
        <v>0</v>
      </c>
      <c r="HG26" s="12">
        <v>0</v>
      </c>
      <c r="HH26" s="15">
        <v>0</v>
      </c>
      <c r="HI26" s="12">
        <v>0</v>
      </c>
      <c r="HJ26" s="12">
        <v>0</v>
      </c>
      <c r="HK26" s="12">
        <v>0</v>
      </c>
      <c r="HL26" s="15">
        <v>0</v>
      </c>
      <c r="HM26" s="12">
        <v>0</v>
      </c>
      <c r="HN26" s="12">
        <v>0</v>
      </c>
      <c r="HO26" s="12">
        <v>0</v>
      </c>
      <c r="HP26" s="15">
        <v>0</v>
      </c>
      <c r="HQ26" s="12">
        <v>0</v>
      </c>
      <c r="HR26" s="12">
        <v>0</v>
      </c>
      <c r="HS26" s="12">
        <v>0</v>
      </c>
      <c r="HT26" s="15">
        <v>0</v>
      </c>
      <c r="HU26" s="12">
        <v>0</v>
      </c>
      <c r="HV26" s="12">
        <v>0</v>
      </c>
      <c r="HW26" s="12">
        <v>0</v>
      </c>
      <c r="HX26" s="15">
        <v>0</v>
      </c>
      <c r="HY26" s="12">
        <v>0</v>
      </c>
      <c r="HZ26" s="12">
        <v>0</v>
      </c>
      <c r="IA26" s="12">
        <v>0</v>
      </c>
      <c r="IB26" s="15">
        <v>0</v>
      </c>
      <c r="IC26" s="12">
        <v>0</v>
      </c>
      <c r="ID26" s="12">
        <v>0</v>
      </c>
      <c r="IE26" s="12">
        <v>0</v>
      </c>
      <c r="IF26" s="15">
        <v>0</v>
      </c>
      <c r="IG26" s="12">
        <v>0</v>
      </c>
      <c r="IH26" s="12">
        <v>0</v>
      </c>
      <c r="II26" s="12">
        <v>0</v>
      </c>
      <c r="IJ26" s="15">
        <v>0</v>
      </c>
      <c r="IK26" s="12">
        <v>0</v>
      </c>
      <c r="IL26" s="12">
        <v>0</v>
      </c>
      <c r="IM26" s="12">
        <v>0</v>
      </c>
      <c r="IN26" s="15">
        <v>0</v>
      </c>
      <c r="IO26" s="12">
        <v>0</v>
      </c>
      <c r="IP26" s="12">
        <v>0</v>
      </c>
      <c r="IQ26" s="12">
        <v>0</v>
      </c>
      <c r="IR26" s="15">
        <v>0</v>
      </c>
      <c r="IS26" s="12">
        <v>0</v>
      </c>
      <c r="IT26" s="12">
        <v>0</v>
      </c>
      <c r="IU26" s="12">
        <v>0</v>
      </c>
      <c r="IV26" s="15">
        <v>0</v>
      </c>
      <c r="IW26" s="12">
        <v>0</v>
      </c>
      <c r="IX26" s="12">
        <v>0</v>
      </c>
      <c r="IY26" s="12">
        <v>0</v>
      </c>
      <c r="IZ26" s="15">
        <v>0</v>
      </c>
      <c r="JA26" s="12">
        <v>0</v>
      </c>
      <c r="JB26" s="12">
        <v>0</v>
      </c>
      <c r="JC26" s="12">
        <v>0</v>
      </c>
      <c r="JD26" s="15">
        <v>0</v>
      </c>
      <c r="JE26" s="12">
        <v>0</v>
      </c>
      <c r="JF26" s="12">
        <v>0</v>
      </c>
      <c r="JG26" s="12">
        <v>0</v>
      </c>
      <c r="JH26" s="15">
        <v>0</v>
      </c>
      <c r="JI26" s="12">
        <v>0</v>
      </c>
      <c r="JJ26" s="12">
        <v>0</v>
      </c>
      <c r="JK26" s="12">
        <v>0</v>
      </c>
      <c r="JL26" s="15">
        <v>0</v>
      </c>
      <c r="JM26" s="12">
        <v>0</v>
      </c>
      <c r="JN26" s="12">
        <v>0</v>
      </c>
      <c r="JO26" s="12">
        <v>0</v>
      </c>
      <c r="JP26" s="15">
        <v>0</v>
      </c>
      <c r="JQ26" s="12">
        <v>0</v>
      </c>
      <c r="JR26" s="12">
        <v>0</v>
      </c>
      <c r="JS26" s="12">
        <v>0</v>
      </c>
      <c r="JT26" s="15">
        <v>0</v>
      </c>
      <c r="JU26" s="12">
        <v>0</v>
      </c>
      <c r="JV26" s="12">
        <v>0</v>
      </c>
      <c r="JW26" s="12">
        <v>0</v>
      </c>
      <c r="JX26" s="15">
        <v>0</v>
      </c>
      <c r="JY26" s="12">
        <v>0</v>
      </c>
      <c r="JZ26" s="12">
        <v>0</v>
      </c>
      <c r="KA26" s="12">
        <v>0</v>
      </c>
      <c r="KB26" s="15">
        <v>0</v>
      </c>
      <c r="KC26" s="12">
        <v>0</v>
      </c>
      <c r="KD26" s="12">
        <v>0</v>
      </c>
      <c r="KE26" s="12">
        <v>0</v>
      </c>
      <c r="KF26" s="15">
        <v>0</v>
      </c>
      <c r="KG26" s="12">
        <v>0</v>
      </c>
      <c r="KH26" s="12">
        <v>0</v>
      </c>
      <c r="KI26" s="12">
        <v>0</v>
      </c>
      <c r="KJ26" s="15">
        <v>0</v>
      </c>
      <c r="KK26" s="12">
        <v>0</v>
      </c>
      <c r="KL26" s="12">
        <v>0</v>
      </c>
      <c r="KM26" s="12">
        <v>0</v>
      </c>
      <c r="KN26" s="15">
        <v>0</v>
      </c>
      <c r="KO26" s="12">
        <v>0</v>
      </c>
      <c r="KP26" s="12">
        <v>0</v>
      </c>
      <c r="KQ26" s="12">
        <v>0</v>
      </c>
      <c r="KR26" s="15">
        <v>0</v>
      </c>
      <c r="KS26" s="12">
        <v>0</v>
      </c>
      <c r="KT26" s="12">
        <v>0</v>
      </c>
      <c r="KU26" s="12">
        <v>0</v>
      </c>
      <c r="KV26" s="14">
        <v>0</v>
      </c>
      <c r="KW26" s="12">
        <v>0</v>
      </c>
      <c r="KX26" s="12">
        <v>0</v>
      </c>
      <c r="KY26" s="12">
        <v>0</v>
      </c>
      <c r="KZ26" s="14">
        <v>0</v>
      </c>
      <c r="LA26" s="12">
        <v>0</v>
      </c>
      <c r="LB26" s="12">
        <v>0</v>
      </c>
      <c r="LC26" s="12">
        <v>0</v>
      </c>
      <c r="LD26" s="14">
        <v>0</v>
      </c>
      <c r="LE26" s="12">
        <v>0</v>
      </c>
      <c r="LF26" s="12">
        <v>0</v>
      </c>
      <c r="LG26" s="12">
        <v>0</v>
      </c>
      <c r="LH26" s="14">
        <v>0</v>
      </c>
      <c r="LI26" s="12">
        <v>0</v>
      </c>
      <c r="LJ26" s="12">
        <v>0</v>
      </c>
      <c r="LK26" s="12">
        <v>0</v>
      </c>
      <c r="LL26" s="14">
        <v>0</v>
      </c>
      <c r="LM26" s="12">
        <v>0</v>
      </c>
      <c r="LN26" s="12">
        <v>0</v>
      </c>
      <c r="LO26" s="12">
        <v>0</v>
      </c>
      <c r="LP26" s="14">
        <v>0</v>
      </c>
      <c r="LQ26" s="12">
        <v>0</v>
      </c>
      <c r="LR26" s="12">
        <v>0</v>
      </c>
      <c r="LS26" s="12">
        <v>0</v>
      </c>
      <c r="LT26" s="14">
        <v>0</v>
      </c>
      <c r="LU26" s="12">
        <v>0</v>
      </c>
      <c r="LV26" s="12">
        <v>0</v>
      </c>
      <c r="LW26" s="12">
        <v>0</v>
      </c>
      <c r="LX26" s="14">
        <v>0</v>
      </c>
      <c r="LY26" s="12">
        <v>0</v>
      </c>
      <c r="LZ26" s="12">
        <v>0</v>
      </c>
      <c r="MA26" s="12">
        <v>0</v>
      </c>
      <c r="MB26" s="13">
        <v>0</v>
      </c>
      <c r="MC26" s="12">
        <v>0</v>
      </c>
      <c r="MD26" s="12">
        <v>0</v>
      </c>
      <c r="ME26" s="12">
        <v>0</v>
      </c>
      <c r="MF26" s="13">
        <v>0</v>
      </c>
      <c r="MG26" s="12">
        <v>0</v>
      </c>
      <c r="MH26" s="12">
        <v>0</v>
      </c>
      <c r="MI26" s="12">
        <v>0</v>
      </c>
      <c r="MJ26" s="13">
        <v>0</v>
      </c>
      <c r="MK26" s="12">
        <v>0</v>
      </c>
      <c r="ML26" s="12">
        <v>0</v>
      </c>
      <c r="MM26" s="12">
        <v>0</v>
      </c>
    </row>
    <row r="27" spans="1:351" ht="76.5" x14ac:dyDescent="0.25">
      <c r="B27" s="44" t="s">
        <v>500</v>
      </c>
      <c r="C27" s="43" t="s">
        <v>498</v>
      </c>
      <c r="D27" s="42" t="s">
        <v>166</v>
      </c>
      <c r="E27" s="42" t="s">
        <v>499</v>
      </c>
      <c r="F27" s="46" t="s">
        <v>507</v>
      </c>
      <c r="G27" s="40">
        <v>2020004250323</v>
      </c>
      <c r="H27" s="41" t="s">
        <v>163</v>
      </c>
      <c r="I27" s="54">
        <v>1901121</v>
      </c>
      <c r="J27" s="41" t="s">
        <v>162</v>
      </c>
      <c r="K27" s="38" t="s">
        <v>102</v>
      </c>
      <c r="L27" s="86" t="s">
        <v>510</v>
      </c>
      <c r="M27" s="60" t="s">
        <v>198</v>
      </c>
      <c r="N27" s="60" t="s">
        <v>503</v>
      </c>
      <c r="O27" s="36" t="s">
        <v>159</v>
      </c>
      <c r="P27" s="35" t="s">
        <v>467</v>
      </c>
      <c r="Q27" s="35" t="s">
        <v>466</v>
      </c>
      <c r="R27" s="34" t="s">
        <v>20</v>
      </c>
      <c r="S27" s="33">
        <v>750</v>
      </c>
      <c r="T27" s="32">
        <v>0</v>
      </c>
      <c r="U27" s="32">
        <v>0</v>
      </c>
      <c r="V27" s="32">
        <v>0</v>
      </c>
      <c r="W27" s="32">
        <v>750</v>
      </c>
      <c r="X27" s="31">
        <f>+Z27+AA27+AB27+AC27</f>
        <v>750</v>
      </c>
      <c r="Y27" s="30">
        <f>+X27/S27</f>
        <v>1</v>
      </c>
      <c r="Z27" s="29">
        <v>0</v>
      </c>
      <c r="AA27" s="28">
        <v>0</v>
      </c>
      <c r="AB27" s="28">
        <v>0</v>
      </c>
      <c r="AC27" s="28">
        <v>750</v>
      </c>
      <c r="AD27" s="27">
        <v>503439656</v>
      </c>
      <c r="AE27" s="26">
        <f>+AD27-AG27</f>
        <v>0</v>
      </c>
      <c r="AF27" s="51" t="s">
        <v>138</v>
      </c>
      <c r="AG27" s="24">
        <f>SUM(AH27:AK27)</f>
        <v>503439656</v>
      </c>
      <c r="AH27" s="23">
        <f>+BH27+BL27+BP27+BT27+BX27+CB27+CF27+CJ27+CN27+CR27+CV27+CZ27+BD27</f>
        <v>0</v>
      </c>
      <c r="AI27" s="22">
        <f>+DD27+DH27+DL27+DP27+DT27+DX27+EB27+EF27+EJ27+EN27+ER27+EV27+EZ27+FD27+FH27+FL27+FP27+FT27+FX27+GB27+GF27+GJ27+GN27+GR27+GV27+GZ27+HD27+HH27+HL27+HP27+HT27+HX27+IB27+IF27+IJ27+IN27+IR27+IV27+IZ27+JD27+JH27+JL27+JP27+JT27+JX27+KB27+KF27+KJ27+KN27+KR27</f>
        <v>0</v>
      </c>
      <c r="AJ27" s="21">
        <f>+KV27+KZ27+LD27+LH27+LL27+LP27+LT27+LX27</f>
        <v>503439656</v>
      </c>
      <c r="AK27" s="13">
        <f>+MB27+MF27+MJ27</f>
        <v>0</v>
      </c>
      <c r="AL27" s="18" t="b">
        <f>_xlfn.IFNA(+AM27&lt;=AG27,"ERROR")</f>
        <v>1</v>
      </c>
      <c r="AM27" s="20">
        <f>SUM(AN27:AQ27)</f>
        <v>503419162</v>
      </c>
      <c r="AN27" s="4">
        <f>+BE27+BI27+BM27+BQ27+BU27+BY27+CC27+CG27+CK27+CO27+CS27+CW27+DA27</f>
        <v>0</v>
      </c>
      <c r="AO27" s="4">
        <f>+DE27+DI27+DM27+DQ27+DU27+DY27+EC27+EG27+EK27+EO27+ES27+EW27+FA27+FE27+FI27+FM27+FQ27+FU27+FY27+GC27+GG27+GK27+GO27+GS27+GW27+HA27+HE27+HI27+HM27+HQ27+HU27+HY27+IC27+IG27+IK27+IO27+IS27+IW27+JA27+JE27+JI27+JM27+JQ27+JU27+JY27+KC27+KG27+KK27+KO27+KS27</f>
        <v>0</v>
      </c>
      <c r="AP27" s="4">
        <f>+KW27+LA27+LE27+LI27+LM27+LQ27+LU27+LY27</f>
        <v>503419162</v>
      </c>
      <c r="AQ27" s="4">
        <f>+MC27+MG27+MK27</f>
        <v>0</v>
      </c>
      <c r="AR27" s="18" t="b">
        <f>_xlfn.IFNA(+AS27&lt;=AM27,"ERROR")</f>
        <v>1</v>
      </c>
      <c r="AS27" s="19">
        <f>+AT27+AU27+AV27+AW27</f>
        <v>503419162</v>
      </c>
      <c r="AT27" s="4">
        <f>+BF27+BJ27+BN27+BR27+BV27+BZ27+CD27+CH27+CL27+CP27+CT27+CX27+DB27</f>
        <v>0</v>
      </c>
      <c r="AU27" s="4">
        <f>+DF27+DJ27+DN27+DR27+DV27+DZ27+ED27+EH27+EL27+EP27+ET27+EX27+FB27+FF27+FJ27+FN27+FR27+FV27+FZ27+GD27+GH27+GL27+GP27+GT27+GX27+HB27+HF27+HJ27+HN27+HR27+HV27+HZ27+ID27+IH27+IL27+IP27+IT27+IX27+JB27+JF27+JJ27+JN27+JR27+JV27+JZ27+KD27+KH27+KL27+KP27+KT27</f>
        <v>0</v>
      </c>
      <c r="AV27" s="4">
        <f>+KX27+LB27+LF27+LJ27+LN27+LR27+LV27+LZ27</f>
        <v>503419162</v>
      </c>
      <c r="AW27" s="4">
        <f>+MD27+MH27+ML27</f>
        <v>0</v>
      </c>
      <c r="AX27" s="18" t="b">
        <f>_xlfn.IFNA(+AY27&lt;=AS27,"ERROR")</f>
        <v>1</v>
      </c>
      <c r="AY27" s="17">
        <f>+AZ27+BA27+BB27+BC27</f>
        <v>393915619</v>
      </c>
      <c r="AZ27" s="4">
        <f>+BG27+BK27+BO27+BS27+BW27+CA27+CE27+CI27+CM27+CQ27+CU27+CY27+DC27</f>
        <v>0</v>
      </c>
      <c r="BA27" s="4">
        <f>+DG27+DK27+DO27+DS27+DW27+EA27+EE27+EI27+EM27+EQ27+EU27+EY27+FC27+FG27+FK27+FO27+FS27+FW27+GA27+GE27+GI27+GM27+GQ27+GU27+GY27+HC27+HG27+HK27+HO27+HS27+HW27+IA27+IE27+II27+IM27+IQ27+IU27+IY27+JC27+JG27+JK27+JO27+JS27+JW27+KA27+KE27+KI27+KM27+KQ27+KU27</f>
        <v>0</v>
      </c>
      <c r="BB27" s="4">
        <f>+KY27+LC27+LG27+LK27+LO27+LS27+LW27+MA27</f>
        <v>393915619</v>
      </c>
      <c r="BC27" s="4">
        <f>+ME27+MI27+MM27</f>
        <v>0</v>
      </c>
      <c r="BD27" s="16">
        <v>0</v>
      </c>
      <c r="BE27" s="12">
        <v>0</v>
      </c>
      <c r="BF27" s="12">
        <v>0</v>
      </c>
      <c r="BG27" s="12">
        <v>0</v>
      </c>
      <c r="BH27" s="16">
        <v>0</v>
      </c>
      <c r="BI27" s="12">
        <v>0</v>
      </c>
      <c r="BJ27" s="12">
        <v>0</v>
      </c>
      <c r="BK27" s="12">
        <v>0</v>
      </c>
      <c r="BL27" s="16">
        <v>0</v>
      </c>
      <c r="BM27" s="12">
        <v>0</v>
      </c>
      <c r="BN27" s="12">
        <v>0</v>
      </c>
      <c r="BO27" s="12">
        <v>0</v>
      </c>
      <c r="BP27" s="16">
        <v>0</v>
      </c>
      <c r="BQ27" s="12">
        <v>0</v>
      </c>
      <c r="BR27" s="12">
        <v>0</v>
      </c>
      <c r="BS27" s="12">
        <v>0</v>
      </c>
      <c r="BT27" s="16">
        <v>0</v>
      </c>
      <c r="BU27" s="12">
        <v>0</v>
      </c>
      <c r="BV27" s="12">
        <v>0</v>
      </c>
      <c r="BW27" s="12">
        <v>0</v>
      </c>
      <c r="BX27" s="16">
        <v>0</v>
      </c>
      <c r="BY27" s="12">
        <v>0</v>
      </c>
      <c r="BZ27" s="12">
        <v>0</v>
      </c>
      <c r="CA27" s="12">
        <v>0</v>
      </c>
      <c r="CB27" s="16">
        <v>0</v>
      </c>
      <c r="CC27" s="12">
        <v>0</v>
      </c>
      <c r="CD27" s="12">
        <v>0</v>
      </c>
      <c r="CE27" s="12">
        <v>0</v>
      </c>
      <c r="CF27" s="16">
        <v>0</v>
      </c>
      <c r="CG27" s="12">
        <v>0</v>
      </c>
      <c r="CH27" s="12">
        <v>0</v>
      </c>
      <c r="CI27" s="12">
        <v>0</v>
      </c>
      <c r="CJ27" s="16">
        <v>0</v>
      </c>
      <c r="CK27" s="12">
        <v>0</v>
      </c>
      <c r="CL27" s="12">
        <v>0</v>
      </c>
      <c r="CM27" s="12">
        <v>0</v>
      </c>
      <c r="CN27" s="16">
        <v>0</v>
      </c>
      <c r="CO27" s="12">
        <v>0</v>
      </c>
      <c r="CP27" s="12">
        <v>0</v>
      </c>
      <c r="CQ27" s="12">
        <v>0</v>
      </c>
      <c r="CR27" s="16">
        <v>0</v>
      </c>
      <c r="CS27" s="12">
        <v>0</v>
      </c>
      <c r="CT27" s="12">
        <v>0</v>
      </c>
      <c r="CU27" s="12">
        <v>0</v>
      </c>
      <c r="CV27" s="16">
        <v>0</v>
      </c>
      <c r="CW27" s="12">
        <v>0</v>
      </c>
      <c r="CX27" s="12">
        <v>0</v>
      </c>
      <c r="CY27" s="12">
        <v>0</v>
      </c>
      <c r="CZ27" s="16">
        <v>0</v>
      </c>
      <c r="DA27" s="12">
        <v>0</v>
      </c>
      <c r="DB27" s="12">
        <v>0</v>
      </c>
      <c r="DC27" s="12">
        <v>0</v>
      </c>
      <c r="DD27" s="15">
        <v>0</v>
      </c>
      <c r="DE27" s="12">
        <v>0</v>
      </c>
      <c r="DF27" s="12">
        <v>0</v>
      </c>
      <c r="DG27" s="12">
        <v>0</v>
      </c>
      <c r="DH27" s="15">
        <v>0</v>
      </c>
      <c r="DI27" s="12">
        <v>0</v>
      </c>
      <c r="DJ27" s="12">
        <v>0</v>
      </c>
      <c r="DK27" s="12">
        <v>0</v>
      </c>
      <c r="DL27" s="15">
        <v>0</v>
      </c>
      <c r="DM27" s="12">
        <v>0</v>
      </c>
      <c r="DN27" s="12">
        <v>0</v>
      </c>
      <c r="DO27" s="12">
        <v>0</v>
      </c>
      <c r="DP27" s="15">
        <v>0</v>
      </c>
      <c r="DQ27" s="12">
        <v>0</v>
      </c>
      <c r="DR27" s="12">
        <v>0</v>
      </c>
      <c r="DS27" s="12">
        <v>0</v>
      </c>
      <c r="DT27" s="15">
        <v>0</v>
      </c>
      <c r="DU27" s="12">
        <v>0</v>
      </c>
      <c r="DV27" s="12">
        <v>0</v>
      </c>
      <c r="DW27" s="12">
        <v>0</v>
      </c>
      <c r="DX27" s="15">
        <v>0</v>
      </c>
      <c r="DY27" s="12">
        <v>0</v>
      </c>
      <c r="DZ27" s="12">
        <v>0</v>
      </c>
      <c r="EA27" s="12">
        <v>0</v>
      </c>
      <c r="EB27" s="15">
        <v>0</v>
      </c>
      <c r="EC27" s="12">
        <v>0</v>
      </c>
      <c r="ED27" s="12">
        <v>0</v>
      </c>
      <c r="EE27" s="12">
        <v>0</v>
      </c>
      <c r="EF27" s="15">
        <v>0</v>
      </c>
      <c r="EG27" s="12">
        <v>0</v>
      </c>
      <c r="EH27" s="12">
        <v>0</v>
      </c>
      <c r="EI27" s="12">
        <v>0</v>
      </c>
      <c r="EJ27" s="15">
        <v>0</v>
      </c>
      <c r="EK27" s="12">
        <v>0</v>
      </c>
      <c r="EL27" s="12">
        <v>0</v>
      </c>
      <c r="EM27" s="12">
        <v>0</v>
      </c>
      <c r="EN27" s="15">
        <v>0</v>
      </c>
      <c r="EO27" s="12">
        <v>0</v>
      </c>
      <c r="EP27" s="12">
        <v>0</v>
      </c>
      <c r="EQ27" s="12">
        <v>0</v>
      </c>
      <c r="ER27" s="15">
        <v>0</v>
      </c>
      <c r="ES27" s="12">
        <v>0</v>
      </c>
      <c r="ET27" s="12">
        <v>0</v>
      </c>
      <c r="EU27" s="12">
        <v>0</v>
      </c>
      <c r="EV27" s="15">
        <v>0</v>
      </c>
      <c r="EW27" s="12">
        <v>0</v>
      </c>
      <c r="EX27" s="12">
        <v>0</v>
      </c>
      <c r="EY27" s="12">
        <v>0</v>
      </c>
      <c r="EZ27" s="15">
        <v>0</v>
      </c>
      <c r="FA27" s="12">
        <v>0</v>
      </c>
      <c r="FB27" s="12">
        <v>0</v>
      </c>
      <c r="FC27" s="12">
        <v>0</v>
      </c>
      <c r="FD27" s="15">
        <v>0</v>
      </c>
      <c r="FE27" s="12">
        <v>0</v>
      </c>
      <c r="FF27" s="12">
        <v>0</v>
      </c>
      <c r="FG27" s="12">
        <v>0</v>
      </c>
      <c r="FH27" s="15">
        <v>0</v>
      </c>
      <c r="FI27" s="12">
        <v>0</v>
      </c>
      <c r="FJ27" s="12">
        <v>0</v>
      </c>
      <c r="FK27" s="12">
        <v>0</v>
      </c>
      <c r="FL27" s="15">
        <v>0</v>
      </c>
      <c r="FM27" s="12">
        <v>0</v>
      </c>
      <c r="FN27" s="12">
        <v>0</v>
      </c>
      <c r="FO27" s="12">
        <v>0</v>
      </c>
      <c r="FP27" s="15">
        <v>0</v>
      </c>
      <c r="FQ27" s="12">
        <v>0</v>
      </c>
      <c r="FR27" s="12">
        <v>0</v>
      </c>
      <c r="FS27" s="12">
        <v>0</v>
      </c>
      <c r="FT27" s="15">
        <v>0</v>
      </c>
      <c r="FU27" s="12">
        <v>0</v>
      </c>
      <c r="FV27" s="12">
        <v>0</v>
      </c>
      <c r="FW27" s="12">
        <v>0</v>
      </c>
      <c r="FX27" s="15">
        <v>0</v>
      </c>
      <c r="FY27" s="12">
        <v>0</v>
      </c>
      <c r="FZ27" s="12">
        <v>0</v>
      </c>
      <c r="GA27" s="12">
        <v>0</v>
      </c>
      <c r="GB27" s="15">
        <v>0</v>
      </c>
      <c r="GC27" s="12">
        <v>0</v>
      </c>
      <c r="GD27" s="12">
        <v>0</v>
      </c>
      <c r="GE27" s="12">
        <v>0</v>
      </c>
      <c r="GF27" s="15">
        <v>0</v>
      </c>
      <c r="GG27" s="12">
        <v>0</v>
      </c>
      <c r="GH27" s="12">
        <v>0</v>
      </c>
      <c r="GI27" s="12">
        <v>0</v>
      </c>
      <c r="GJ27" s="15">
        <v>0</v>
      </c>
      <c r="GK27" s="12">
        <v>0</v>
      </c>
      <c r="GL27" s="12">
        <v>0</v>
      </c>
      <c r="GM27" s="12">
        <v>0</v>
      </c>
      <c r="GN27" s="15">
        <v>0</v>
      </c>
      <c r="GO27" s="12">
        <v>0</v>
      </c>
      <c r="GP27" s="12">
        <v>0</v>
      </c>
      <c r="GQ27" s="12">
        <v>0</v>
      </c>
      <c r="GR27" s="15">
        <v>0</v>
      </c>
      <c r="GS27" s="12">
        <v>0</v>
      </c>
      <c r="GT27" s="12">
        <v>0</v>
      </c>
      <c r="GU27" s="12">
        <v>0</v>
      </c>
      <c r="GV27" s="15">
        <v>0</v>
      </c>
      <c r="GW27" s="12">
        <v>0</v>
      </c>
      <c r="GX27" s="12">
        <v>0</v>
      </c>
      <c r="GY27" s="12">
        <v>0</v>
      </c>
      <c r="GZ27" s="15">
        <v>0</v>
      </c>
      <c r="HA27" s="12">
        <v>0</v>
      </c>
      <c r="HB27" s="12">
        <v>0</v>
      </c>
      <c r="HC27" s="12">
        <v>0</v>
      </c>
      <c r="HD27" s="15">
        <v>0</v>
      </c>
      <c r="HE27" s="12">
        <v>0</v>
      </c>
      <c r="HF27" s="12">
        <v>0</v>
      </c>
      <c r="HG27" s="12">
        <v>0</v>
      </c>
      <c r="HH27" s="15">
        <v>0</v>
      </c>
      <c r="HI27" s="12">
        <v>0</v>
      </c>
      <c r="HJ27" s="12">
        <v>0</v>
      </c>
      <c r="HK27" s="12">
        <v>0</v>
      </c>
      <c r="HL27" s="15">
        <v>0</v>
      </c>
      <c r="HM27" s="12">
        <v>0</v>
      </c>
      <c r="HN27" s="12">
        <v>0</v>
      </c>
      <c r="HO27" s="12">
        <v>0</v>
      </c>
      <c r="HP27" s="15">
        <v>0</v>
      </c>
      <c r="HQ27" s="12">
        <v>0</v>
      </c>
      <c r="HR27" s="12">
        <v>0</v>
      </c>
      <c r="HS27" s="12">
        <v>0</v>
      </c>
      <c r="HT27" s="15">
        <v>0</v>
      </c>
      <c r="HU27" s="12">
        <v>0</v>
      </c>
      <c r="HV27" s="12">
        <v>0</v>
      </c>
      <c r="HW27" s="12">
        <v>0</v>
      </c>
      <c r="HX27" s="15">
        <v>0</v>
      </c>
      <c r="HY27" s="12">
        <v>0</v>
      </c>
      <c r="HZ27" s="12">
        <v>0</v>
      </c>
      <c r="IA27" s="12">
        <v>0</v>
      </c>
      <c r="IB27" s="15">
        <v>0</v>
      </c>
      <c r="IC27" s="12">
        <v>0</v>
      </c>
      <c r="ID27" s="12">
        <v>0</v>
      </c>
      <c r="IE27" s="12">
        <v>0</v>
      </c>
      <c r="IF27" s="15">
        <v>0</v>
      </c>
      <c r="IG27" s="12">
        <v>0</v>
      </c>
      <c r="IH27" s="12">
        <v>0</v>
      </c>
      <c r="II27" s="12">
        <v>0</v>
      </c>
      <c r="IJ27" s="15">
        <v>0</v>
      </c>
      <c r="IK27" s="12">
        <v>0</v>
      </c>
      <c r="IL27" s="12">
        <v>0</v>
      </c>
      <c r="IM27" s="12">
        <v>0</v>
      </c>
      <c r="IN27" s="15">
        <v>0</v>
      </c>
      <c r="IO27" s="12">
        <v>0</v>
      </c>
      <c r="IP27" s="12">
        <v>0</v>
      </c>
      <c r="IQ27" s="12">
        <v>0</v>
      </c>
      <c r="IR27" s="15">
        <v>0</v>
      </c>
      <c r="IS27" s="12">
        <v>0</v>
      </c>
      <c r="IT27" s="12">
        <v>0</v>
      </c>
      <c r="IU27" s="12">
        <v>0</v>
      </c>
      <c r="IV27" s="15">
        <v>0</v>
      </c>
      <c r="IW27" s="12">
        <v>0</v>
      </c>
      <c r="IX27" s="12">
        <v>0</v>
      </c>
      <c r="IY27" s="12">
        <v>0</v>
      </c>
      <c r="IZ27" s="15">
        <v>0</v>
      </c>
      <c r="JA27" s="12">
        <v>0</v>
      </c>
      <c r="JB27" s="12">
        <v>0</v>
      </c>
      <c r="JC27" s="12">
        <v>0</v>
      </c>
      <c r="JD27" s="15">
        <v>0</v>
      </c>
      <c r="JE27" s="12">
        <v>0</v>
      </c>
      <c r="JF27" s="12">
        <v>0</v>
      </c>
      <c r="JG27" s="12">
        <v>0</v>
      </c>
      <c r="JH27" s="15">
        <v>0</v>
      </c>
      <c r="JI27" s="12">
        <v>0</v>
      </c>
      <c r="JJ27" s="12">
        <v>0</v>
      </c>
      <c r="JK27" s="12">
        <v>0</v>
      </c>
      <c r="JL27" s="15">
        <v>0</v>
      </c>
      <c r="JM27" s="12">
        <v>0</v>
      </c>
      <c r="JN27" s="12">
        <v>0</v>
      </c>
      <c r="JO27" s="12">
        <v>0</v>
      </c>
      <c r="JP27" s="15">
        <v>0</v>
      </c>
      <c r="JQ27" s="12">
        <v>0</v>
      </c>
      <c r="JR27" s="12">
        <v>0</v>
      </c>
      <c r="JS27" s="12">
        <v>0</v>
      </c>
      <c r="JT27" s="15">
        <v>0</v>
      </c>
      <c r="JU27" s="12">
        <v>0</v>
      </c>
      <c r="JV27" s="12">
        <v>0</v>
      </c>
      <c r="JW27" s="12">
        <v>0</v>
      </c>
      <c r="JX27" s="15">
        <v>0</v>
      </c>
      <c r="JY27" s="12">
        <v>0</v>
      </c>
      <c r="JZ27" s="12">
        <v>0</v>
      </c>
      <c r="KA27" s="12">
        <v>0</v>
      </c>
      <c r="KB27" s="15">
        <v>0</v>
      </c>
      <c r="KC27" s="12">
        <v>0</v>
      </c>
      <c r="KD27" s="12">
        <v>0</v>
      </c>
      <c r="KE27" s="12">
        <v>0</v>
      </c>
      <c r="KF27" s="15">
        <v>0</v>
      </c>
      <c r="KG27" s="12">
        <v>0</v>
      </c>
      <c r="KH27" s="12">
        <v>0</v>
      </c>
      <c r="KI27" s="12">
        <v>0</v>
      </c>
      <c r="KJ27" s="15">
        <v>0</v>
      </c>
      <c r="KK27" s="12">
        <v>0</v>
      </c>
      <c r="KL27" s="12">
        <v>0</v>
      </c>
      <c r="KM27" s="12">
        <v>0</v>
      </c>
      <c r="KN27" s="15">
        <v>0</v>
      </c>
      <c r="KO27" s="12">
        <v>0</v>
      </c>
      <c r="KP27" s="12">
        <v>0</v>
      </c>
      <c r="KQ27" s="12">
        <v>0</v>
      </c>
      <c r="KR27" s="15">
        <v>0</v>
      </c>
      <c r="KS27" s="12">
        <v>0</v>
      </c>
      <c r="KT27" s="12">
        <v>0</v>
      </c>
      <c r="KU27" s="12">
        <v>0</v>
      </c>
      <c r="KV27" s="14">
        <v>0</v>
      </c>
      <c r="KW27" s="12">
        <v>0</v>
      </c>
      <c r="KX27" s="12">
        <v>0</v>
      </c>
      <c r="KY27" s="12">
        <v>0</v>
      </c>
      <c r="KZ27" s="14">
        <v>0</v>
      </c>
      <c r="LA27" s="12">
        <v>0</v>
      </c>
      <c r="LB27" s="12">
        <v>0</v>
      </c>
      <c r="LC27" s="12">
        <v>0</v>
      </c>
      <c r="LD27" s="14">
        <v>503439656</v>
      </c>
      <c r="LE27" s="12">
        <v>503419162</v>
      </c>
      <c r="LF27" s="12">
        <v>503419162</v>
      </c>
      <c r="LG27" s="12">
        <v>393915619</v>
      </c>
      <c r="LH27" s="14">
        <v>0</v>
      </c>
      <c r="LI27" s="12">
        <v>0</v>
      </c>
      <c r="LJ27" s="12">
        <v>0</v>
      </c>
      <c r="LK27" s="12">
        <v>0</v>
      </c>
      <c r="LL27" s="14">
        <v>0</v>
      </c>
      <c r="LM27" s="12">
        <v>0</v>
      </c>
      <c r="LN27" s="12">
        <v>0</v>
      </c>
      <c r="LO27" s="12">
        <v>0</v>
      </c>
      <c r="LP27" s="14">
        <v>0</v>
      </c>
      <c r="LQ27" s="12">
        <v>0</v>
      </c>
      <c r="LR27" s="12">
        <v>0</v>
      </c>
      <c r="LS27" s="12">
        <v>0</v>
      </c>
      <c r="LT27" s="14">
        <v>0</v>
      </c>
      <c r="LU27" s="12">
        <v>0</v>
      </c>
      <c r="LV27" s="12">
        <v>0</v>
      </c>
      <c r="LW27" s="12">
        <v>0</v>
      </c>
      <c r="LX27" s="14">
        <v>0</v>
      </c>
      <c r="LY27" s="12">
        <v>0</v>
      </c>
      <c r="LZ27" s="12">
        <v>0</v>
      </c>
      <c r="MA27" s="12">
        <v>0</v>
      </c>
      <c r="MB27" s="13">
        <v>0</v>
      </c>
      <c r="MC27" s="12">
        <v>0</v>
      </c>
      <c r="MD27" s="12">
        <v>0</v>
      </c>
      <c r="ME27" s="12">
        <v>0</v>
      </c>
      <c r="MF27" s="13">
        <v>0</v>
      </c>
      <c r="MG27" s="12">
        <v>0</v>
      </c>
      <c r="MH27" s="12">
        <v>0</v>
      </c>
      <c r="MI27" s="12">
        <v>0</v>
      </c>
      <c r="MJ27" s="13">
        <v>0</v>
      </c>
      <c r="MK27" s="12">
        <v>0</v>
      </c>
      <c r="ML27" s="12">
        <v>0</v>
      </c>
      <c r="MM27" s="12">
        <v>0</v>
      </c>
    </row>
    <row r="28" spans="1:351" ht="76.5" x14ac:dyDescent="0.25">
      <c r="B28" s="44" t="s">
        <v>500</v>
      </c>
      <c r="C28" s="43" t="s">
        <v>498</v>
      </c>
      <c r="D28" s="42" t="s">
        <v>166</v>
      </c>
      <c r="E28" s="42" t="s">
        <v>499</v>
      </c>
      <c r="F28" s="46" t="s">
        <v>507</v>
      </c>
      <c r="G28" s="40">
        <v>2020004250323</v>
      </c>
      <c r="H28" s="41" t="s">
        <v>163</v>
      </c>
      <c r="I28" s="54">
        <v>1901121</v>
      </c>
      <c r="J28" s="41" t="s">
        <v>162</v>
      </c>
      <c r="K28" s="38" t="s">
        <v>102</v>
      </c>
      <c r="L28" s="86" t="s">
        <v>509</v>
      </c>
      <c r="M28" s="60" t="s">
        <v>198</v>
      </c>
      <c r="N28" s="60" t="s">
        <v>503</v>
      </c>
      <c r="O28" s="36" t="s">
        <v>159</v>
      </c>
      <c r="P28" s="35" t="s">
        <v>222</v>
      </c>
      <c r="Q28" s="35" t="s">
        <v>508</v>
      </c>
      <c r="R28" s="34" t="s">
        <v>20</v>
      </c>
      <c r="S28" s="33">
        <v>320</v>
      </c>
      <c r="T28" s="32">
        <v>20</v>
      </c>
      <c r="U28" s="32">
        <v>120</v>
      </c>
      <c r="V28" s="32">
        <v>120</v>
      </c>
      <c r="W28" s="32">
        <v>60</v>
      </c>
      <c r="X28" s="31">
        <f>+Z28+AA28+AB28+AC28</f>
        <v>320</v>
      </c>
      <c r="Y28" s="30">
        <f>+X28/S28</f>
        <v>1</v>
      </c>
      <c r="Z28" s="29">
        <v>20</v>
      </c>
      <c r="AA28" s="28">
        <v>61</v>
      </c>
      <c r="AB28" s="28">
        <v>144</v>
      </c>
      <c r="AC28" s="28">
        <v>95</v>
      </c>
      <c r="AD28" s="27">
        <v>288428057</v>
      </c>
      <c r="AE28" s="26">
        <f>+AD28-AG28</f>
        <v>0</v>
      </c>
      <c r="AF28" s="51" t="s">
        <v>138</v>
      </c>
      <c r="AG28" s="24">
        <f>SUM(AH28:AK28)</f>
        <v>288428057</v>
      </c>
      <c r="AH28" s="23">
        <f>+BH28+BL28+BP28+BT28+BX28+CB28+CF28+CJ28+CN28+CR28+CV28+CZ28+BD28</f>
        <v>0</v>
      </c>
      <c r="AI28" s="22">
        <f>+DD28+DH28+DL28+DP28+DT28+DX28+EB28+EF28+EJ28+EN28+ER28+EV28+EZ28+FD28+FH28+FL28+FP28+FT28+FX28+GB28+GF28+GJ28+GN28+GR28+GV28+GZ28+HD28+HH28+HL28+HP28+HT28+HX28+IB28+IF28+IJ28+IN28+IR28+IV28+IZ28+JD28+JH28+JL28+JP28+JT28+JX28+KB28+KF28+KJ28+KN28+KR28</f>
        <v>0</v>
      </c>
      <c r="AJ28" s="21">
        <f>+KV28+KZ28+LD28+LH28+LL28+LP28+LT28+LX28</f>
        <v>288428057</v>
      </c>
      <c r="AK28" s="13">
        <f>+MB28+MF28+MJ28</f>
        <v>0</v>
      </c>
      <c r="AL28" s="18" t="b">
        <f>_xlfn.IFNA(+AM28&lt;=AG28,"ERROR")</f>
        <v>1</v>
      </c>
      <c r="AM28" s="20">
        <f>SUM(AN28:AQ28)</f>
        <v>280428057</v>
      </c>
      <c r="AN28" s="4">
        <f>+BE28+BI28+BM28+BQ28+BU28+BY28+CC28+CG28+CK28+CO28+CS28+CW28+DA28</f>
        <v>0</v>
      </c>
      <c r="AO28" s="4">
        <f>+DE28+DI28+DM28+DQ28+DU28+DY28+EC28+EG28+EK28+EO28+ES28+EW28+FA28+FE28+FI28+FM28+FQ28+FU28+FY28+GC28+GG28+GK28+GO28+GS28+GW28+HA28+HE28+HI28+HM28+HQ28+HU28+HY28+IC28+IG28+IK28+IO28+IS28+IW28+JA28+JE28+JI28+JM28+JQ28+JU28+JY28+KC28+KG28+KK28+KO28+KS28</f>
        <v>0</v>
      </c>
      <c r="AP28" s="4">
        <f>+KW28+LA28+LE28+LI28+LM28+LQ28+LU28+LY28</f>
        <v>280428057</v>
      </c>
      <c r="AQ28" s="4">
        <f>+MC28+MG28+MK28</f>
        <v>0</v>
      </c>
      <c r="AR28" s="18" t="b">
        <f>_xlfn.IFNA(+AS28&lt;=AM28,"ERROR")</f>
        <v>1</v>
      </c>
      <c r="AS28" s="19">
        <f>+AT28+AU28+AV28+AW28</f>
        <v>280428057</v>
      </c>
      <c r="AT28" s="4">
        <f>+BF28+BJ28+BN28+BR28+BV28+BZ28+CD28+CH28+CL28+CP28+CT28+CX28+DB28</f>
        <v>0</v>
      </c>
      <c r="AU28" s="4">
        <f>+DF28+DJ28+DN28+DR28+DV28+DZ28+ED28+EH28+EL28+EP28+ET28+EX28+FB28+FF28+FJ28+FN28+FR28+FV28+FZ28+GD28+GH28+GL28+GP28+GT28+GX28+HB28+HF28+HJ28+HN28+HR28+HV28+HZ28+ID28+IH28+IL28+IP28+IT28+IX28+JB28+JF28+JJ28+JN28+JR28+JV28+JZ28+KD28+KH28+KL28+KP28+KT28</f>
        <v>0</v>
      </c>
      <c r="AV28" s="4">
        <f>+KX28+LB28+LF28+LJ28+LN28+LR28+LV28+LZ28</f>
        <v>280428057</v>
      </c>
      <c r="AW28" s="4">
        <f>+MD28+MH28+ML28</f>
        <v>0</v>
      </c>
      <c r="AX28" s="18" t="b">
        <f>_xlfn.IFNA(+AY28&lt;=AS28,"ERROR")</f>
        <v>1</v>
      </c>
      <c r="AY28" s="17">
        <f>+AZ28+BA28+BB28+BC28</f>
        <v>280428057</v>
      </c>
      <c r="AZ28" s="4">
        <f>+BG28+BK28+BO28+BS28+BW28+CA28+CE28+CI28+CM28+CQ28+CU28+CY28+DC28</f>
        <v>0</v>
      </c>
      <c r="BA28" s="4">
        <f>+DG28+DK28+DO28+DS28+DW28+EA28+EE28+EI28+EM28+EQ28+EU28+EY28+FC28+FG28+FK28+FO28+FS28+FW28+GA28+GE28+GI28+GM28+GQ28+GU28+GY28+HC28+HG28+HK28+HO28+HS28+HW28+IA28+IE28+II28+IM28+IQ28+IU28+IY28+JC28+JG28+JK28+JO28+JS28+JW28+KA28+KE28+KI28+KM28+KQ28+KU28</f>
        <v>0</v>
      </c>
      <c r="BB28" s="4">
        <f>+KY28+LC28+LG28+LK28+LO28+LS28+LW28+MA28</f>
        <v>280428057</v>
      </c>
      <c r="BC28" s="4">
        <f>+ME28+MI28+MM28</f>
        <v>0</v>
      </c>
      <c r="BD28" s="16">
        <v>0</v>
      </c>
      <c r="BE28" s="12">
        <v>0</v>
      </c>
      <c r="BF28" s="12">
        <v>0</v>
      </c>
      <c r="BG28" s="12">
        <v>0</v>
      </c>
      <c r="BH28" s="16">
        <v>0</v>
      </c>
      <c r="BI28" s="12">
        <v>0</v>
      </c>
      <c r="BJ28" s="12">
        <v>0</v>
      </c>
      <c r="BK28" s="12">
        <v>0</v>
      </c>
      <c r="BL28" s="16">
        <v>0</v>
      </c>
      <c r="BM28" s="12">
        <v>0</v>
      </c>
      <c r="BN28" s="12">
        <v>0</v>
      </c>
      <c r="BO28" s="12">
        <v>0</v>
      </c>
      <c r="BP28" s="16">
        <v>0</v>
      </c>
      <c r="BQ28" s="12">
        <v>0</v>
      </c>
      <c r="BR28" s="12">
        <v>0</v>
      </c>
      <c r="BS28" s="12">
        <v>0</v>
      </c>
      <c r="BT28" s="16">
        <v>0</v>
      </c>
      <c r="BU28" s="12">
        <v>0</v>
      </c>
      <c r="BV28" s="12">
        <v>0</v>
      </c>
      <c r="BW28" s="12">
        <v>0</v>
      </c>
      <c r="BX28" s="16">
        <v>0</v>
      </c>
      <c r="BY28" s="12">
        <v>0</v>
      </c>
      <c r="BZ28" s="12">
        <v>0</v>
      </c>
      <c r="CA28" s="12">
        <v>0</v>
      </c>
      <c r="CB28" s="16">
        <v>0</v>
      </c>
      <c r="CC28" s="12">
        <v>0</v>
      </c>
      <c r="CD28" s="12">
        <v>0</v>
      </c>
      <c r="CE28" s="12">
        <v>0</v>
      </c>
      <c r="CF28" s="16">
        <v>0</v>
      </c>
      <c r="CG28" s="12">
        <v>0</v>
      </c>
      <c r="CH28" s="12">
        <v>0</v>
      </c>
      <c r="CI28" s="12">
        <v>0</v>
      </c>
      <c r="CJ28" s="16">
        <v>0</v>
      </c>
      <c r="CK28" s="12">
        <v>0</v>
      </c>
      <c r="CL28" s="12">
        <v>0</v>
      </c>
      <c r="CM28" s="12">
        <v>0</v>
      </c>
      <c r="CN28" s="16">
        <v>0</v>
      </c>
      <c r="CO28" s="12">
        <v>0</v>
      </c>
      <c r="CP28" s="12">
        <v>0</v>
      </c>
      <c r="CQ28" s="12">
        <v>0</v>
      </c>
      <c r="CR28" s="16">
        <v>0</v>
      </c>
      <c r="CS28" s="12">
        <v>0</v>
      </c>
      <c r="CT28" s="12">
        <v>0</v>
      </c>
      <c r="CU28" s="12">
        <v>0</v>
      </c>
      <c r="CV28" s="16">
        <v>0</v>
      </c>
      <c r="CW28" s="12">
        <v>0</v>
      </c>
      <c r="CX28" s="12">
        <v>0</v>
      </c>
      <c r="CY28" s="12">
        <v>0</v>
      </c>
      <c r="CZ28" s="16">
        <v>0</v>
      </c>
      <c r="DA28" s="12">
        <v>0</v>
      </c>
      <c r="DB28" s="12">
        <v>0</v>
      </c>
      <c r="DC28" s="12">
        <v>0</v>
      </c>
      <c r="DD28" s="15">
        <v>0</v>
      </c>
      <c r="DE28" s="12">
        <v>0</v>
      </c>
      <c r="DF28" s="12">
        <v>0</v>
      </c>
      <c r="DG28" s="12">
        <v>0</v>
      </c>
      <c r="DH28" s="15">
        <v>0</v>
      </c>
      <c r="DI28" s="12">
        <v>0</v>
      </c>
      <c r="DJ28" s="12">
        <v>0</v>
      </c>
      <c r="DK28" s="12">
        <v>0</v>
      </c>
      <c r="DL28" s="15">
        <v>0</v>
      </c>
      <c r="DM28" s="12">
        <v>0</v>
      </c>
      <c r="DN28" s="12">
        <v>0</v>
      </c>
      <c r="DO28" s="12">
        <v>0</v>
      </c>
      <c r="DP28" s="15">
        <v>0</v>
      </c>
      <c r="DQ28" s="12">
        <v>0</v>
      </c>
      <c r="DR28" s="12">
        <v>0</v>
      </c>
      <c r="DS28" s="12">
        <v>0</v>
      </c>
      <c r="DT28" s="15">
        <v>0</v>
      </c>
      <c r="DU28" s="12">
        <v>0</v>
      </c>
      <c r="DV28" s="12">
        <v>0</v>
      </c>
      <c r="DW28" s="12">
        <v>0</v>
      </c>
      <c r="DX28" s="15">
        <v>0</v>
      </c>
      <c r="DY28" s="12">
        <v>0</v>
      </c>
      <c r="DZ28" s="12">
        <v>0</v>
      </c>
      <c r="EA28" s="12">
        <v>0</v>
      </c>
      <c r="EB28" s="15">
        <v>0</v>
      </c>
      <c r="EC28" s="12">
        <v>0</v>
      </c>
      <c r="ED28" s="12">
        <v>0</v>
      </c>
      <c r="EE28" s="12">
        <v>0</v>
      </c>
      <c r="EF28" s="15">
        <v>0</v>
      </c>
      <c r="EG28" s="12">
        <v>0</v>
      </c>
      <c r="EH28" s="12">
        <v>0</v>
      </c>
      <c r="EI28" s="12">
        <v>0</v>
      </c>
      <c r="EJ28" s="15">
        <v>0</v>
      </c>
      <c r="EK28" s="12">
        <v>0</v>
      </c>
      <c r="EL28" s="12">
        <v>0</v>
      </c>
      <c r="EM28" s="12">
        <v>0</v>
      </c>
      <c r="EN28" s="15">
        <v>0</v>
      </c>
      <c r="EO28" s="12">
        <v>0</v>
      </c>
      <c r="EP28" s="12">
        <v>0</v>
      </c>
      <c r="EQ28" s="12">
        <v>0</v>
      </c>
      <c r="ER28" s="15">
        <v>0</v>
      </c>
      <c r="ES28" s="12">
        <v>0</v>
      </c>
      <c r="ET28" s="12">
        <v>0</v>
      </c>
      <c r="EU28" s="12">
        <v>0</v>
      </c>
      <c r="EV28" s="15">
        <v>0</v>
      </c>
      <c r="EW28" s="12">
        <v>0</v>
      </c>
      <c r="EX28" s="12">
        <v>0</v>
      </c>
      <c r="EY28" s="12">
        <v>0</v>
      </c>
      <c r="EZ28" s="15">
        <v>0</v>
      </c>
      <c r="FA28" s="12">
        <v>0</v>
      </c>
      <c r="FB28" s="12">
        <v>0</v>
      </c>
      <c r="FC28" s="12">
        <v>0</v>
      </c>
      <c r="FD28" s="15">
        <v>0</v>
      </c>
      <c r="FE28" s="12">
        <v>0</v>
      </c>
      <c r="FF28" s="12">
        <v>0</v>
      </c>
      <c r="FG28" s="12">
        <v>0</v>
      </c>
      <c r="FH28" s="15">
        <v>0</v>
      </c>
      <c r="FI28" s="12">
        <v>0</v>
      </c>
      <c r="FJ28" s="12">
        <v>0</v>
      </c>
      <c r="FK28" s="12">
        <v>0</v>
      </c>
      <c r="FL28" s="15">
        <v>0</v>
      </c>
      <c r="FM28" s="12">
        <v>0</v>
      </c>
      <c r="FN28" s="12">
        <v>0</v>
      </c>
      <c r="FO28" s="12">
        <v>0</v>
      </c>
      <c r="FP28" s="15">
        <v>0</v>
      </c>
      <c r="FQ28" s="12">
        <v>0</v>
      </c>
      <c r="FR28" s="12">
        <v>0</v>
      </c>
      <c r="FS28" s="12">
        <v>0</v>
      </c>
      <c r="FT28" s="15">
        <v>0</v>
      </c>
      <c r="FU28" s="12">
        <v>0</v>
      </c>
      <c r="FV28" s="12">
        <v>0</v>
      </c>
      <c r="FW28" s="12">
        <v>0</v>
      </c>
      <c r="FX28" s="15">
        <v>0</v>
      </c>
      <c r="FY28" s="12">
        <v>0</v>
      </c>
      <c r="FZ28" s="12">
        <v>0</v>
      </c>
      <c r="GA28" s="12">
        <v>0</v>
      </c>
      <c r="GB28" s="15">
        <v>0</v>
      </c>
      <c r="GC28" s="12">
        <v>0</v>
      </c>
      <c r="GD28" s="12">
        <v>0</v>
      </c>
      <c r="GE28" s="12">
        <v>0</v>
      </c>
      <c r="GF28" s="15">
        <v>0</v>
      </c>
      <c r="GG28" s="12">
        <v>0</v>
      </c>
      <c r="GH28" s="12">
        <v>0</v>
      </c>
      <c r="GI28" s="12">
        <v>0</v>
      </c>
      <c r="GJ28" s="15">
        <v>0</v>
      </c>
      <c r="GK28" s="12">
        <v>0</v>
      </c>
      <c r="GL28" s="12">
        <v>0</v>
      </c>
      <c r="GM28" s="12">
        <v>0</v>
      </c>
      <c r="GN28" s="15">
        <v>0</v>
      </c>
      <c r="GO28" s="12">
        <v>0</v>
      </c>
      <c r="GP28" s="12">
        <v>0</v>
      </c>
      <c r="GQ28" s="12">
        <v>0</v>
      </c>
      <c r="GR28" s="15">
        <v>0</v>
      </c>
      <c r="GS28" s="12">
        <v>0</v>
      </c>
      <c r="GT28" s="12">
        <v>0</v>
      </c>
      <c r="GU28" s="12">
        <v>0</v>
      </c>
      <c r="GV28" s="15">
        <v>0</v>
      </c>
      <c r="GW28" s="12">
        <v>0</v>
      </c>
      <c r="GX28" s="12">
        <v>0</v>
      </c>
      <c r="GY28" s="12">
        <v>0</v>
      </c>
      <c r="GZ28" s="15">
        <v>0</v>
      </c>
      <c r="HA28" s="12">
        <v>0</v>
      </c>
      <c r="HB28" s="12">
        <v>0</v>
      </c>
      <c r="HC28" s="12">
        <v>0</v>
      </c>
      <c r="HD28" s="15">
        <v>0</v>
      </c>
      <c r="HE28" s="12">
        <v>0</v>
      </c>
      <c r="HF28" s="12">
        <v>0</v>
      </c>
      <c r="HG28" s="12">
        <v>0</v>
      </c>
      <c r="HH28" s="15">
        <v>0</v>
      </c>
      <c r="HI28" s="12">
        <v>0</v>
      </c>
      <c r="HJ28" s="12">
        <v>0</v>
      </c>
      <c r="HK28" s="12">
        <v>0</v>
      </c>
      <c r="HL28" s="15">
        <v>0</v>
      </c>
      <c r="HM28" s="12">
        <v>0</v>
      </c>
      <c r="HN28" s="12">
        <v>0</v>
      </c>
      <c r="HO28" s="12">
        <v>0</v>
      </c>
      <c r="HP28" s="15">
        <v>0</v>
      </c>
      <c r="HQ28" s="12">
        <v>0</v>
      </c>
      <c r="HR28" s="12">
        <v>0</v>
      </c>
      <c r="HS28" s="12">
        <v>0</v>
      </c>
      <c r="HT28" s="15">
        <v>0</v>
      </c>
      <c r="HU28" s="12">
        <v>0</v>
      </c>
      <c r="HV28" s="12">
        <v>0</v>
      </c>
      <c r="HW28" s="12">
        <v>0</v>
      </c>
      <c r="HX28" s="15">
        <v>0</v>
      </c>
      <c r="HY28" s="12">
        <v>0</v>
      </c>
      <c r="HZ28" s="12">
        <v>0</v>
      </c>
      <c r="IA28" s="12">
        <v>0</v>
      </c>
      <c r="IB28" s="15">
        <v>0</v>
      </c>
      <c r="IC28" s="12">
        <v>0</v>
      </c>
      <c r="ID28" s="12">
        <v>0</v>
      </c>
      <c r="IE28" s="12">
        <v>0</v>
      </c>
      <c r="IF28" s="15">
        <v>0</v>
      </c>
      <c r="IG28" s="12">
        <v>0</v>
      </c>
      <c r="IH28" s="12">
        <v>0</v>
      </c>
      <c r="II28" s="12">
        <v>0</v>
      </c>
      <c r="IJ28" s="15">
        <v>0</v>
      </c>
      <c r="IK28" s="12">
        <v>0</v>
      </c>
      <c r="IL28" s="12">
        <v>0</v>
      </c>
      <c r="IM28" s="12">
        <v>0</v>
      </c>
      <c r="IN28" s="15">
        <v>0</v>
      </c>
      <c r="IO28" s="12">
        <v>0</v>
      </c>
      <c r="IP28" s="12">
        <v>0</v>
      </c>
      <c r="IQ28" s="12">
        <v>0</v>
      </c>
      <c r="IR28" s="15">
        <v>0</v>
      </c>
      <c r="IS28" s="12">
        <v>0</v>
      </c>
      <c r="IT28" s="12">
        <v>0</v>
      </c>
      <c r="IU28" s="12">
        <v>0</v>
      </c>
      <c r="IV28" s="15">
        <v>0</v>
      </c>
      <c r="IW28" s="12">
        <v>0</v>
      </c>
      <c r="IX28" s="12">
        <v>0</v>
      </c>
      <c r="IY28" s="12">
        <v>0</v>
      </c>
      <c r="IZ28" s="15">
        <v>0</v>
      </c>
      <c r="JA28" s="12">
        <v>0</v>
      </c>
      <c r="JB28" s="12">
        <v>0</v>
      </c>
      <c r="JC28" s="12">
        <v>0</v>
      </c>
      <c r="JD28" s="15">
        <v>0</v>
      </c>
      <c r="JE28" s="12">
        <v>0</v>
      </c>
      <c r="JF28" s="12">
        <v>0</v>
      </c>
      <c r="JG28" s="12">
        <v>0</v>
      </c>
      <c r="JH28" s="15">
        <v>0</v>
      </c>
      <c r="JI28" s="12">
        <v>0</v>
      </c>
      <c r="JJ28" s="12">
        <v>0</v>
      </c>
      <c r="JK28" s="12">
        <v>0</v>
      </c>
      <c r="JL28" s="15">
        <v>0</v>
      </c>
      <c r="JM28" s="12">
        <v>0</v>
      </c>
      <c r="JN28" s="12">
        <v>0</v>
      </c>
      <c r="JO28" s="12">
        <v>0</v>
      </c>
      <c r="JP28" s="15">
        <v>0</v>
      </c>
      <c r="JQ28" s="12">
        <v>0</v>
      </c>
      <c r="JR28" s="12">
        <v>0</v>
      </c>
      <c r="JS28" s="12">
        <v>0</v>
      </c>
      <c r="JT28" s="15">
        <v>0</v>
      </c>
      <c r="JU28" s="12">
        <v>0</v>
      </c>
      <c r="JV28" s="12">
        <v>0</v>
      </c>
      <c r="JW28" s="12">
        <v>0</v>
      </c>
      <c r="JX28" s="15">
        <v>0</v>
      </c>
      <c r="JY28" s="12">
        <v>0</v>
      </c>
      <c r="JZ28" s="12">
        <v>0</v>
      </c>
      <c r="KA28" s="12">
        <v>0</v>
      </c>
      <c r="KB28" s="15">
        <v>0</v>
      </c>
      <c r="KC28" s="12">
        <v>0</v>
      </c>
      <c r="KD28" s="12">
        <v>0</v>
      </c>
      <c r="KE28" s="12">
        <v>0</v>
      </c>
      <c r="KF28" s="15">
        <v>0</v>
      </c>
      <c r="KG28" s="12">
        <v>0</v>
      </c>
      <c r="KH28" s="12">
        <v>0</v>
      </c>
      <c r="KI28" s="12">
        <v>0</v>
      </c>
      <c r="KJ28" s="15">
        <v>0</v>
      </c>
      <c r="KK28" s="12">
        <v>0</v>
      </c>
      <c r="KL28" s="12">
        <v>0</v>
      </c>
      <c r="KM28" s="12">
        <v>0</v>
      </c>
      <c r="KN28" s="15">
        <v>0</v>
      </c>
      <c r="KO28" s="12">
        <v>0</v>
      </c>
      <c r="KP28" s="12">
        <v>0</v>
      </c>
      <c r="KQ28" s="12">
        <v>0</v>
      </c>
      <c r="KR28" s="15">
        <v>0</v>
      </c>
      <c r="KS28" s="12">
        <v>0</v>
      </c>
      <c r="KT28" s="12">
        <v>0</v>
      </c>
      <c r="KU28" s="12">
        <v>0</v>
      </c>
      <c r="KV28" s="14">
        <v>0</v>
      </c>
      <c r="KW28" s="12">
        <v>0</v>
      </c>
      <c r="KX28" s="12">
        <v>0</v>
      </c>
      <c r="KY28" s="12">
        <v>0</v>
      </c>
      <c r="KZ28" s="14">
        <v>0</v>
      </c>
      <c r="LA28" s="12">
        <v>0</v>
      </c>
      <c r="LB28" s="12">
        <v>0</v>
      </c>
      <c r="LC28" s="12">
        <v>0</v>
      </c>
      <c r="LD28" s="14">
        <v>288428057</v>
      </c>
      <c r="LE28" s="12">
        <v>280428057</v>
      </c>
      <c r="LF28" s="12">
        <v>280428057</v>
      </c>
      <c r="LG28" s="12">
        <v>280428057</v>
      </c>
      <c r="LH28" s="14">
        <v>0</v>
      </c>
      <c r="LI28" s="12">
        <v>0</v>
      </c>
      <c r="LJ28" s="12">
        <v>0</v>
      </c>
      <c r="LK28" s="12">
        <v>0</v>
      </c>
      <c r="LL28" s="14">
        <v>0</v>
      </c>
      <c r="LM28" s="12">
        <v>0</v>
      </c>
      <c r="LN28" s="12">
        <v>0</v>
      </c>
      <c r="LO28" s="12">
        <v>0</v>
      </c>
      <c r="LP28" s="14">
        <v>0</v>
      </c>
      <c r="LQ28" s="12">
        <v>0</v>
      </c>
      <c r="LR28" s="12">
        <v>0</v>
      </c>
      <c r="LS28" s="12">
        <v>0</v>
      </c>
      <c r="LT28" s="14">
        <v>0</v>
      </c>
      <c r="LU28" s="12">
        <v>0</v>
      </c>
      <c r="LV28" s="12">
        <v>0</v>
      </c>
      <c r="LW28" s="12">
        <v>0</v>
      </c>
      <c r="LX28" s="14">
        <v>0</v>
      </c>
      <c r="LY28" s="12">
        <v>0</v>
      </c>
      <c r="LZ28" s="12">
        <v>0</v>
      </c>
      <c r="MA28" s="12">
        <v>0</v>
      </c>
      <c r="MB28" s="13">
        <v>0</v>
      </c>
      <c r="MC28" s="12">
        <v>0</v>
      </c>
      <c r="MD28" s="12">
        <v>0</v>
      </c>
      <c r="ME28" s="12">
        <v>0</v>
      </c>
      <c r="MF28" s="13">
        <v>0</v>
      </c>
      <c r="MG28" s="12">
        <v>0</v>
      </c>
      <c r="MH28" s="12">
        <v>0</v>
      </c>
      <c r="MI28" s="12">
        <v>0</v>
      </c>
      <c r="MJ28" s="13">
        <v>0</v>
      </c>
      <c r="MK28" s="12">
        <v>0</v>
      </c>
      <c r="ML28" s="12">
        <v>0</v>
      </c>
      <c r="MM28" s="12">
        <v>0</v>
      </c>
    </row>
    <row r="29" spans="1:351" ht="76.5" x14ac:dyDescent="0.25">
      <c r="B29" s="44" t="s">
        <v>500</v>
      </c>
      <c r="C29" s="43" t="s">
        <v>498</v>
      </c>
      <c r="D29" s="42" t="s">
        <v>166</v>
      </c>
      <c r="E29" s="42" t="s">
        <v>499</v>
      </c>
      <c r="F29" s="46" t="s">
        <v>507</v>
      </c>
      <c r="G29" s="40">
        <v>2020004250323</v>
      </c>
      <c r="H29" s="41" t="s">
        <v>163</v>
      </c>
      <c r="I29" s="54">
        <v>1901121</v>
      </c>
      <c r="J29" s="41" t="s">
        <v>162</v>
      </c>
      <c r="K29" s="38" t="s">
        <v>102</v>
      </c>
      <c r="L29" s="86" t="s">
        <v>506</v>
      </c>
      <c r="M29" s="60" t="s">
        <v>198</v>
      </c>
      <c r="N29" s="60" t="s">
        <v>503</v>
      </c>
      <c r="O29" s="36" t="s">
        <v>159</v>
      </c>
      <c r="P29" s="35" t="s">
        <v>222</v>
      </c>
      <c r="Q29" s="35" t="s">
        <v>502</v>
      </c>
      <c r="R29" s="34" t="s">
        <v>20</v>
      </c>
      <c r="S29" s="33">
        <v>405000</v>
      </c>
      <c r="T29" s="32">
        <v>0</v>
      </c>
      <c r="U29" s="32">
        <v>135000</v>
      </c>
      <c r="V29" s="32">
        <v>135000</v>
      </c>
      <c r="W29" s="32">
        <v>135000</v>
      </c>
      <c r="X29" s="31">
        <f>+Z29+AA29+AB29+AC29</f>
        <v>405033</v>
      </c>
      <c r="Y29" s="30">
        <f>+X29/S29</f>
        <v>1.0000814814814816</v>
      </c>
      <c r="Z29" s="29">
        <v>0</v>
      </c>
      <c r="AA29" s="28">
        <v>37133</v>
      </c>
      <c r="AB29" s="28">
        <v>271400</v>
      </c>
      <c r="AC29" s="28">
        <v>96500</v>
      </c>
      <c r="AD29" s="27">
        <v>2825768180</v>
      </c>
      <c r="AE29" s="26">
        <f>+AD29-AG29</f>
        <v>0</v>
      </c>
      <c r="AF29" s="51" t="s">
        <v>138</v>
      </c>
      <c r="AG29" s="24">
        <f>SUM(AH29:AK29)</f>
        <v>2825768180</v>
      </c>
      <c r="AH29" s="23">
        <f>+BH29+BL29+BP29+BT29+BX29+CB29+CF29+CJ29+CN29+CR29+CV29+CZ29+BD29</f>
        <v>0</v>
      </c>
      <c r="AI29" s="22">
        <f>+DD29+DH29+DL29+DP29+DT29+DX29+EB29+EF29+EJ29+EN29+ER29+EV29+EZ29+FD29+FH29+FL29+FP29+FT29+FX29+GB29+GF29+GJ29+GN29+GR29+GV29+GZ29+HD29+HH29+HL29+HP29+HT29+HX29+IB29+IF29+IJ29+IN29+IR29+IV29+IZ29+JD29+JH29+JL29+JP29+JT29+JX29+KB29+KF29+KJ29+KN29+KR29</f>
        <v>0</v>
      </c>
      <c r="AJ29" s="21">
        <f>+KV29+KZ29+LD29+LH29+LL29+LP29+LT29+LX29</f>
        <v>2254124050</v>
      </c>
      <c r="AK29" s="13">
        <f>+MB29+MF29+MJ29</f>
        <v>571644130</v>
      </c>
      <c r="AL29" s="18" t="b">
        <f>_xlfn.IFNA(+AM29&lt;=AG29,"ERROR")</f>
        <v>1</v>
      </c>
      <c r="AM29" s="20">
        <f>SUM(AN29:AQ29)</f>
        <v>1966605665</v>
      </c>
      <c r="AN29" s="4">
        <f>+BE29+BI29+BM29+BQ29+BU29+BY29+CC29+CG29+CK29+CO29+CS29+CW29+DA29</f>
        <v>0</v>
      </c>
      <c r="AO29" s="4">
        <f>+DE29+DI29+DM29+DQ29+DU29+DY29+EC29+EG29+EK29+EO29+ES29+EW29+FA29+FE29+FI29+FM29+FQ29+FU29+FY29+GC29+GG29+GK29+GO29+GS29+GW29+HA29+HE29+HI29+HM29+HQ29+HU29+HY29+IC29+IG29+IK29+IO29+IS29+IW29+JA29+JE29+JI29+JM29+JQ29+JU29+JY29+KC29+KG29+KK29+KO29+KS29</f>
        <v>0</v>
      </c>
      <c r="AP29" s="4">
        <f>+KW29+LA29+LE29+LI29+LM29+LQ29+LU29+LY29</f>
        <v>1833864008</v>
      </c>
      <c r="AQ29" s="4">
        <f>+MC29+MG29+MK29</f>
        <v>132741657</v>
      </c>
      <c r="AR29" s="18" t="b">
        <f>_xlfn.IFNA(+AS29&lt;=AM29,"ERROR")</f>
        <v>1</v>
      </c>
      <c r="AS29" s="19">
        <f>+AT29+AU29+AV29+AW29</f>
        <v>1867119660</v>
      </c>
      <c r="AT29" s="4">
        <f>+BF29+BJ29+BN29+BR29+BV29+BZ29+CD29+CH29+CL29+CP29+CT29+CX29+DB29</f>
        <v>0</v>
      </c>
      <c r="AU29" s="4">
        <f>+DF29+DJ29+DN29+DR29+DV29+DZ29+ED29+EH29+EL29+EP29+ET29+EX29+FB29+FF29+FJ29+FN29+FR29+FV29+FZ29+GD29+GH29+GL29+GP29+GT29+GX29+HB29+HF29+HJ29+HN29+HR29+HV29+HZ29+ID29+IH29+IL29+IP29+IT29+IX29+JB29+JF29+JJ29+JN29+JR29+JV29+JZ29+KD29+KH29+KL29+KP29+KT29</f>
        <v>0</v>
      </c>
      <c r="AV29" s="4">
        <f>+KX29+LB29+LF29+LJ29+LN29+LR29+LV29+LZ29</f>
        <v>1752016174</v>
      </c>
      <c r="AW29" s="4">
        <f>+MD29+MH29+ML29</f>
        <v>115103486</v>
      </c>
      <c r="AX29" s="18" t="b">
        <f>_xlfn.IFNA(+AY29&lt;=AS29,"ERROR")</f>
        <v>1</v>
      </c>
      <c r="AY29" s="17">
        <f>+AZ29+BA29+BB29+BC29</f>
        <v>1865843641</v>
      </c>
      <c r="AZ29" s="4">
        <f>+BG29+BK29+BO29+BS29+BW29+CA29+CE29+CI29+CM29+CQ29+CU29+CY29+DC29</f>
        <v>0</v>
      </c>
      <c r="BA29" s="4">
        <f>+DG29+DK29+DO29+DS29+DW29+EA29+EE29+EI29+EM29+EQ29+EU29+EY29+FC29+FG29+FK29+FO29+FS29+FW29+GA29+GE29+GI29+GM29+GQ29+GU29+GY29+HC29+HG29+HK29+HO29+HS29+HW29+IA29+IE29+II29+IM29+IQ29+IU29+IY29+JC29+JG29+JK29+JO29+JS29+JW29+KA29+KE29+KI29+KM29+KQ29+KU29</f>
        <v>0</v>
      </c>
      <c r="BB29" s="4">
        <f>+KY29+LC29+LG29+LK29+LO29+LS29+LW29+MA29</f>
        <v>1751651688</v>
      </c>
      <c r="BC29" s="4">
        <f>+ME29+MI29+MM29</f>
        <v>114191953</v>
      </c>
      <c r="BD29" s="16">
        <v>0</v>
      </c>
      <c r="BE29" s="12">
        <v>0</v>
      </c>
      <c r="BF29" s="12">
        <v>0</v>
      </c>
      <c r="BG29" s="12">
        <v>0</v>
      </c>
      <c r="BH29" s="16">
        <v>0</v>
      </c>
      <c r="BI29" s="12">
        <v>0</v>
      </c>
      <c r="BJ29" s="12">
        <v>0</v>
      </c>
      <c r="BK29" s="12">
        <v>0</v>
      </c>
      <c r="BL29" s="16">
        <v>0</v>
      </c>
      <c r="BM29" s="12">
        <v>0</v>
      </c>
      <c r="BN29" s="12">
        <v>0</v>
      </c>
      <c r="BO29" s="12">
        <v>0</v>
      </c>
      <c r="BP29" s="16">
        <v>0</v>
      </c>
      <c r="BQ29" s="12">
        <v>0</v>
      </c>
      <c r="BR29" s="12">
        <v>0</v>
      </c>
      <c r="BS29" s="12">
        <v>0</v>
      </c>
      <c r="BT29" s="16">
        <v>0</v>
      </c>
      <c r="BU29" s="12">
        <v>0</v>
      </c>
      <c r="BV29" s="12">
        <v>0</v>
      </c>
      <c r="BW29" s="12">
        <v>0</v>
      </c>
      <c r="BX29" s="16">
        <v>0</v>
      </c>
      <c r="BY29" s="12">
        <v>0</v>
      </c>
      <c r="BZ29" s="12">
        <v>0</v>
      </c>
      <c r="CA29" s="12">
        <v>0</v>
      </c>
      <c r="CB29" s="16">
        <v>0</v>
      </c>
      <c r="CC29" s="12">
        <v>0</v>
      </c>
      <c r="CD29" s="12">
        <v>0</v>
      </c>
      <c r="CE29" s="12">
        <v>0</v>
      </c>
      <c r="CF29" s="16">
        <v>0</v>
      </c>
      <c r="CG29" s="12">
        <v>0</v>
      </c>
      <c r="CH29" s="12">
        <v>0</v>
      </c>
      <c r="CI29" s="12">
        <v>0</v>
      </c>
      <c r="CJ29" s="16">
        <v>0</v>
      </c>
      <c r="CK29" s="12">
        <v>0</v>
      </c>
      <c r="CL29" s="12">
        <v>0</v>
      </c>
      <c r="CM29" s="12">
        <v>0</v>
      </c>
      <c r="CN29" s="16">
        <v>0</v>
      </c>
      <c r="CO29" s="12">
        <v>0</v>
      </c>
      <c r="CP29" s="12">
        <v>0</v>
      </c>
      <c r="CQ29" s="12">
        <v>0</v>
      </c>
      <c r="CR29" s="16">
        <v>0</v>
      </c>
      <c r="CS29" s="12">
        <v>0</v>
      </c>
      <c r="CT29" s="12">
        <v>0</v>
      </c>
      <c r="CU29" s="12">
        <v>0</v>
      </c>
      <c r="CV29" s="16">
        <v>0</v>
      </c>
      <c r="CW29" s="12">
        <v>0</v>
      </c>
      <c r="CX29" s="12">
        <v>0</v>
      </c>
      <c r="CY29" s="12">
        <v>0</v>
      </c>
      <c r="CZ29" s="16">
        <v>0</v>
      </c>
      <c r="DA29" s="12">
        <v>0</v>
      </c>
      <c r="DB29" s="12">
        <v>0</v>
      </c>
      <c r="DC29" s="12">
        <v>0</v>
      </c>
      <c r="DD29" s="15">
        <v>0</v>
      </c>
      <c r="DE29" s="12">
        <v>0</v>
      </c>
      <c r="DF29" s="12">
        <v>0</v>
      </c>
      <c r="DG29" s="12">
        <v>0</v>
      </c>
      <c r="DH29" s="15">
        <v>0</v>
      </c>
      <c r="DI29" s="12">
        <v>0</v>
      </c>
      <c r="DJ29" s="12">
        <v>0</v>
      </c>
      <c r="DK29" s="12">
        <v>0</v>
      </c>
      <c r="DL29" s="15">
        <v>0</v>
      </c>
      <c r="DM29" s="12">
        <v>0</v>
      </c>
      <c r="DN29" s="12">
        <v>0</v>
      </c>
      <c r="DO29" s="12">
        <v>0</v>
      </c>
      <c r="DP29" s="15">
        <v>0</v>
      </c>
      <c r="DQ29" s="12">
        <v>0</v>
      </c>
      <c r="DR29" s="12">
        <v>0</v>
      </c>
      <c r="DS29" s="12">
        <v>0</v>
      </c>
      <c r="DT29" s="15">
        <v>0</v>
      </c>
      <c r="DU29" s="12">
        <v>0</v>
      </c>
      <c r="DV29" s="12">
        <v>0</v>
      </c>
      <c r="DW29" s="12">
        <v>0</v>
      </c>
      <c r="DX29" s="15">
        <v>0</v>
      </c>
      <c r="DY29" s="12">
        <v>0</v>
      </c>
      <c r="DZ29" s="12">
        <v>0</v>
      </c>
      <c r="EA29" s="12">
        <v>0</v>
      </c>
      <c r="EB29" s="15">
        <v>0</v>
      </c>
      <c r="EC29" s="12">
        <v>0</v>
      </c>
      <c r="ED29" s="12">
        <v>0</v>
      </c>
      <c r="EE29" s="12">
        <v>0</v>
      </c>
      <c r="EF29" s="15">
        <v>0</v>
      </c>
      <c r="EG29" s="12">
        <v>0</v>
      </c>
      <c r="EH29" s="12">
        <v>0</v>
      </c>
      <c r="EI29" s="12">
        <v>0</v>
      </c>
      <c r="EJ29" s="15">
        <v>0</v>
      </c>
      <c r="EK29" s="12">
        <v>0</v>
      </c>
      <c r="EL29" s="12">
        <v>0</v>
      </c>
      <c r="EM29" s="12">
        <v>0</v>
      </c>
      <c r="EN29" s="15">
        <v>0</v>
      </c>
      <c r="EO29" s="12">
        <v>0</v>
      </c>
      <c r="EP29" s="12">
        <v>0</v>
      </c>
      <c r="EQ29" s="12">
        <v>0</v>
      </c>
      <c r="ER29" s="15">
        <v>0</v>
      </c>
      <c r="ES29" s="12">
        <v>0</v>
      </c>
      <c r="ET29" s="12">
        <v>0</v>
      </c>
      <c r="EU29" s="12">
        <v>0</v>
      </c>
      <c r="EV29" s="15">
        <v>0</v>
      </c>
      <c r="EW29" s="12">
        <v>0</v>
      </c>
      <c r="EX29" s="12">
        <v>0</v>
      </c>
      <c r="EY29" s="12">
        <v>0</v>
      </c>
      <c r="EZ29" s="15">
        <v>0</v>
      </c>
      <c r="FA29" s="12">
        <v>0</v>
      </c>
      <c r="FB29" s="12">
        <v>0</v>
      </c>
      <c r="FC29" s="12">
        <v>0</v>
      </c>
      <c r="FD29" s="15">
        <v>0</v>
      </c>
      <c r="FE29" s="12">
        <v>0</v>
      </c>
      <c r="FF29" s="12">
        <v>0</v>
      </c>
      <c r="FG29" s="12">
        <v>0</v>
      </c>
      <c r="FH29" s="15">
        <v>0</v>
      </c>
      <c r="FI29" s="12">
        <v>0</v>
      </c>
      <c r="FJ29" s="12">
        <v>0</v>
      </c>
      <c r="FK29" s="12">
        <v>0</v>
      </c>
      <c r="FL29" s="15">
        <v>0</v>
      </c>
      <c r="FM29" s="12">
        <v>0</v>
      </c>
      <c r="FN29" s="12">
        <v>0</v>
      </c>
      <c r="FO29" s="12">
        <v>0</v>
      </c>
      <c r="FP29" s="15">
        <v>0</v>
      </c>
      <c r="FQ29" s="12">
        <v>0</v>
      </c>
      <c r="FR29" s="12">
        <v>0</v>
      </c>
      <c r="FS29" s="12">
        <v>0</v>
      </c>
      <c r="FT29" s="15">
        <v>0</v>
      </c>
      <c r="FU29" s="12">
        <v>0</v>
      </c>
      <c r="FV29" s="12">
        <v>0</v>
      </c>
      <c r="FW29" s="12">
        <v>0</v>
      </c>
      <c r="FX29" s="15">
        <v>0</v>
      </c>
      <c r="FY29" s="12">
        <v>0</v>
      </c>
      <c r="FZ29" s="12">
        <v>0</v>
      </c>
      <c r="GA29" s="12">
        <v>0</v>
      </c>
      <c r="GB29" s="15">
        <v>0</v>
      </c>
      <c r="GC29" s="12">
        <v>0</v>
      </c>
      <c r="GD29" s="12">
        <v>0</v>
      </c>
      <c r="GE29" s="12">
        <v>0</v>
      </c>
      <c r="GF29" s="15">
        <v>0</v>
      </c>
      <c r="GG29" s="12">
        <v>0</v>
      </c>
      <c r="GH29" s="12">
        <v>0</v>
      </c>
      <c r="GI29" s="12">
        <v>0</v>
      </c>
      <c r="GJ29" s="15">
        <v>0</v>
      </c>
      <c r="GK29" s="12">
        <v>0</v>
      </c>
      <c r="GL29" s="12">
        <v>0</v>
      </c>
      <c r="GM29" s="12">
        <v>0</v>
      </c>
      <c r="GN29" s="15">
        <v>0</v>
      </c>
      <c r="GO29" s="12">
        <v>0</v>
      </c>
      <c r="GP29" s="12">
        <v>0</v>
      </c>
      <c r="GQ29" s="12">
        <v>0</v>
      </c>
      <c r="GR29" s="15">
        <v>0</v>
      </c>
      <c r="GS29" s="12">
        <v>0</v>
      </c>
      <c r="GT29" s="12">
        <v>0</v>
      </c>
      <c r="GU29" s="12">
        <v>0</v>
      </c>
      <c r="GV29" s="15">
        <v>0</v>
      </c>
      <c r="GW29" s="12">
        <v>0</v>
      </c>
      <c r="GX29" s="12">
        <v>0</v>
      </c>
      <c r="GY29" s="12">
        <v>0</v>
      </c>
      <c r="GZ29" s="15">
        <v>0</v>
      </c>
      <c r="HA29" s="12">
        <v>0</v>
      </c>
      <c r="HB29" s="12">
        <v>0</v>
      </c>
      <c r="HC29" s="12">
        <v>0</v>
      </c>
      <c r="HD29" s="15">
        <v>0</v>
      </c>
      <c r="HE29" s="12">
        <v>0</v>
      </c>
      <c r="HF29" s="12">
        <v>0</v>
      </c>
      <c r="HG29" s="12">
        <v>0</v>
      </c>
      <c r="HH29" s="15">
        <v>0</v>
      </c>
      <c r="HI29" s="12">
        <v>0</v>
      </c>
      <c r="HJ29" s="12">
        <v>0</v>
      </c>
      <c r="HK29" s="12">
        <v>0</v>
      </c>
      <c r="HL29" s="15">
        <v>0</v>
      </c>
      <c r="HM29" s="12">
        <v>0</v>
      </c>
      <c r="HN29" s="12">
        <v>0</v>
      </c>
      <c r="HO29" s="12">
        <v>0</v>
      </c>
      <c r="HP29" s="15">
        <v>0</v>
      </c>
      <c r="HQ29" s="12">
        <v>0</v>
      </c>
      <c r="HR29" s="12">
        <v>0</v>
      </c>
      <c r="HS29" s="12">
        <v>0</v>
      </c>
      <c r="HT29" s="15">
        <v>0</v>
      </c>
      <c r="HU29" s="12">
        <v>0</v>
      </c>
      <c r="HV29" s="12">
        <v>0</v>
      </c>
      <c r="HW29" s="12">
        <v>0</v>
      </c>
      <c r="HX29" s="15">
        <v>0</v>
      </c>
      <c r="HY29" s="12">
        <v>0</v>
      </c>
      <c r="HZ29" s="12">
        <v>0</v>
      </c>
      <c r="IA29" s="12">
        <v>0</v>
      </c>
      <c r="IB29" s="15">
        <v>0</v>
      </c>
      <c r="IC29" s="12">
        <v>0</v>
      </c>
      <c r="ID29" s="12">
        <v>0</v>
      </c>
      <c r="IE29" s="12">
        <v>0</v>
      </c>
      <c r="IF29" s="15">
        <v>0</v>
      </c>
      <c r="IG29" s="12">
        <v>0</v>
      </c>
      <c r="IH29" s="12">
        <v>0</v>
      </c>
      <c r="II29" s="12">
        <v>0</v>
      </c>
      <c r="IJ29" s="15">
        <v>0</v>
      </c>
      <c r="IK29" s="12">
        <v>0</v>
      </c>
      <c r="IL29" s="12">
        <v>0</v>
      </c>
      <c r="IM29" s="12">
        <v>0</v>
      </c>
      <c r="IN29" s="15">
        <v>0</v>
      </c>
      <c r="IO29" s="12">
        <v>0</v>
      </c>
      <c r="IP29" s="12">
        <v>0</v>
      </c>
      <c r="IQ29" s="12">
        <v>0</v>
      </c>
      <c r="IR29" s="15">
        <v>0</v>
      </c>
      <c r="IS29" s="12">
        <v>0</v>
      </c>
      <c r="IT29" s="12">
        <v>0</v>
      </c>
      <c r="IU29" s="12">
        <v>0</v>
      </c>
      <c r="IV29" s="15">
        <v>0</v>
      </c>
      <c r="IW29" s="12">
        <v>0</v>
      </c>
      <c r="IX29" s="12">
        <v>0</v>
      </c>
      <c r="IY29" s="12">
        <v>0</v>
      </c>
      <c r="IZ29" s="15">
        <v>0</v>
      </c>
      <c r="JA29" s="12">
        <v>0</v>
      </c>
      <c r="JB29" s="12">
        <v>0</v>
      </c>
      <c r="JC29" s="12">
        <v>0</v>
      </c>
      <c r="JD29" s="15">
        <v>0</v>
      </c>
      <c r="JE29" s="12">
        <v>0</v>
      </c>
      <c r="JF29" s="12">
        <v>0</v>
      </c>
      <c r="JG29" s="12">
        <v>0</v>
      </c>
      <c r="JH29" s="15">
        <v>0</v>
      </c>
      <c r="JI29" s="12">
        <v>0</v>
      </c>
      <c r="JJ29" s="12">
        <v>0</v>
      </c>
      <c r="JK29" s="12">
        <v>0</v>
      </c>
      <c r="JL29" s="15">
        <v>0</v>
      </c>
      <c r="JM29" s="12">
        <v>0</v>
      </c>
      <c r="JN29" s="12">
        <v>0</v>
      </c>
      <c r="JO29" s="12">
        <v>0</v>
      </c>
      <c r="JP29" s="15">
        <v>0</v>
      </c>
      <c r="JQ29" s="12">
        <v>0</v>
      </c>
      <c r="JR29" s="12">
        <v>0</v>
      </c>
      <c r="JS29" s="12">
        <v>0</v>
      </c>
      <c r="JT29" s="15">
        <v>0</v>
      </c>
      <c r="JU29" s="12">
        <v>0</v>
      </c>
      <c r="JV29" s="12">
        <v>0</v>
      </c>
      <c r="JW29" s="12">
        <v>0</v>
      </c>
      <c r="JX29" s="15">
        <v>0</v>
      </c>
      <c r="JY29" s="12">
        <v>0</v>
      </c>
      <c r="JZ29" s="12">
        <v>0</v>
      </c>
      <c r="KA29" s="12">
        <v>0</v>
      </c>
      <c r="KB29" s="15">
        <v>0</v>
      </c>
      <c r="KC29" s="12">
        <v>0</v>
      </c>
      <c r="KD29" s="12">
        <v>0</v>
      </c>
      <c r="KE29" s="12">
        <v>0</v>
      </c>
      <c r="KF29" s="15">
        <v>0</v>
      </c>
      <c r="KG29" s="12">
        <v>0</v>
      </c>
      <c r="KH29" s="12">
        <v>0</v>
      </c>
      <c r="KI29" s="12">
        <v>0</v>
      </c>
      <c r="KJ29" s="15">
        <v>0</v>
      </c>
      <c r="KK29" s="12">
        <v>0</v>
      </c>
      <c r="KL29" s="12">
        <v>0</v>
      </c>
      <c r="KM29" s="12">
        <v>0</v>
      </c>
      <c r="KN29" s="15">
        <v>0</v>
      </c>
      <c r="KO29" s="12">
        <v>0</v>
      </c>
      <c r="KP29" s="12">
        <v>0</v>
      </c>
      <c r="KQ29" s="12">
        <v>0</v>
      </c>
      <c r="KR29" s="15">
        <v>0</v>
      </c>
      <c r="KS29" s="12">
        <v>0</v>
      </c>
      <c r="KT29" s="12">
        <v>0</v>
      </c>
      <c r="KU29" s="12">
        <v>0</v>
      </c>
      <c r="KV29" s="14">
        <v>0</v>
      </c>
      <c r="KW29" s="12">
        <v>0</v>
      </c>
      <c r="KX29" s="12">
        <v>0</v>
      </c>
      <c r="KY29" s="12">
        <v>0</v>
      </c>
      <c r="KZ29" s="14">
        <v>0</v>
      </c>
      <c r="LA29" s="12">
        <v>0</v>
      </c>
      <c r="LB29" s="12">
        <v>0</v>
      </c>
      <c r="LC29" s="12">
        <v>0</v>
      </c>
      <c r="LD29" s="14">
        <v>2254124050</v>
      </c>
      <c r="LE29" s="12">
        <v>1833864008</v>
      </c>
      <c r="LF29" s="12">
        <v>1752016174</v>
      </c>
      <c r="LG29" s="12">
        <v>1751651688</v>
      </c>
      <c r="LH29" s="14">
        <v>0</v>
      </c>
      <c r="LI29" s="12">
        <v>0</v>
      </c>
      <c r="LJ29" s="12">
        <v>0</v>
      </c>
      <c r="LK29" s="12">
        <v>0</v>
      </c>
      <c r="LL29" s="14">
        <v>0</v>
      </c>
      <c r="LM29" s="12">
        <v>0</v>
      </c>
      <c r="LN29" s="12">
        <v>0</v>
      </c>
      <c r="LO29" s="12">
        <v>0</v>
      </c>
      <c r="LP29" s="14">
        <v>0</v>
      </c>
      <c r="LQ29" s="12">
        <v>0</v>
      </c>
      <c r="LR29" s="12">
        <v>0</v>
      </c>
      <c r="LS29" s="12">
        <v>0</v>
      </c>
      <c r="LT29" s="14">
        <v>0</v>
      </c>
      <c r="LU29" s="12">
        <v>0</v>
      </c>
      <c r="LV29" s="12">
        <v>0</v>
      </c>
      <c r="LW29" s="12">
        <v>0</v>
      </c>
      <c r="LX29" s="14">
        <v>0</v>
      </c>
      <c r="LY29" s="12">
        <v>0</v>
      </c>
      <c r="LZ29" s="12">
        <v>0</v>
      </c>
      <c r="MA29" s="12">
        <v>0</v>
      </c>
      <c r="MB29" s="13">
        <v>440689930</v>
      </c>
      <c r="MC29" s="12">
        <v>132741657</v>
      </c>
      <c r="MD29" s="12">
        <v>115103486</v>
      </c>
      <c r="ME29" s="12">
        <v>114191953</v>
      </c>
      <c r="MF29" s="13">
        <v>0</v>
      </c>
      <c r="MG29" s="12">
        <v>0</v>
      </c>
      <c r="MH29" s="12">
        <v>0</v>
      </c>
      <c r="MI29" s="12">
        <v>0</v>
      </c>
      <c r="MJ29" s="13">
        <v>130954200</v>
      </c>
      <c r="MK29" s="12">
        <v>0</v>
      </c>
      <c r="ML29" s="12">
        <v>0</v>
      </c>
      <c r="MM29" s="12">
        <v>0</v>
      </c>
    </row>
    <row r="30" spans="1:351" ht="76.5" x14ac:dyDescent="0.25">
      <c r="B30" s="44" t="s">
        <v>500</v>
      </c>
      <c r="C30" s="43" t="s">
        <v>498</v>
      </c>
      <c r="D30" s="42" t="s">
        <v>166</v>
      </c>
      <c r="E30" s="42" t="s">
        <v>499</v>
      </c>
      <c r="F30" s="46" t="s">
        <v>505</v>
      </c>
      <c r="G30" s="40">
        <v>2020004250323</v>
      </c>
      <c r="H30" s="41" t="s">
        <v>163</v>
      </c>
      <c r="I30" s="54">
        <v>1901121</v>
      </c>
      <c r="J30" s="41" t="s">
        <v>162</v>
      </c>
      <c r="K30" s="38" t="s">
        <v>102</v>
      </c>
      <c r="L30" s="86" t="s">
        <v>504</v>
      </c>
      <c r="M30" s="60" t="s">
        <v>198</v>
      </c>
      <c r="N30" s="60" t="s">
        <v>503</v>
      </c>
      <c r="O30" s="36" t="s">
        <v>159</v>
      </c>
      <c r="P30" s="35" t="s">
        <v>222</v>
      </c>
      <c r="Q30" s="35" t="s">
        <v>502</v>
      </c>
      <c r="R30" s="34" t="s">
        <v>20</v>
      </c>
      <c r="S30" s="33">
        <v>27000</v>
      </c>
      <c r="T30" s="32">
        <v>0</v>
      </c>
      <c r="U30" s="32">
        <v>9000</v>
      </c>
      <c r="V30" s="32">
        <v>9000</v>
      </c>
      <c r="W30" s="32">
        <v>9000</v>
      </c>
      <c r="X30" s="31">
        <f>+Z30+AA30+AB30+AC30</f>
        <v>27000</v>
      </c>
      <c r="Y30" s="30">
        <f>+X30/S30</f>
        <v>1</v>
      </c>
      <c r="Z30" s="29">
        <v>0</v>
      </c>
      <c r="AA30" s="28">
        <v>8783</v>
      </c>
      <c r="AB30" s="28">
        <f>9217</f>
        <v>9217</v>
      </c>
      <c r="AC30" s="28">
        <v>9000</v>
      </c>
      <c r="AD30" s="27">
        <v>0</v>
      </c>
      <c r="AE30" s="26">
        <f>+AD30-AG30</f>
        <v>0</v>
      </c>
      <c r="AF30" s="51" t="s">
        <v>138</v>
      </c>
      <c r="AG30" s="24">
        <f>SUM(AH30:AK30)</f>
        <v>0</v>
      </c>
      <c r="AH30" s="23">
        <f>+BH30+BL30+BP30+BT30+BX30+CB30+CF30+CJ30+CN30+CR30+CV30+CZ30+BD30</f>
        <v>0</v>
      </c>
      <c r="AI30" s="22">
        <f>+DD30+DH30+DL30+DP30+DT30+DX30+EB30+EF30+EJ30+EN30+ER30+EV30+EZ30+FD30+FH30+FL30+FP30+FT30+FX30+GB30+GF30+GJ30+GN30+GR30+GV30+GZ30+HD30+HH30+HL30+HP30+HT30+HX30+IB30+IF30+IJ30+IN30+IR30+IV30+IZ30+JD30+JH30+JL30+JP30+JT30+JX30+KB30+KF30+KJ30+KN30+KR30</f>
        <v>0</v>
      </c>
      <c r="AJ30" s="21">
        <f>+KV30+KZ30+LD30+LH30+LL30+LP30+LT30+LX30</f>
        <v>0</v>
      </c>
      <c r="AK30" s="13">
        <f>+MB30+MF30+MJ30</f>
        <v>0</v>
      </c>
      <c r="AL30" s="18" t="b">
        <f>_xlfn.IFNA(+AM30&lt;=AG30,"ERROR")</f>
        <v>1</v>
      </c>
      <c r="AM30" s="20">
        <f>SUM(AN30:AQ30)</f>
        <v>0</v>
      </c>
      <c r="AN30" s="4">
        <f>+BE30+BI30+BM30+BQ30+BU30+BY30+CC30+CG30+CK30+CO30+CS30+CW30+DA30</f>
        <v>0</v>
      </c>
      <c r="AO30" s="4">
        <f>+DE30+DI30+DM30+DQ30+DU30+DY30+EC30+EG30+EK30+EO30+ES30+EW30+FA30+FE30+FI30+FM30+FQ30+FU30+FY30+GC30+GG30+GK30+GO30+GS30+GW30+HA30+HE30+HI30+HM30+HQ30+HU30+HY30+IC30+IG30+IK30+IO30+IS30+IW30+JA30+JE30+JI30+JM30+JQ30+JU30+JY30+KC30+KG30+KK30+KO30+KS30</f>
        <v>0</v>
      </c>
      <c r="AP30" s="4">
        <f>+KW30+LA30+LE30+LI30+LM30+LQ30+LU30+LY30</f>
        <v>0</v>
      </c>
      <c r="AQ30" s="4">
        <f>+MC30+MG30+MK30</f>
        <v>0</v>
      </c>
      <c r="AR30" s="18" t="b">
        <f>_xlfn.IFNA(+AS30&lt;=AM30,"ERROR")</f>
        <v>1</v>
      </c>
      <c r="AS30" s="19">
        <f>+AT30+AU30+AV30+AW30</f>
        <v>0</v>
      </c>
      <c r="AT30" s="4">
        <f>+BF30+BJ30+BN30+BR30+BV30+BZ30+CD30+CH30+CL30+CP30+CT30+CX30+DB30</f>
        <v>0</v>
      </c>
      <c r="AU30" s="4">
        <f>+DF30+DJ30+DN30+DR30+DV30+DZ30+ED30+EH30+EL30+EP30+ET30+EX30+FB30+FF30+FJ30+FN30+FR30+FV30+FZ30+GD30+GH30+GL30+GP30+GT30+GX30+HB30+HF30+HJ30+HN30+HR30+HV30+HZ30+ID30+IH30+IL30+IP30+IT30+IX30+JB30+JF30+JJ30+JN30+JR30+JV30+JZ30+KD30+KH30+KL30+KP30+KT30</f>
        <v>0</v>
      </c>
      <c r="AV30" s="4">
        <f>+KX30+LB30+LF30+LJ30+LN30+LR30+LV30+LZ30</f>
        <v>0</v>
      </c>
      <c r="AW30" s="4">
        <f>+MD30+MH30+ML30</f>
        <v>0</v>
      </c>
      <c r="AX30" s="18" t="b">
        <f>_xlfn.IFNA(+AY30&lt;=AS30,"ERROR")</f>
        <v>1</v>
      </c>
      <c r="AY30" s="17">
        <f>+AZ30+BA30+BB30+BC30</f>
        <v>0</v>
      </c>
      <c r="AZ30" s="4">
        <f>+BG30+BK30+BO30+BS30+BW30+CA30+CE30+CI30+CM30+CQ30+CU30+CY30+DC30</f>
        <v>0</v>
      </c>
      <c r="BA30" s="4">
        <f>+DG30+DK30+DO30+DS30+DW30+EA30+EE30+EI30+EM30+EQ30+EU30+EY30+FC30+FG30+FK30+FO30+FS30+FW30+GA30+GE30+GI30+GM30+GQ30+GU30+GY30+HC30+HG30+HK30+HO30+HS30+HW30+IA30+IE30+II30+IM30+IQ30+IU30+IY30+JC30+JG30+JK30+JO30+JS30+JW30+KA30+KE30+KI30+KM30+KQ30+KU30</f>
        <v>0</v>
      </c>
      <c r="BB30" s="4">
        <f>+KY30+LC30+LG30+LK30+LO30+LS30+LW30+MA30</f>
        <v>0</v>
      </c>
      <c r="BC30" s="4">
        <f>+ME30+MI30+MM30</f>
        <v>0</v>
      </c>
      <c r="BD30" s="16">
        <v>0</v>
      </c>
      <c r="BE30" s="12">
        <v>0</v>
      </c>
      <c r="BF30" s="12">
        <v>0</v>
      </c>
      <c r="BG30" s="12">
        <v>0</v>
      </c>
      <c r="BH30" s="16">
        <v>0</v>
      </c>
      <c r="BI30" s="12">
        <v>0</v>
      </c>
      <c r="BJ30" s="12">
        <v>0</v>
      </c>
      <c r="BK30" s="12">
        <v>0</v>
      </c>
      <c r="BL30" s="16">
        <v>0</v>
      </c>
      <c r="BM30" s="12">
        <v>0</v>
      </c>
      <c r="BN30" s="12">
        <v>0</v>
      </c>
      <c r="BO30" s="12">
        <v>0</v>
      </c>
      <c r="BP30" s="16">
        <v>0</v>
      </c>
      <c r="BQ30" s="12">
        <v>0</v>
      </c>
      <c r="BR30" s="12">
        <v>0</v>
      </c>
      <c r="BS30" s="12">
        <v>0</v>
      </c>
      <c r="BT30" s="16">
        <v>0</v>
      </c>
      <c r="BU30" s="12">
        <v>0</v>
      </c>
      <c r="BV30" s="12">
        <v>0</v>
      </c>
      <c r="BW30" s="12">
        <v>0</v>
      </c>
      <c r="BX30" s="16">
        <v>0</v>
      </c>
      <c r="BY30" s="12">
        <v>0</v>
      </c>
      <c r="BZ30" s="12">
        <v>0</v>
      </c>
      <c r="CA30" s="12">
        <v>0</v>
      </c>
      <c r="CB30" s="16">
        <v>0</v>
      </c>
      <c r="CC30" s="12">
        <v>0</v>
      </c>
      <c r="CD30" s="12">
        <v>0</v>
      </c>
      <c r="CE30" s="12">
        <v>0</v>
      </c>
      <c r="CF30" s="16">
        <v>0</v>
      </c>
      <c r="CG30" s="12">
        <v>0</v>
      </c>
      <c r="CH30" s="12">
        <v>0</v>
      </c>
      <c r="CI30" s="12">
        <v>0</v>
      </c>
      <c r="CJ30" s="16">
        <v>0</v>
      </c>
      <c r="CK30" s="12">
        <v>0</v>
      </c>
      <c r="CL30" s="12">
        <v>0</v>
      </c>
      <c r="CM30" s="12">
        <v>0</v>
      </c>
      <c r="CN30" s="16">
        <v>0</v>
      </c>
      <c r="CO30" s="12">
        <v>0</v>
      </c>
      <c r="CP30" s="12">
        <v>0</v>
      </c>
      <c r="CQ30" s="12">
        <v>0</v>
      </c>
      <c r="CR30" s="16">
        <v>0</v>
      </c>
      <c r="CS30" s="12">
        <v>0</v>
      </c>
      <c r="CT30" s="12">
        <v>0</v>
      </c>
      <c r="CU30" s="12">
        <v>0</v>
      </c>
      <c r="CV30" s="16">
        <v>0</v>
      </c>
      <c r="CW30" s="12">
        <v>0</v>
      </c>
      <c r="CX30" s="12">
        <v>0</v>
      </c>
      <c r="CY30" s="12">
        <v>0</v>
      </c>
      <c r="CZ30" s="16">
        <v>0</v>
      </c>
      <c r="DA30" s="12">
        <v>0</v>
      </c>
      <c r="DB30" s="12">
        <v>0</v>
      </c>
      <c r="DC30" s="12">
        <v>0</v>
      </c>
      <c r="DD30" s="15">
        <v>0</v>
      </c>
      <c r="DE30" s="12">
        <v>0</v>
      </c>
      <c r="DF30" s="12">
        <v>0</v>
      </c>
      <c r="DG30" s="12">
        <v>0</v>
      </c>
      <c r="DH30" s="15">
        <v>0</v>
      </c>
      <c r="DI30" s="12">
        <v>0</v>
      </c>
      <c r="DJ30" s="12">
        <v>0</v>
      </c>
      <c r="DK30" s="12">
        <v>0</v>
      </c>
      <c r="DL30" s="15">
        <v>0</v>
      </c>
      <c r="DM30" s="12">
        <v>0</v>
      </c>
      <c r="DN30" s="12">
        <v>0</v>
      </c>
      <c r="DO30" s="12">
        <v>0</v>
      </c>
      <c r="DP30" s="15">
        <v>0</v>
      </c>
      <c r="DQ30" s="12">
        <v>0</v>
      </c>
      <c r="DR30" s="12">
        <v>0</v>
      </c>
      <c r="DS30" s="12">
        <v>0</v>
      </c>
      <c r="DT30" s="15">
        <v>0</v>
      </c>
      <c r="DU30" s="12">
        <v>0</v>
      </c>
      <c r="DV30" s="12">
        <v>0</v>
      </c>
      <c r="DW30" s="12">
        <v>0</v>
      </c>
      <c r="DX30" s="15">
        <v>0</v>
      </c>
      <c r="DY30" s="12">
        <v>0</v>
      </c>
      <c r="DZ30" s="12">
        <v>0</v>
      </c>
      <c r="EA30" s="12">
        <v>0</v>
      </c>
      <c r="EB30" s="15">
        <v>0</v>
      </c>
      <c r="EC30" s="12">
        <v>0</v>
      </c>
      <c r="ED30" s="12">
        <v>0</v>
      </c>
      <c r="EE30" s="12">
        <v>0</v>
      </c>
      <c r="EF30" s="15">
        <v>0</v>
      </c>
      <c r="EG30" s="12">
        <v>0</v>
      </c>
      <c r="EH30" s="12">
        <v>0</v>
      </c>
      <c r="EI30" s="12">
        <v>0</v>
      </c>
      <c r="EJ30" s="15">
        <v>0</v>
      </c>
      <c r="EK30" s="12">
        <v>0</v>
      </c>
      <c r="EL30" s="12">
        <v>0</v>
      </c>
      <c r="EM30" s="12">
        <v>0</v>
      </c>
      <c r="EN30" s="15">
        <v>0</v>
      </c>
      <c r="EO30" s="12">
        <v>0</v>
      </c>
      <c r="EP30" s="12">
        <v>0</v>
      </c>
      <c r="EQ30" s="12">
        <v>0</v>
      </c>
      <c r="ER30" s="15">
        <v>0</v>
      </c>
      <c r="ES30" s="12">
        <v>0</v>
      </c>
      <c r="ET30" s="12">
        <v>0</v>
      </c>
      <c r="EU30" s="12">
        <v>0</v>
      </c>
      <c r="EV30" s="15">
        <v>0</v>
      </c>
      <c r="EW30" s="12">
        <v>0</v>
      </c>
      <c r="EX30" s="12">
        <v>0</v>
      </c>
      <c r="EY30" s="12">
        <v>0</v>
      </c>
      <c r="EZ30" s="15">
        <v>0</v>
      </c>
      <c r="FA30" s="12">
        <v>0</v>
      </c>
      <c r="FB30" s="12">
        <v>0</v>
      </c>
      <c r="FC30" s="12">
        <v>0</v>
      </c>
      <c r="FD30" s="15">
        <v>0</v>
      </c>
      <c r="FE30" s="12">
        <v>0</v>
      </c>
      <c r="FF30" s="12">
        <v>0</v>
      </c>
      <c r="FG30" s="12">
        <v>0</v>
      </c>
      <c r="FH30" s="15">
        <v>0</v>
      </c>
      <c r="FI30" s="12">
        <v>0</v>
      </c>
      <c r="FJ30" s="12">
        <v>0</v>
      </c>
      <c r="FK30" s="12">
        <v>0</v>
      </c>
      <c r="FL30" s="15">
        <v>0</v>
      </c>
      <c r="FM30" s="12">
        <v>0</v>
      </c>
      <c r="FN30" s="12">
        <v>0</v>
      </c>
      <c r="FO30" s="12">
        <v>0</v>
      </c>
      <c r="FP30" s="15">
        <v>0</v>
      </c>
      <c r="FQ30" s="12">
        <v>0</v>
      </c>
      <c r="FR30" s="12">
        <v>0</v>
      </c>
      <c r="FS30" s="12">
        <v>0</v>
      </c>
      <c r="FT30" s="15">
        <v>0</v>
      </c>
      <c r="FU30" s="12">
        <v>0</v>
      </c>
      <c r="FV30" s="12">
        <v>0</v>
      </c>
      <c r="FW30" s="12">
        <v>0</v>
      </c>
      <c r="FX30" s="15">
        <v>0</v>
      </c>
      <c r="FY30" s="12">
        <v>0</v>
      </c>
      <c r="FZ30" s="12">
        <v>0</v>
      </c>
      <c r="GA30" s="12">
        <v>0</v>
      </c>
      <c r="GB30" s="15">
        <v>0</v>
      </c>
      <c r="GC30" s="12">
        <v>0</v>
      </c>
      <c r="GD30" s="12">
        <v>0</v>
      </c>
      <c r="GE30" s="12">
        <v>0</v>
      </c>
      <c r="GF30" s="15">
        <v>0</v>
      </c>
      <c r="GG30" s="12">
        <v>0</v>
      </c>
      <c r="GH30" s="12">
        <v>0</v>
      </c>
      <c r="GI30" s="12">
        <v>0</v>
      </c>
      <c r="GJ30" s="15">
        <v>0</v>
      </c>
      <c r="GK30" s="12">
        <v>0</v>
      </c>
      <c r="GL30" s="12">
        <v>0</v>
      </c>
      <c r="GM30" s="12">
        <v>0</v>
      </c>
      <c r="GN30" s="15">
        <v>0</v>
      </c>
      <c r="GO30" s="12">
        <v>0</v>
      </c>
      <c r="GP30" s="12">
        <v>0</v>
      </c>
      <c r="GQ30" s="12">
        <v>0</v>
      </c>
      <c r="GR30" s="15">
        <v>0</v>
      </c>
      <c r="GS30" s="12">
        <v>0</v>
      </c>
      <c r="GT30" s="12">
        <v>0</v>
      </c>
      <c r="GU30" s="12">
        <v>0</v>
      </c>
      <c r="GV30" s="15">
        <v>0</v>
      </c>
      <c r="GW30" s="12">
        <v>0</v>
      </c>
      <c r="GX30" s="12">
        <v>0</v>
      </c>
      <c r="GY30" s="12">
        <v>0</v>
      </c>
      <c r="GZ30" s="15">
        <v>0</v>
      </c>
      <c r="HA30" s="12">
        <v>0</v>
      </c>
      <c r="HB30" s="12">
        <v>0</v>
      </c>
      <c r="HC30" s="12">
        <v>0</v>
      </c>
      <c r="HD30" s="15">
        <v>0</v>
      </c>
      <c r="HE30" s="12">
        <v>0</v>
      </c>
      <c r="HF30" s="12">
        <v>0</v>
      </c>
      <c r="HG30" s="12">
        <v>0</v>
      </c>
      <c r="HH30" s="15">
        <v>0</v>
      </c>
      <c r="HI30" s="12">
        <v>0</v>
      </c>
      <c r="HJ30" s="12">
        <v>0</v>
      </c>
      <c r="HK30" s="12">
        <v>0</v>
      </c>
      <c r="HL30" s="15">
        <v>0</v>
      </c>
      <c r="HM30" s="12">
        <v>0</v>
      </c>
      <c r="HN30" s="12">
        <v>0</v>
      </c>
      <c r="HO30" s="12">
        <v>0</v>
      </c>
      <c r="HP30" s="15">
        <v>0</v>
      </c>
      <c r="HQ30" s="12">
        <v>0</v>
      </c>
      <c r="HR30" s="12">
        <v>0</v>
      </c>
      <c r="HS30" s="12">
        <v>0</v>
      </c>
      <c r="HT30" s="15">
        <v>0</v>
      </c>
      <c r="HU30" s="12">
        <v>0</v>
      </c>
      <c r="HV30" s="12">
        <v>0</v>
      </c>
      <c r="HW30" s="12">
        <v>0</v>
      </c>
      <c r="HX30" s="15">
        <v>0</v>
      </c>
      <c r="HY30" s="12">
        <v>0</v>
      </c>
      <c r="HZ30" s="12">
        <v>0</v>
      </c>
      <c r="IA30" s="12">
        <v>0</v>
      </c>
      <c r="IB30" s="15">
        <v>0</v>
      </c>
      <c r="IC30" s="12">
        <v>0</v>
      </c>
      <c r="ID30" s="12">
        <v>0</v>
      </c>
      <c r="IE30" s="12">
        <v>0</v>
      </c>
      <c r="IF30" s="15">
        <v>0</v>
      </c>
      <c r="IG30" s="12">
        <v>0</v>
      </c>
      <c r="IH30" s="12">
        <v>0</v>
      </c>
      <c r="II30" s="12">
        <v>0</v>
      </c>
      <c r="IJ30" s="15">
        <v>0</v>
      </c>
      <c r="IK30" s="12">
        <v>0</v>
      </c>
      <c r="IL30" s="12">
        <v>0</v>
      </c>
      <c r="IM30" s="12">
        <v>0</v>
      </c>
      <c r="IN30" s="15">
        <v>0</v>
      </c>
      <c r="IO30" s="12">
        <v>0</v>
      </c>
      <c r="IP30" s="12">
        <v>0</v>
      </c>
      <c r="IQ30" s="12">
        <v>0</v>
      </c>
      <c r="IR30" s="15">
        <v>0</v>
      </c>
      <c r="IS30" s="12">
        <v>0</v>
      </c>
      <c r="IT30" s="12">
        <v>0</v>
      </c>
      <c r="IU30" s="12">
        <v>0</v>
      </c>
      <c r="IV30" s="15">
        <v>0</v>
      </c>
      <c r="IW30" s="12">
        <v>0</v>
      </c>
      <c r="IX30" s="12">
        <v>0</v>
      </c>
      <c r="IY30" s="12">
        <v>0</v>
      </c>
      <c r="IZ30" s="15">
        <v>0</v>
      </c>
      <c r="JA30" s="12">
        <v>0</v>
      </c>
      <c r="JB30" s="12">
        <v>0</v>
      </c>
      <c r="JC30" s="12">
        <v>0</v>
      </c>
      <c r="JD30" s="15">
        <v>0</v>
      </c>
      <c r="JE30" s="12">
        <v>0</v>
      </c>
      <c r="JF30" s="12">
        <v>0</v>
      </c>
      <c r="JG30" s="12">
        <v>0</v>
      </c>
      <c r="JH30" s="15">
        <v>0</v>
      </c>
      <c r="JI30" s="12">
        <v>0</v>
      </c>
      <c r="JJ30" s="12">
        <v>0</v>
      </c>
      <c r="JK30" s="12">
        <v>0</v>
      </c>
      <c r="JL30" s="15">
        <v>0</v>
      </c>
      <c r="JM30" s="12">
        <v>0</v>
      </c>
      <c r="JN30" s="12">
        <v>0</v>
      </c>
      <c r="JO30" s="12">
        <v>0</v>
      </c>
      <c r="JP30" s="15">
        <v>0</v>
      </c>
      <c r="JQ30" s="12">
        <v>0</v>
      </c>
      <c r="JR30" s="12">
        <v>0</v>
      </c>
      <c r="JS30" s="12">
        <v>0</v>
      </c>
      <c r="JT30" s="15">
        <v>0</v>
      </c>
      <c r="JU30" s="12">
        <v>0</v>
      </c>
      <c r="JV30" s="12">
        <v>0</v>
      </c>
      <c r="JW30" s="12">
        <v>0</v>
      </c>
      <c r="JX30" s="15">
        <v>0</v>
      </c>
      <c r="JY30" s="12">
        <v>0</v>
      </c>
      <c r="JZ30" s="12">
        <v>0</v>
      </c>
      <c r="KA30" s="12">
        <v>0</v>
      </c>
      <c r="KB30" s="15">
        <v>0</v>
      </c>
      <c r="KC30" s="12">
        <v>0</v>
      </c>
      <c r="KD30" s="12">
        <v>0</v>
      </c>
      <c r="KE30" s="12">
        <v>0</v>
      </c>
      <c r="KF30" s="15">
        <v>0</v>
      </c>
      <c r="KG30" s="12">
        <v>0</v>
      </c>
      <c r="KH30" s="12">
        <v>0</v>
      </c>
      <c r="KI30" s="12">
        <v>0</v>
      </c>
      <c r="KJ30" s="15">
        <v>0</v>
      </c>
      <c r="KK30" s="12">
        <v>0</v>
      </c>
      <c r="KL30" s="12">
        <v>0</v>
      </c>
      <c r="KM30" s="12">
        <v>0</v>
      </c>
      <c r="KN30" s="15">
        <v>0</v>
      </c>
      <c r="KO30" s="12">
        <v>0</v>
      </c>
      <c r="KP30" s="12">
        <v>0</v>
      </c>
      <c r="KQ30" s="12">
        <v>0</v>
      </c>
      <c r="KR30" s="15">
        <v>0</v>
      </c>
      <c r="KS30" s="12">
        <v>0</v>
      </c>
      <c r="KT30" s="12">
        <v>0</v>
      </c>
      <c r="KU30" s="12">
        <v>0</v>
      </c>
      <c r="KV30" s="14">
        <v>0</v>
      </c>
      <c r="KW30" s="12">
        <v>0</v>
      </c>
      <c r="KX30" s="12">
        <v>0</v>
      </c>
      <c r="KY30" s="12">
        <v>0</v>
      </c>
      <c r="KZ30" s="14">
        <v>0</v>
      </c>
      <c r="LA30" s="12">
        <v>0</v>
      </c>
      <c r="LB30" s="12">
        <v>0</v>
      </c>
      <c r="LC30" s="12">
        <v>0</v>
      </c>
      <c r="LD30" s="14">
        <v>0</v>
      </c>
      <c r="LE30" s="12">
        <v>0</v>
      </c>
      <c r="LF30" s="12">
        <v>0</v>
      </c>
      <c r="LG30" s="12">
        <v>0</v>
      </c>
      <c r="LH30" s="14">
        <v>0</v>
      </c>
      <c r="LI30" s="12">
        <v>0</v>
      </c>
      <c r="LJ30" s="12">
        <v>0</v>
      </c>
      <c r="LK30" s="12">
        <v>0</v>
      </c>
      <c r="LL30" s="14">
        <v>0</v>
      </c>
      <c r="LM30" s="12">
        <v>0</v>
      </c>
      <c r="LN30" s="12">
        <v>0</v>
      </c>
      <c r="LO30" s="12">
        <v>0</v>
      </c>
      <c r="LP30" s="14">
        <v>0</v>
      </c>
      <c r="LQ30" s="12">
        <v>0</v>
      </c>
      <c r="LR30" s="12">
        <v>0</v>
      </c>
      <c r="LS30" s="12">
        <v>0</v>
      </c>
      <c r="LT30" s="14">
        <v>0</v>
      </c>
      <c r="LU30" s="12">
        <v>0</v>
      </c>
      <c r="LV30" s="12">
        <v>0</v>
      </c>
      <c r="LW30" s="12">
        <v>0</v>
      </c>
      <c r="LX30" s="14">
        <v>0</v>
      </c>
      <c r="LY30" s="12">
        <v>0</v>
      </c>
      <c r="LZ30" s="12">
        <v>0</v>
      </c>
      <c r="MA30" s="12">
        <v>0</v>
      </c>
      <c r="MB30" s="13">
        <v>0</v>
      </c>
      <c r="MC30" s="12">
        <v>0</v>
      </c>
      <c r="MD30" s="12">
        <v>0</v>
      </c>
      <c r="ME30" s="12">
        <v>0</v>
      </c>
      <c r="MF30" s="13">
        <v>0</v>
      </c>
      <c r="MG30" s="12">
        <v>0</v>
      </c>
      <c r="MH30" s="12">
        <v>0</v>
      </c>
      <c r="MI30" s="12">
        <v>0</v>
      </c>
      <c r="MJ30" s="13">
        <v>0</v>
      </c>
      <c r="MK30" s="12">
        <v>0</v>
      </c>
      <c r="ML30" s="12">
        <v>0</v>
      </c>
      <c r="MM30" s="12">
        <v>0</v>
      </c>
    </row>
    <row r="31" spans="1:351" ht="76.5" x14ac:dyDescent="0.25">
      <c r="B31" s="44" t="s">
        <v>500</v>
      </c>
      <c r="C31" s="43" t="s">
        <v>498</v>
      </c>
      <c r="D31" s="42" t="s">
        <v>166</v>
      </c>
      <c r="E31" s="42" t="s">
        <v>499</v>
      </c>
      <c r="F31" s="46" t="s">
        <v>498</v>
      </c>
      <c r="G31" s="40">
        <v>2020004250323</v>
      </c>
      <c r="H31" s="41" t="s">
        <v>163</v>
      </c>
      <c r="I31" s="54">
        <v>1901121</v>
      </c>
      <c r="J31" s="41" t="s">
        <v>162</v>
      </c>
      <c r="K31" s="38" t="s">
        <v>102</v>
      </c>
      <c r="L31" s="86" t="s">
        <v>501</v>
      </c>
      <c r="M31" s="60" t="s">
        <v>6</v>
      </c>
      <c r="N31" s="60" t="s">
        <v>153</v>
      </c>
      <c r="O31" s="36" t="s">
        <v>159</v>
      </c>
      <c r="P31" s="35" t="s">
        <v>222</v>
      </c>
      <c r="Q31" s="35" t="s">
        <v>496</v>
      </c>
      <c r="R31" s="34" t="s">
        <v>20</v>
      </c>
      <c r="S31" s="33">
        <v>4</v>
      </c>
      <c r="T31" s="32">
        <v>0</v>
      </c>
      <c r="U31" s="32">
        <v>1</v>
      </c>
      <c r="V31" s="32">
        <v>2</v>
      </c>
      <c r="W31" s="32">
        <v>1</v>
      </c>
      <c r="X31" s="31">
        <f>+Z31+AA31+AB31+AC31</f>
        <v>4</v>
      </c>
      <c r="Y31" s="30">
        <f>+X31/S31</f>
        <v>1</v>
      </c>
      <c r="Z31" s="29">
        <v>0</v>
      </c>
      <c r="AA31" s="28">
        <v>1</v>
      </c>
      <c r="AB31" s="28">
        <v>2</v>
      </c>
      <c r="AC31" s="28">
        <v>1</v>
      </c>
      <c r="AD31" s="27">
        <v>29965945</v>
      </c>
      <c r="AE31" s="26">
        <f>+AD31-AG31</f>
        <v>0</v>
      </c>
      <c r="AF31" s="51" t="s">
        <v>138</v>
      </c>
      <c r="AG31" s="24">
        <f>SUM(AH31:AK31)</f>
        <v>29965945</v>
      </c>
      <c r="AH31" s="23">
        <f>+BH31+BL31+BP31+BT31+BX31+CB31+CF31+CJ31+CN31+CR31+CV31+CZ31+BD31</f>
        <v>29965945</v>
      </c>
      <c r="AI31" s="22">
        <f>+DD31+DH31+DL31+DP31+DT31+DX31+EB31+EF31+EJ31+EN31+ER31+EV31+EZ31+FD31+FH31+FL31+FP31+FT31+FX31+GB31+GF31+GJ31+GN31+GR31+GV31+GZ31+HD31+HH31+HL31+HP31+HT31+HX31+IB31+IF31+IJ31+IN31+IR31+IV31+IZ31+JD31+JH31+JL31+JP31+JT31+JX31+KB31+KF31+KJ31+KN31+KR31</f>
        <v>0</v>
      </c>
      <c r="AJ31" s="21">
        <f>+KV31+KZ31+LD31+LH31+LL31+LP31+LT31+LX31</f>
        <v>0</v>
      </c>
      <c r="AK31" s="13">
        <f>+MB31+MF31+MJ31</f>
        <v>0</v>
      </c>
      <c r="AL31" s="18" t="b">
        <f>_xlfn.IFNA(+AM31&lt;=AG31,"ERROR")</f>
        <v>1</v>
      </c>
      <c r="AM31" s="20">
        <f>SUM(AN31:AQ31)</f>
        <v>14948917</v>
      </c>
      <c r="AN31" s="4">
        <f>+BE31+BI31+BM31+BQ31+BU31+BY31+CC31+CG31+CK31+CO31+CS31+CW31+DA31</f>
        <v>14948917</v>
      </c>
      <c r="AO31" s="4">
        <f>+DE31+DI31+DM31+DQ31+DU31+DY31+EC31+EG31+EK31+EO31+ES31+EW31+FA31+FE31+FI31+FM31+FQ31+FU31+FY31+GC31+GG31+GK31+GO31+GS31+GW31+HA31+HE31+HI31+HM31+HQ31+HU31+HY31+IC31+IG31+IK31+IO31+IS31+IW31+JA31+JE31+JI31+JM31+JQ31+JU31+JY31+KC31+KG31+KK31+KO31+KS31</f>
        <v>0</v>
      </c>
      <c r="AP31" s="4">
        <f>+KW31+LA31+LE31+LI31+LM31+LQ31+LU31+LY31</f>
        <v>0</v>
      </c>
      <c r="AQ31" s="4">
        <f>+MC31+MG31+MK31</f>
        <v>0</v>
      </c>
      <c r="AR31" s="18" t="b">
        <f>_xlfn.IFNA(+AS31&lt;=AM31,"ERROR")</f>
        <v>1</v>
      </c>
      <c r="AS31" s="19">
        <f>+AT31+AU31+AV31+AW31</f>
        <v>14948916</v>
      </c>
      <c r="AT31" s="4">
        <f>+BF31+BJ31+BN31+BR31+BV31+BZ31+CD31+CH31+CL31+CP31+CT31+CX31+DB31</f>
        <v>14948916</v>
      </c>
      <c r="AU31" s="4">
        <f>+DF31+DJ31+DN31+DR31+DV31+DZ31+ED31+EH31+EL31+EP31+ET31+EX31+FB31+FF31+FJ31+FN31+FR31+FV31+FZ31+GD31+GH31+GL31+GP31+GT31+GX31+HB31+HF31+HJ31+HN31+HR31+HV31+HZ31+ID31+IH31+IL31+IP31+IT31+IX31+JB31+JF31+JJ31+JN31+JR31+JV31+JZ31+KD31+KH31+KL31+KP31+KT31</f>
        <v>0</v>
      </c>
      <c r="AV31" s="4">
        <f>+KX31+LB31+LF31+LJ31+LN31+LR31+LV31+LZ31</f>
        <v>0</v>
      </c>
      <c r="AW31" s="4">
        <f>+MD31+MH31+ML31</f>
        <v>0</v>
      </c>
      <c r="AX31" s="18" t="b">
        <f>_xlfn.IFNA(+AY31&lt;=AS31,"ERROR")</f>
        <v>1</v>
      </c>
      <c r="AY31" s="17">
        <f>+AZ31+BA31+BB31+BC31</f>
        <v>14948916</v>
      </c>
      <c r="AZ31" s="4">
        <f>+BG31+BK31+BO31+BS31+BW31+CA31+CE31+CI31+CM31+CQ31+CU31+CY31+DC31</f>
        <v>14948916</v>
      </c>
      <c r="BA31" s="4">
        <f>+DG31+DK31+DO31+DS31+DW31+EA31+EE31+EI31+EM31+EQ31+EU31+EY31+FC31+FG31+FK31+FO31+FS31+FW31+GA31+GE31+GI31+GM31+GQ31+GU31+GY31+HC31+HG31+HK31+HO31+HS31+HW31+IA31+IE31+II31+IM31+IQ31+IU31+IY31+JC31+JG31+JK31+JO31+JS31+JW31+KA31+KE31+KI31+KM31+KQ31+KU31</f>
        <v>0</v>
      </c>
      <c r="BB31" s="4">
        <f>+KY31+LC31+LG31+LK31+LO31+LS31+LW31+MA31</f>
        <v>0</v>
      </c>
      <c r="BC31" s="4">
        <f>+ME31+MI31+MM31</f>
        <v>0</v>
      </c>
      <c r="BD31" s="16">
        <v>9965945</v>
      </c>
      <c r="BE31" s="12">
        <v>9965945</v>
      </c>
      <c r="BF31" s="12">
        <v>9965945</v>
      </c>
      <c r="BG31" s="12">
        <v>9965945</v>
      </c>
      <c r="BH31" s="16">
        <v>0</v>
      </c>
      <c r="BI31" s="12">
        <v>0</v>
      </c>
      <c r="BJ31" s="12">
        <v>0</v>
      </c>
      <c r="BK31" s="12">
        <v>0</v>
      </c>
      <c r="BL31" s="16">
        <v>0</v>
      </c>
      <c r="BM31" s="12">
        <v>0</v>
      </c>
      <c r="BN31" s="12">
        <v>0</v>
      </c>
      <c r="BO31" s="12">
        <v>0</v>
      </c>
      <c r="BP31" s="16">
        <v>20000000</v>
      </c>
      <c r="BQ31" s="12">
        <v>4982972</v>
      </c>
      <c r="BR31" s="12">
        <v>4982971</v>
      </c>
      <c r="BS31" s="12">
        <v>4982971</v>
      </c>
      <c r="BT31" s="16">
        <v>0</v>
      </c>
      <c r="BU31" s="12">
        <v>0</v>
      </c>
      <c r="BV31" s="12">
        <v>0</v>
      </c>
      <c r="BW31" s="12">
        <v>0</v>
      </c>
      <c r="BX31" s="16">
        <v>0</v>
      </c>
      <c r="BY31" s="12">
        <v>0</v>
      </c>
      <c r="BZ31" s="12">
        <v>0</v>
      </c>
      <c r="CA31" s="12">
        <v>0</v>
      </c>
      <c r="CB31" s="16">
        <v>0</v>
      </c>
      <c r="CC31" s="12">
        <v>0</v>
      </c>
      <c r="CD31" s="12">
        <v>0</v>
      </c>
      <c r="CE31" s="12">
        <v>0</v>
      </c>
      <c r="CF31" s="16">
        <v>0</v>
      </c>
      <c r="CG31" s="12">
        <v>0</v>
      </c>
      <c r="CH31" s="12">
        <v>0</v>
      </c>
      <c r="CI31" s="12">
        <v>0</v>
      </c>
      <c r="CJ31" s="16">
        <v>0</v>
      </c>
      <c r="CK31" s="12">
        <v>0</v>
      </c>
      <c r="CL31" s="12">
        <v>0</v>
      </c>
      <c r="CM31" s="12">
        <v>0</v>
      </c>
      <c r="CN31" s="16">
        <v>0</v>
      </c>
      <c r="CO31" s="12">
        <v>0</v>
      </c>
      <c r="CP31" s="12">
        <v>0</v>
      </c>
      <c r="CQ31" s="12">
        <v>0</v>
      </c>
      <c r="CR31" s="16">
        <v>0</v>
      </c>
      <c r="CS31" s="12">
        <v>0</v>
      </c>
      <c r="CT31" s="12">
        <v>0</v>
      </c>
      <c r="CU31" s="12">
        <v>0</v>
      </c>
      <c r="CV31" s="16">
        <v>0</v>
      </c>
      <c r="CW31" s="12">
        <v>0</v>
      </c>
      <c r="CX31" s="12">
        <v>0</v>
      </c>
      <c r="CY31" s="12">
        <v>0</v>
      </c>
      <c r="CZ31" s="16">
        <v>0</v>
      </c>
      <c r="DA31" s="12">
        <v>0</v>
      </c>
      <c r="DB31" s="12">
        <v>0</v>
      </c>
      <c r="DC31" s="12">
        <v>0</v>
      </c>
      <c r="DD31" s="15">
        <v>0</v>
      </c>
      <c r="DE31" s="12">
        <v>0</v>
      </c>
      <c r="DF31" s="12">
        <v>0</v>
      </c>
      <c r="DG31" s="12">
        <v>0</v>
      </c>
      <c r="DH31" s="15">
        <v>0</v>
      </c>
      <c r="DI31" s="12">
        <v>0</v>
      </c>
      <c r="DJ31" s="12">
        <v>0</v>
      </c>
      <c r="DK31" s="12">
        <v>0</v>
      </c>
      <c r="DL31" s="15">
        <v>0</v>
      </c>
      <c r="DM31" s="12">
        <v>0</v>
      </c>
      <c r="DN31" s="12">
        <v>0</v>
      </c>
      <c r="DO31" s="12">
        <v>0</v>
      </c>
      <c r="DP31" s="15">
        <v>0</v>
      </c>
      <c r="DQ31" s="12">
        <v>0</v>
      </c>
      <c r="DR31" s="12">
        <v>0</v>
      </c>
      <c r="DS31" s="12">
        <v>0</v>
      </c>
      <c r="DT31" s="15">
        <v>0</v>
      </c>
      <c r="DU31" s="12">
        <v>0</v>
      </c>
      <c r="DV31" s="12">
        <v>0</v>
      </c>
      <c r="DW31" s="12">
        <v>0</v>
      </c>
      <c r="DX31" s="15">
        <v>0</v>
      </c>
      <c r="DY31" s="12">
        <v>0</v>
      </c>
      <c r="DZ31" s="12">
        <v>0</v>
      </c>
      <c r="EA31" s="12">
        <v>0</v>
      </c>
      <c r="EB31" s="15">
        <v>0</v>
      </c>
      <c r="EC31" s="12">
        <v>0</v>
      </c>
      <c r="ED31" s="12">
        <v>0</v>
      </c>
      <c r="EE31" s="12">
        <v>0</v>
      </c>
      <c r="EF31" s="15">
        <v>0</v>
      </c>
      <c r="EG31" s="12">
        <v>0</v>
      </c>
      <c r="EH31" s="12">
        <v>0</v>
      </c>
      <c r="EI31" s="12">
        <v>0</v>
      </c>
      <c r="EJ31" s="15">
        <v>0</v>
      </c>
      <c r="EK31" s="12">
        <v>0</v>
      </c>
      <c r="EL31" s="12">
        <v>0</v>
      </c>
      <c r="EM31" s="12">
        <v>0</v>
      </c>
      <c r="EN31" s="15">
        <v>0</v>
      </c>
      <c r="EO31" s="12">
        <v>0</v>
      </c>
      <c r="EP31" s="12">
        <v>0</v>
      </c>
      <c r="EQ31" s="12">
        <v>0</v>
      </c>
      <c r="ER31" s="15">
        <v>0</v>
      </c>
      <c r="ES31" s="12">
        <v>0</v>
      </c>
      <c r="ET31" s="12">
        <v>0</v>
      </c>
      <c r="EU31" s="12">
        <v>0</v>
      </c>
      <c r="EV31" s="15">
        <v>0</v>
      </c>
      <c r="EW31" s="12">
        <v>0</v>
      </c>
      <c r="EX31" s="12">
        <v>0</v>
      </c>
      <c r="EY31" s="12">
        <v>0</v>
      </c>
      <c r="EZ31" s="15">
        <v>0</v>
      </c>
      <c r="FA31" s="12">
        <v>0</v>
      </c>
      <c r="FB31" s="12">
        <v>0</v>
      </c>
      <c r="FC31" s="12">
        <v>0</v>
      </c>
      <c r="FD31" s="15">
        <v>0</v>
      </c>
      <c r="FE31" s="12">
        <v>0</v>
      </c>
      <c r="FF31" s="12">
        <v>0</v>
      </c>
      <c r="FG31" s="12">
        <v>0</v>
      </c>
      <c r="FH31" s="15">
        <v>0</v>
      </c>
      <c r="FI31" s="12">
        <v>0</v>
      </c>
      <c r="FJ31" s="12">
        <v>0</v>
      </c>
      <c r="FK31" s="12">
        <v>0</v>
      </c>
      <c r="FL31" s="15">
        <v>0</v>
      </c>
      <c r="FM31" s="12">
        <v>0</v>
      </c>
      <c r="FN31" s="12">
        <v>0</v>
      </c>
      <c r="FO31" s="12">
        <v>0</v>
      </c>
      <c r="FP31" s="15">
        <v>0</v>
      </c>
      <c r="FQ31" s="12">
        <v>0</v>
      </c>
      <c r="FR31" s="12">
        <v>0</v>
      </c>
      <c r="FS31" s="12">
        <v>0</v>
      </c>
      <c r="FT31" s="15">
        <v>0</v>
      </c>
      <c r="FU31" s="12">
        <v>0</v>
      </c>
      <c r="FV31" s="12">
        <v>0</v>
      </c>
      <c r="FW31" s="12">
        <v>0</v>
      </c>
      <c r="FX31" s="15">
        <v>0</v>
      </c>
      <c r="FY31" s="12">
        <v>0</v>
      </c>
      <c r="FZ31" s="12">
        <v>0</v>
      </c>
      <c r="GA31" s="12">
        <v>0</v>
      </c>
      <c r="GB31" s="15">
        <v>0</v>
      </c>
      <c r="GC31" s="12">
        <v>0</v>
      </c>
      <c r="GD31" s="12">
        <v>0</v>
      </c>
      <c r="GE31" s="12">
        <v>0</v>
      </c>
      <c r="GF31" s="15">
        <v>0</v>
      </c>
      <c r="GG31" s="12">
        <v>0</v>
      </c>
      <c r="GH31" s="12">
        <v>0</v>
      </c>
      <c r="GI31" s="12">
        <v>0</v>
      </c>
      <c r="GJ31" s="15">
        <v>0</v>
      </c>
      <c r="GK31" s="12">
        <v>0</v>
      </c>
      <c r="GL31" s="12">
        <v>0</v>
      </c>
      <c r="GM31" s="12">
        <v>0</v>
      </c>
      <c r="GN31" s="15">
        <v>0</v>
      </c>
      <c r="GO31" s="12">
        <v>0</v>
      </c>
      <c r="GP31" s="12">
        <v>0</v>
      </c>
      <c r="GQ31" s="12">
        <v>0</v>
      </c>
      <c r="GR31" s="15">
        <v>0</v>
      </c>
      <c r="GS31" s="12">
        <v>0</v>
      </c>
      <c r="GT31" s="12">
        <v>0</v>
      </c>
      <c r="GU31" s="12">
        <v>0</v>
      </c>
      <c r="GV31" s="15">
        <v>0</v>
      </c>
      <c r="GW31" s="12">
        <v>0</v>
      </c>
      <c r="GX31" s="12">
        <v>0</v>
      </c>
      <c r="GY31" s="12">
        <v>0</v>
      </c>
      <c r="GZ31" s="15">
        <v>0</v>
      </c>
      <c r="HA31" s="12">
        <v>0</v>
      </c>
      <c r="HB31" s="12">
        <v>0</v>
      </c>
      <c r="HC31" s="12">
        <v>0</v>
      </c>
      <c r="HD31" s="15">
        <v>0</v>
      </c>
      <c r="HE31" s="12">
        <v>0</v>
      </c>
      <c r="HF31" s="12">
        <v>0</v>
      </c>
      <c r="HG31" s="12">
        <v>0</v>
      </c>
      <c r="HH31" s="15">
        <v>0</v>
      </c>
      <c r="HI31" s="12">
        <v>0</v>
      </c>
      <c r="HJ31" s="12">
        <v>0</v>
      </c>
      <c r="HK31" s="12">
        <v>0</v>
      </c>
      <c r="HL31" s="15">
        <v>0</v>
      </c>
      <c r="HM31" s="12">
        <v>0</v>
      </c>
      <c r="HN31" s="12">
        <v>0</v>
      </c>
      <c r="HO31" s="12">
        <v>0</v>
      </c>
      <c r="HP31" s="15">
        <v>0</v>
      </c>
      <c r="HQ31" s="12">
        <v>0</v>
      </c>
      <c r="HR31" s="12">
        <v>0</v>
      </c>
      <c r="HS31" s="12">
        <v>0</v>
      </c>
      <c r="HT31" s="15">
        <v>0</v>
      </c>
      <c r="HU31" s="12">
        <v>0</v>
      </c>
      <c r="HV31" s="12">
        <v>0</v>
      </c>
      <c r="HW31" s="12">
        <v>0</v>
      </c>
      <c r="HX31" s="15">
        <v>0</v>
      </c>
      <c r="HY31" s="12">
        <v>0</v>
      </c>
      <c r="HZ31" s="12">
        <v>0</v>
      </c>
      <c r="IA31" s="12">
        <v>0</v>
      </c>
      <c r="IB31" s="15">
        <v>0</v>
      </c>
      <c r="IC31" s="12">
        <v>0</v>
      </c>
      <c r="ID31" s="12">
        <v>0</v>
      </c>
      <c r="IE31" s="12">
        <v>0</v>
      </c>
      <c r="IF31" s="15">
        <v>0</v>
      </c>
      <c r="IG31" s="12">
        <v>0</v>
      </c>
      <c r="IH31" s="12">
        <v>0</v>
      </c>
      <c r="II31" s="12">
        <v>0</v>
      </c>
      <c r="IJ31" s="15">
        <v>0</v>
      </c>
      <c r="IK31" s="12">
        <v>0</v>
      </c>
      <c r="IL31" s="12">
        <v>0</v>
      </c>
      <c r="IM31" s="12">
        <v>0</v>
      </c>
      <c r="IN31" s="15">
        <v>0</v>
      </c>
      <c r="IO31" s="12">
        <v>0</v>
      </c>
      <c r="IP31" s="12">
        <v>0</v>
      </c>
      <c r="IQ31" s="12">
        <v>0</v>
      </c>
      <c r="IR31" s="15">
        <v>0</v>
      </c>
      <c r="IS31" s="12">
        <v>0</v>
      </c>
      <c r="IT31" s="12">
        <v>0</v>
      </c>
      <c r="IU31" s="12">
        <v>0</v>
      </c>
      <c r="IV31" s="15">
        <v>0</v>
      </c>
      <c r="IW31" s="12">
        <v>0</v>
      </c>
      <c r="IX31" s="12">
        <v>0</v>
      </c>
      <c r="IY31" s="12">
        <v>0</v>
      </c>
      <c r="IZ31" s="15">
        <v>0</v>
      </c>
      <c r="JA31" s="12">
        <v>0</v>
      </c>
      <c r="JB31" s="12">
        <v>0</v>
      </c>
      <c r="JC31" s="12">
        <v>0</v>
      </c>
      <c r="JD31" s="15">
        <v>0</v>
      </c>
      <c r="JE31" s="12">
        <v>0</v>
      </c>
      <c r="JF31" s="12">
        <v>0</v>
      </c>
      <c r="JG31" s="12">
        <v>0</v>
      </c>
      <c r="JH31" s="15">
        <v>0</v>
      </c>
      <c r="JI31" s="12">
        <v>0</v>
      </c>
      <c r="JJ31" s="12">
        <v>0</v>
      </c>
      <c r="JK31" s="12">
        <v>0</v>
      </c>
      <c r="JL31" s="15">
        <v>0</v>
      </c>
      <c r="JM31" s="12">
        <v>0</v>
      </c>
      <c r="JN31" s="12">
        <v>0</v>
      </c>
      <c r="JO31" s="12">
        <v>0</v>
      </c>
      <c r="JP31" s="15">
        <v>0</v>
      </c>
      <c r="JQ31" s="12">
        <v>0</v>
      </c>
      <c r="JR31" s="12">
        <v>0</v>
      </c>
      <c r="JS31" s="12">
        <v>0</v>
      </c>
      <c r="JT31" s="15">
        <v>0</v>
      </c>
      <c r="JU31" s="12">
        <v>0</v>
      </c>
      <c r="JV31" s="12">
        <v>0</v>
      </c>
      <c r="JW31" s="12">
        <v>0</v>
      </c>
      <c r="JX31" s="15">
        <v>0</v>
      </c>
      <c r="JY31" s="12">
        <v>0</v>
      </c>
      <c r="JZ31" s="12">
        <v>0</v>
      </c>
      <c r="KA31" s="12">
        <v>0</v>
      </c>
      <c r="KB31" s="15">
        <v>0</v>
      </c>
      <c r="KC31" s="12">
        <v>0</v>
      </c>
      <c r="KD31" s="12">
        <v>0</v>
      </c>
      <c r="KE31" s="12">
        <v>0</v>
      </c>
      <c r="KF31" s="15">
        <v>0</v>
      </c>
      <c r="KG31" s="12">
        <v>0</v>
      </c>
      <c r="KH31" s="12">
        <v>0</v>
      </c>
      <c r="KI31" s="12">
        <v>0</v>
      </c>
      <c r="KJ31" s="15">
        <v>0</v>
      </c>
      <c r="KK31" s="12">
        <v>0</v>
      </c>
      <c r="KL31" s="12">
        <v>0</v>
      </c>
      <c r="KM31" s="12">
        <v>0</v>
      </c>
      <c r="KN31" s="15">
        <v>0</v>
      </c>
      <c r="KO31" s="12">
        <v>0</v>
      </c>
      <c r="KP31" s="12">
        <v>0</v>
      </c>
      <c r="KQ31" s="12">
        <v>0</v>
      </c>
      <c r="KR31" s="15">
        <v>0</v>
      </c>
      <c r="KS31" s="12">
        <v>0</v>
      </c>
      <c r="KT31" s="12">
        <v>0</v>
      </c>
      <c r="KU31" s="12">
        <v>0</v>
      </c>
      <c r="KV31" s="14">
        <v>0</v>
      </c>
      <c r="KW31" s="12">
        <v>0</v>
      </c>
      <c r="KX31" s="12">
        <v>0</v>
      </c>
      <c r="KY31" s="12">
        <v>0</v>
      </c>
      <c r="KZ31" s="14">
        <v>0</v>
      </c>
      <c r="LA31" s="12">
        <v>0</v>
      </c>
      <c r="LB31" s="12">
        <v>0</v>
      </c>
      <c r="LC31" s="12">
        <v>0</v>
      </c>
      <c r="LD31" s="14">
        <v>0</v>
      </c>
      <c r="LE31" s="12">
        <v>0</v>
      </c>
      <c r="LF31" s="12">
        <v>0</v>
      </c>
      <c r="LG31" s="12">
        <v>0</v>
      </c>
      <c r="LH31" s="14">
        <v>0</v>
      </c>
      <c r="LI31" s="12">
        <v>0</v>
      </c>
      <c r="LJ31" s="12">
        <v>0</v>
      </c>
      <c r="LK31" s="12">
        <v>0</v>
      </c>
      <c r="LL31" s="14">
        <v>0</v>
      </c>
      <c r="LM31" s="12">
        <v>0</v>
      </c>
      <c r="LN31" s="12">
        <v>0</v>
      </c>
      <c r="LO31" s="12">
        <v>0</v>
      </c>
      <c r="LP31" s="14">
        <v>0</v>
      </c>
      <c r="LQ31" s="12">
        <v>0</v>
      </c>
      <c r="LR31" s="12">
        <v>0</v>
      </c>
      <c r="LS31" s="12">
        <v>0</v>
      </c>
      <c r="LT31" s="14">
        <v>0</v>
      </c>
      <c r="LU31" s="12">
        <v>0</v>
      </c>
      <c r="LV31" s="12">
        <v>0</v>
      </c>
      <c r="LW31" s="12">
        <v>0</v>
      </c>
      <c r="LX31" s="14">
        <v>0</v>
      </c>
      <c r="LY31" s="12">
        <v>0</v>
      </c>
      <c r="LZ31" s="12">
        <v>0</v>
      </c>
      <c r="MA31" s="12">
        <v>0</v>
      </c>
      <c r="MB31" s="13">
        <v>0</v>
      </c>
      <c r="MC31" s="12">
        <v>0</v>
      </c>
      <c r="MD31" s="12">
        <v>0</v>
      </c>
      <c r="ME31" s="12">
        <v>0</v>
      </c>
      <c r="MF31" s="13">
        <v>0</v>
      </c>
      <c r="MG31" s="12">
        <v>0</v>
      </c>
      <c r="MH31" s="12">
        <v>0</v>
      </c>
      <c r="MI31" s="12">
        <v>0</v>
      </c>
      <c r="MJ31" s="13">
        <v>0</v>
      </c>
      <c r="MK31" s="12">
        <v>0</v>
      </c>
      <c r="ML31" s="12">
        <v>0</v>
      </c>
      <c r="MM31" s="12">
        <v>0</v>
      </c>
    </row>
    <row r="32" spans="1:351" ht="76.5" x14ac:dyDescent="0.25">
      <c r="B32" s="44" t="s">
        <v>500</v>
      </c>
      <c r="C32" s="43" t="s">
        <v>498</v>
      </c>
      <c r="D32" s="42" t="s">
        <v>166</v>
      </c>
      <c r="E32" s="42" t="s">
        <v>499</v>
      </c>
      <c r="F32" s="46" t="s">
        <v>498</v>
      </c>
      <c r="G32" s="40">
        <v>2020004250323</v>
      </c>
      <c r="H32" s="41" t="s">
        <v>163</v>
      </c>
      <c r="I32" s="54">
        <v>1901121</v>
      </c>
      <c r="J32" s="41" t="s">
        <v>162</v>
      </c>
      <c r="K32" s="38" t="s">
        <v>102</v>
      </c>
      <c r="L32" s="86" t="s">
        <v>497</v>
      </c>
      <c r="M32" s="60" t="s">
        <v>6</v>
      </c>
      <c r="N32" s="60" t="s">
        <v>153</v>
      </c>
      <c r="O32" s="36" t="s">
        <v>159</v>
      </c>
      <c r="P32" s="35" t="s">
        <v>222</v>
      </c>
      <c r="Q32" s="35" t="s">
        <v>496</v>
      </c>
      <c r="R32" s="34" t="s">
        <v>20</v>
      </c>
      <c r="S32" s="33">
        <v>4</v>
      </c>
      <c r="T32" s="32">
        <v>0</v>
      </c>
      <c r="U32" s="32">
        <v>1</v>
      </c>
      <c r="V32" s="32">
        <v>2</v>
      </c>
      <c r="W32" s="32">
        <v>1</v>
      </c>
      <c r="X32" s="31">
        <f>+Z32+AA32+AB32+AC32</f>
        <v>4</v>
      </c>
      <c r="Y32" s="30">
        <f>+X32/S32</f>
        <v>1</v>
      </c>
      <c r="Z32" s="29">
        <v>0</v>
      </c>
      <c r="AA32" s="28">
        <v>1</v>
      </c>
      <c r="AB32" s="28">
        <v>2</v>
      </c>
      <c r="AC32" s="28">
        <v>1</v>
      </c>
      <c r="AD32" s="27">
        <v>25000000</v>
      </c>
      <c r="AE32" s="26">
        <f>+AD32-AG32</f>
        <v>0</v>
      </c>
      <c r="AF32" s="51" t="s">
        <v>138</v>
      </c>
      <c r="AG32" s="24">
        <f>SUM(AH32:AK32)</f>
        <v>25000000</v>
      </c>
      <c r="AH32" s="23">
        <f>+BH32+BL32+BP32+BT32+BX32+CB32+CF32+CJ32+CN32+CR32+CV32+CZ32+BD32</f>
        <v>25000000</v>
      </c>
      <c r="AI32" s="22">
        <f>+DD32+DH32+DL32+DP32+DT32+DX32+EB32+EF32+EJ32+EN32+ER32+EV32+EZ32+FD32+FH32+FL32+FP32+FT32+FX32+GB32+GF32+GJ32+GN32+GR32+GV32+GZ32+HD32+HH32+HL32+HP32+HT32+HX32+IB32+IF32+IJ32+IN32+IR32+IV32+IZ32+JD32+JH32+JL32+JP32+JT32+JX32+KB32+KF32+KJ32+KN32+KR32</f>
        <v>0</v>
      </c>
      <c r="AJ32" s="21">
        <f>+KV32+KZ32+LD32+LH32+LL32+LP32+LT32+LX32</f>
        <v>0</v>
      </c>
      <c r="AK32" s="13">
        <f>+MB32+MF32+MJ32</f>
        <v>0</v>
      </c>
      <c r="AL32" s="18" t="b">
        <f>_xlfn.IFNA(+AM32&lt;=AG32,"ERROR")</f>
        <v>1</v>
      </c>
      <c r="AM32" s="20">
        <f>SUM(AN32:AQ32)</f>
        <v>25000000</v>
      </c>
      <c r="AN32" s="4">
        <f>+BE32+BI32+BM32+BQ32+BU32+BY32+CC32+CG32+CK32+CO32+CS32+CW32+DA32</f>
        <v>25000000</v>
      </c>
      <c r="AO32" s="4">
        <f>+DE32+DI32+DM32+DQ32+DU32+DY32+EC32+EG32+EK32+EO32+ES32+EW32+FA32+FE32+FI32+FM32+FQ32+FU32+FY32+GC32+GG32+GK32+GO32+GS32+GW32+HA32+HE32+HI32+HM32+HQ32+HU32+HY32+IC32+IG32+IK32+IO32+IS32+IW32+JA32+JE32+JI32+JM32+JQ32+JU32+JY32+KC32+KG32+KK32+KO32+KS32</f>
        <v>0</v>
      </c>
      <c r="AP32" s="4">
        <f>+KW32+LA32+LE32+LI32+LM32+LQ32+LU32+LY32</f>
        <v>0</v>
      </c>
      <c r="AQ32" s="4">
        <f>+MC32+MG32+MK32</f>
        <v>0</v>
      </c>
      <c r="AR32" s="18" t="b">
        <f>_xlfn.IFNA(+AS32&lt;=AM32,"ERROR")</f>
        <v>1</v>
      </c>
      <c r="AS32" s="19">
        <f>+AT32+AU32+AV32+AW32</f>
        <v>16495823</v>
      </c>
      <c r="AT32" s="4">
        <f>+BF32+BJ32+BN32+BR32+BV32+BZ32+CD32+CH32+CL32+CP32+CT32+CX32+DB32</f>
        <v>16495823</v>
      </c>
      <c r="AU32" s="4">
        <f>+DF32+DJ32+DN32+DR32+DV32+DZ32+ED32+EH32+EL32+EP32+ET32+EX32+FB32+FF32+FJ32+FN32+FR32+FV32+FZ32+GD32+GH32+GL32+GP32+GT32+GX32+HB32+HF32+HJ32+HN32+HR32+HV32+HZ32+ID32+IH32+IL32+IP32+IT32+IX32+JB32+JF32+JJ32+JN32+JR32+JV32+JZ32+KD32+KH32+KL32+KP32+KT32</f>
        <v>0</v>
      </c>
      <c r="AV32" s="4">
        <f>+KX32+LB32+LF32+LJ32+LN32+LR32+LV32+LZ32</f>
        <v>0</v>
      </c>
      <c r="AW32" s="4">
        <f>+MD32+MH32+ML32</f>
        <v>0</v>
      </c>
      <c r="AX32" s="18" t="b">
        <f>_xlfn.IFNA(+AY32&lt;=AS32,"ERROR")</f>
        <v>1</v>
      </c>
      <c r="AY32" s="17">
        <f>+AZ32+BA32+BB32+BC32</f>
        <v>16495823</v>
      </c>
      <c r="AZ32" s="4">
        <f>+BG32+BK32+BO32+BS32+BW32+CA32+CE32+CI32+CM32+CQ32+CU32+CY32+DC32</f>
        <v>16495823</v>
      </c>
      <c r="BA32" s="4">
        <f>+DG32+DK32+DO32+DS32+DW32+EA32+EE32+EI32+EM32+EQ32+EU32+EY32+FC32+FG32+FK32+FO32+FS32+FW32+GA32+GE32+GI32+GM32+GQ32+GU32+GY32+HC32+HG32+HK32+HO32+HS32+HW32+IA32+IE32+II32+IM32+IQ32+IU32+IY32+JC32+JG32+JK32+JO32+JS32+JW32+KA32+KE32+KI32+KM32+KQ32+KU32</f>
        <v>0</v>
      </c>
      <c r="BB32" s="4">
        <f>+KY32+LC32+LG32+LK32+LO32+LS32+LW32+MA32</f>
        <v>0</v>
      </c>
      <c r="BC32" s="4">
        <f>+ME32+MI32+MM32</f>
        <v>0</v>
      </c>
      <c r="BD32" s="16">
        <v>25000000</v>
      </c>
      <c r="BE32" s="12">
        <v>25000000</v>
      </c>
      <c r="BF32" s="12">
        <v>16495823</v>
      </c>
      <c r="BG32" s="12">
        <v>16495823</v>
      </c>
      <c r="BH32" s="16">
        <v>0</v>
      </c>
      <c r="BI32" s="12">
        <v>0</v>
      </c>
      <c r="BJ32" s="12">
        <v>0</v>
      </c>
      <c r="BK32" s="12">
        <v>0</v>
      </c>
      <c r="BL32" s="16">
        <v>0</v>
      </c>
      <c r="BM32" s="12">
        <v>0</v>
      </c>
      <c r="BN32" s="12">
        <v>0</v>
      </c>
      <c r="BO32" s="12">
        <v>0</v>
      </c>
      <c r="BP32" s="16">
        <v>0</v>
      </c>
      <c r="BQ32" s="12">
        <v>0</v>
      </c>
      <c r="BR32" s="12">
        <v>0</v>
      </c>
      <c r="BS32" s="12">
        <v>0</v>
      </c>
      <c r="BT32" s="16">
        <v>0</v>
      </c>
      <c r="BU32" s="12">
        <v>0</v>
      </c>
      <c r="BV32" s="12">
        <v>0</v>
      </c>
      <c r="BW32" s="12">
        <v>0</v>
      </c>
      <c r="BX32" s="16">
        <v>0</v>
      </c>
      <c r="BY32" s="12">
        <v>0</v>
      </c>
      <c r="BZ32" s="12">
        <v>0</v>
      </c>
      <c r="CA32" s="12">
        <v>0</v>
      </c>
      <c r="CB32" s="16">
        <v>0</v>
      </c>
      <c r="CC32" s="12">
        <v>0</v>
      </c>
      <c r="CD32" s="12">
        <v>0</v>
      </c>
      <c r="CE32" s="12">
        <v>0</v>
      </c>
      <c r="CF32" s="16">
        <v>0</v>
      </c>
      <c r="CG32" s="12">
        <v>0</v>
      </c>
      <c r="CH32" s="12">
        <v>0</v>
      </c>
      <c r="CI32" s="12">
        <v>0</v>
      </c>
      <c r="CJ32" s="16">
        <v>0</v>
      </c>
      <c r="CK32" s="12">
        <v>0</v>
      </c>
      <c r="CL32" s="12">
        <v>0</v>
      </c>
      <c r="CM32" s="12">
        <v>0</v>
      </c>
      <c r="CN32" s="16">
        <v>0</v>
      </c>
      <c r="CO32" s="12">
        <v>0</v>
      </c>
      <c r="CP32" s="12">
        <v>0</v>
      </c>
      <c r="CQ32" s="12">
        <v>0</v>
      </c>
      <c r="CR32" s="16">
        <v>0</v>
      </c>
      <c r="CS32" s="12">
        <v>0</v>
      </c>
      <c r="CT32" s="12">
        <v>0</v>
      </c>
      <c r="CU32" s="12">
        <v>0</v>
      </c>
      <c r="CV32" s="16">
        <v>0</v>
      </c>
      <c r="CW32" s="12">
        <v>0</v>
      </c>
      <c r="CX32" s="12">
        <v>0</v>
      </c>
      <c r="CY32" s="12">
        <v>0</v>
      </c>
      <c r="CZ32" s="16">
        <v>0</v>
      </c>
      <c r="DA32" s="12">
        <v>0</v>
      </c>
      <c r="DB32" s="12">
        <v>0</v>
      </c>
      <c r="DC32" s="12">
        <v>0</v>
      </c>
      <c r="DD32" s="15">
        <v>0</v>
      </c>
      <c r="DE32" s="12">
        <v>0</v>
      </c>
      <c r="DF32" s="12">
        <v>0</v>
      </c>
      <c r="DG32" s="12">
        <v>0</v>
      </c>
      <c r="DH32" s="15">
        <v>0</v>
      </c>
      <c r="DI32" s="12">
        <v>0</v>
      </c>
      <c r="DJ32" s="12">
        <v>0</v>
      </c>
      <c r="DK32" s="12">
        <v>0</v>
      </c>
      <c r="DL32" s="15">
        <v>0</v>
      </c>
      <c r="DM32" s="12">
        <v>0</v>
      </c>
      <c r="DN32" s="12">
        <v>0</v>
      </c>
      <c r="DO32" s="12">
        <v>0</v>
      </c>
      <c r="DP32" s="15">
        <v>0</v>
      </c>
      <c r="DQ32" s="12">
        <v>0</v>
      </c>
      <c r="DR32" s="12">
        <v>0</v>
      </c>
      <c r="DS32" s="12">
        <v>0</v>
      </c>
      <c r="DT32" s="15">
        <v>0</v>
      </c>
      <c r="DU32" s="12">
        <v>0</v>
      </c>
      <c r="DV32" s="12">
        <v>0</v>
      </c>
      <c r="DW32" s="12">
        <v>0</v>
      </c>
      <c r="DX32" s="15">
        <v>0</v>
      </c>
      <c r="DY32" s="12">
        <v>0</v>
      </c>
      <c r="DZ32" s="12">
        <v>0</v>
      </c>
      <c r="EA32" s="12">
        <v>0</v>
      </c>
      <c r="EB32" s="15">
        <v>0</v>
      </c>
      <c r="EC32" s="12">
        <v>0</v>
      </c>
      <c r="ED32" s="12">
        <v>0</v>
      </c>
      <c r="EE32" s="12">
        <v>0</v>
      </c>
      <c r="EF32" s="15">
        <v>0</v>
      </c>
      <c r="EG32" s="12">
        <v>0</v>
      </c>
      <c r="EH32" s="12">
        <v>0</v>
      </c>
      <c r="EI32" s="12">
        <v>0</v>
      </c>
      <c r="EJ32" s="15">
        <v>0</v>
      </c>
      <c r="EK32" s="12">
        <v>0</v>
      </c>
      <c r="EL32" s="12">
        <v>0</v>
      </c>
      <c r="EM32" s="12">
        <v>0</v>
      </c>
      <c r="EN32" s="15">
        <v>0</v>
      </c>
      <c r="EO32" s="12">
        <v>0</v>
      </c>
      <c r="EP32" s="12">
        <v>0</v>
      </c>
      <c r="EQ32" s="12">
        <v>0</v>
      </c>
      <c r="ER32" s="15">
        <v>0</v>
      </c>
      <c r="ES32" s="12">
        <v>0</v>
      </c>
      <c r="ET32" s="12">
        <v>0</v>
      </c>
      <c r="EU32" s="12">
        <v>0</v>
      </c>
      <c r="EV32" s="15">
        <v>0</v>
      </c>
      <c r="EW32" s="12">
        <v>0</v>
      </c>
      <c r="EX32" s="12">
        <v>0</v>
      </c>
      <c r="EY32" s="12">
        <v>0</v>
      </c>
      <c r="EZ32" s="15">
        <v>0</v>
      </c>
      <c r="FA32" s="12">
        <v>0</v>
      </c>
      <c r="FB32" s="12">
        <v>0</v>
      </c>
      <c r="FC32" s="12">
        <v>0</v>
      </c>
      <c r="FD32" s="15">
        <v>0</v>
      </c>
      <c r="FE32" s="12">
        <v>0</v>
      </c>
      <c r="FF32" s="12">
        <v>0</v>
      </c>
      <c r="FG32" s="12">
        <v>0</v>
      </c>
      <c r="FH32" s="15">
        <v>0</v>
      </c>
      <c r="FI32" s="12">
        <v>0</v>
      </c>
      <c r="FJ32" s="12">
        <v>0</v>
      </c>
      <c r="FK32" s="12">
        <v>0</v>
      </c>
      <c r="FL32" s="15">
        <v>0</v>
      </c>
      <c r="FM32" s="12">
        <v>0</v>
      </c>
      <c r="FN32" s="12">
        <v>0</v>
      </c>
      <c r="FO32" s="12">
        <v>0</v>
      </c>
      <c r="FP32" s="15">
        <v>0</v>
      </c>
      <c r="FQ32" s="12">
        <v>0</v>
      </c>
      <c r="FR32" s="12">
        <v>0</v>
      </c>
      <c r="FS32" s="12">
        <v>0</v>
      </c>
      <c r="FT32" s="15">
        <v>0</v>
      </c>
      <c r="FU32" s="12">
        <v>0</v>
      </c>
      <c r="FV32" s="12">
        <v>0</v>
      </c>
      <c r="FW32" s="12">
        <v>0</v>
      </c>
      <c r="FX32" s="15">
        <v>0</v>
      </c>
      <c r="FY32" s="12">
        <v>0</v>
      </c>
      <c r="FZ32" s="12">
        <v>0</v>
      </c>
      <c r="GA32" s="12">
        <v>0</v>
      </c>
      <c r="GB32" s="15">
        <v>0</v>
      </c>
      <c r="GC32" s="12">
        <v>0</v>
      </c>
      <c r="GD32" s="12">
        <v>0</v>
      </c>
      <c r="GE32" s="12">
        <v>0</v>
      </c>
      <c r="GF32" s="15">
        <v>0</v>
      </c>
      <c r="GG32" s="12">
        <v>0</v>
      </c>
      <c r="GH32" s="12">
        <v>0</v>
      </c>
      <c r="GI32" s="12">
        <v>0</v>
      </c>
      <c r="GJ32" s="15">
        <v>0</v>
      </c>
      <c r="GK32" s="12">
        <v>0</v>
      </c>
      <c r="GL32" s="12">
        <v>0</v>
      </c>
      <c r="GM32" s="12">
        <v>0</v>
      </c>
      <c r="GN32" s="15">
        <v>0</v>
      </c>
      <c r="GO32" s="12">
        <v>0</v>
      </c>
      <c r="GP32" s="12">
        <v>0</v>
      </c>
      <c r="GQ32" s="12">
        <v>0</v>
      </c>
      <c r="GR32" s="15">
        <v>0</v>
      </c>
      <c r="GS32" s="12">
        <v>0</v>
      </c>
      <c r="GT32" s="12">
        <v>0</v>
      </c>
      <c r="GU32" s="12">
        <v>0</v>
      </c>
      <c r="GV32" s="15">
        <v>0</v>
      </c>
      <c r="GW32" s="12">
        <v>0</v>
      </c>
      <c r="GX32" s="12">
        <v>0</v>
      </c>
      <c r="GY32" s="12">
        <v>0</v>
      </c>
      <c r="GZ32" s="15">
        <v>0</v>
      </c>
      <c r="HA32" s="12">
        <v>0</v>
      </c>
      <c r="HB32" s="12">
        <v>0</v>
      </c>
      <c r="HC32" s="12">
        <v>0</v>
      </c>
      <c r="HD32" s="15">
        <v>0</v>
      </c>
      <c r="HE32" s="12">
        <v>0</v>
      </c>
      <c r="HF32" s="12">
        <v>0</v>
      </c>
      <c r="HG32" s="12">
        <v>0</v>
      </c>
      <c r="HH32" s="15">
        <v>0</v>
      </c>
      <c r="HI32" s="12">
        <v>0</v>
      </c>
      <c r="HJ32" s="12">
        <v>0</v>
      </c>
      <c r="HK32" s="12">
        <v>0</v>
      </c>
      <c r="HL32" s="15">
        <v>0</v>
      </c>
      <c r="HM32" s="12">
        <v>0</v>
      </c>
      <c r="HN32" s="12">
        <v>0</v>
      </c>
      <c r="HO32" s="12">
        <v>0</v>
      </c>
      <c r="HP32" s="15">
        <v>0</v>
      </c>
      <c r="HQ32" s="12">
        <v>0</v>
      </c>
      <c r="HR32" s="12">
        <v>0</v>
      </c>
      <c r="HS32" s="12">
        <v>0</v>
      </c>
      <c r="HT32" s="15">
        <v>0</v>
      </c>
      <c r="HU32" s="12">
        <v>0</v>
      </c>
      <c r="HV32" s="12">
        <v>0</v>
      </c>
      <c r="HW32" s="12">
        <v>0</v>
      </c>
      <c r="HX32" s="15">
        <v>0</v>
      </c>
      <c r="HY32" s="12">
        <v>0</v>
      </c>
      <c r="HZ32" s="12">
        <v>0</v>
      </c>
      <c r="IA32" s="12">
        <v>0</v>
      </c>
      <c r="IB32" s="15">
        <v>0</v>
      </c>
      <c r="IC32" s="12">
        <v>0</v>
      </c>
      <c r="ID32" s="12">
        <v>0</v>
      </c>
      <c r="IE32" s="12">
        <v>0</v>
      </c>
      <c r="IF32" s="15">
        <v>0</v>
      </c>
      <c r="IG32" s="12">
        <v>0</v>
      </c>
      <c r="IH32" s="12">
        <v>0</v>
      </c>
      <c r="II32" s="12">
        <v>0</v>
      </c>
      <c r="IJ32" s="15">
        <v>0</v>
      </c>
      <c r="IK32" s="12">
        <v>0</v>
      </c>
      <c r="IL32" s="12">
        <v>0</v>
      </c>
      <c r="IM32" s="12">
        <v>0</v>
      </c>
      <c r="IN32" s="15">
        <v>0</v>
      </c>
      <c r="IO32" s="12">
        <v>0</v>
      </c>
      <c r="IP32" s="12">
        <v>0</v>
      </c>
      <c r="IQ32" s="12">
        <v>0</v>
      </c>
      <c r="IR32" s="15">
        <v>0</v>
      </c>
      <c r="IS32" s="12">
        <v>0</v>
      </c>
      <c r="IT32" s="12">
        <v>0</v>
      </c>
      <c r="IU32" s="12">
        <v>0</v>
      </c>
      <c r="IV32" s="15">
        <v>0</v>
      </c>
      <c r="IW32" s="12">
        <v>0</v>
      </c>
      <c r="IX32" s="12">
        <v>0</v>
      </c>
      <c r="IY32" s="12">
        <v>0</v>
      </c>
      <c r="IZ32" s="15">
        <v>0</v>
      </c>
      <c r="JA32" s="12">
        <v>0</v>
      </c>
      <c r="JB32" s="12">
        <v>0</v>
      </c>
      <c r="JC32" s="12">
        <v>0</v>
      </c>
      <c r="JD32" s="15">
        <v>0</v>
      </c>
      <c r="JE32" s="12">
        <v>0</v>
      </c>
      <c r="JF32" s="12">
        <v>0</v>
      </c>
      <c r="JG32" s="12">
        <v>0</v>
      </c>
      <c r="JH32" s="15">
        <v>0</v>
      </c>
      <c r="JI32" s="12">
        <v>0</v>
      </c>
      <c r="JJ32" s="12">
        <v>0</v>
      </c>
      <c r="JK32" s="12">
        <v>0</v>
      </c>
      <c r="JL32" s="15">
        <v>0</v>
      </c>
      <c r="JM32" s="12">
        <v>0</v>
      </c>
      <c r="JN32" s="12">
        <v>0</v>
      </c>
      <c r="JO32" s="12">
        <v>0</v>
      </c>
      <c r="JP32" s="15">
        <v>0</v>
      </c>
      <c r="JQ32" s="12">
        <v>0</v>
      </c>
      <c r="JR32" s="12">
        <v>0</v>
      </c>
      <c r="JS32" s="12">
        <v>0</v>
      </c>
      <c r="JT32" s="15">
        <v>0</v>
      </c>
      <c r="JU32" s="12">
        <v>0</v>
      </c>
      <c r="JV32" s="12">
        <v>0</v>
      </c>
      <c r="JW32" s="12">
        <v>0</v>
      </c>
      <c r="JX32" s="15">
        <v>0</v>
      </c>
      <c r="JY32" s="12">
        <v>0</v>
      </c>
      <c r="JZ32" s="12">
        <v>0</v>
      </c>
      <c r="KA32" s="12">
        <v>0</v>
      </c>
      <c r="KB32" s="15">
        <v>0</v>
      </c>
      <c r="KC32" s="12">
        <v>0</v>
      </c>
      <c r="KD32" s="12">
        <v>0</v>
      </c>
      <c r="KE32" s="12">
        <v>0</v>
      </c>
      <c r="KF32" s="15">
        <v>0</v>
      </c>
      <c r="KG32" s="12">
        <v>0</v>
      </c>
      <c r="KH32" s="12">
        <v>0</v>
      </c>
      <c r="KI32" s="12">
        <v>0</v>
      </c>
      <c r="KJ32" s="15">
        <v>0</v>
      </c>
      <c r="KK32" s="12">
        <v>0</v>
      </c>
      <c r="KL32" s="12">
        <v>0</v>
      </c>
      <c r="KM32" s="12">
        <v>0</v>
      </c>
      <c r="KN32" s="15">
        <v>0</v>
      </c>
      <c r="KO32" s="12">
        <v>0</v>
      </c>
      <c r="KP32" s="12">
        <v>0</v>
      </c>
      <c r="KQ32" s="12">
        <v>0</v>
      </c>
      <c r="KR32" s="15">
        <v>0</v>
      </c>
      <c r="KS32" s="12">
        <v>0</v>
      </c>
      <c r="KT32" s="12">
        <v>0</v>
      </c>
      <c r="KU32" s="12">
        <v>0</v>
      </c>
      <c r="KV32" s="14">
        <v>0</v>
      </c>
      <c r="KW32" s="12">
        <v>0</v>
      </c>
      <c r="KX32" s="12">
        <v>0</v>
      </c>
      <c r="KY32" s="12">
        <v>0</v>
      </c>
      <c r="KZ32" s="14">
        <v>0</v>
      </c>
      <c r="LA32" s="12">
        <v>0</v>
      </c>
      <c r="LB32" s="12">
        <v>0</v>
      </c>
      <c r="LC32" s="12">
        <v>0</v>
      </c>
      <c r="LD32" s="14">
        <v>0</v>
      </c>
      <c r="LE32" s="12">
        <v>0</v>
      </c>
      <c r="LF32" s="12">
        <v>0</v>
      </c>
      <c r="LG32" s="12">
        <v>0</v>
      </c>
      <c r="LH32" s="14">
        <v>0</v>
      </c>
      <c r="LI32" s="12">
        <v>0</v>
      </c>
      <c r="LJ32" s="12">
        <v>0</v>
      </c>
      <c r="LK32" s="12">
        <v>0</v>
      </c>
      <c r="LL32" s="14">
        <v>0</v>
      </c>
      <c r="LM32" s="12">
        <v>0</v>
      </c>
      <c r="LN32" s="12">
        <v>0</v>
      </c>
      <c r="LO32" s="12">
        <v>0</v>
      </c>
      <c r="LP32" s="14">
        <v>0</v>
      </c>
      <c r="LQ32" s="12">
        <v>0</v>
      </c>
      <c r="LR32" s="12">
        <v>0</v>
      </c>
      <c r="LS32" s="12">
        <v>0</v>
      </c>
      <c r="LT32" s="14">
        <v>0</v>
      </c>
      <c r="LU32" s="12">
        <v>0</v>
      </c>
      <c r="LV32" s="12">
        <v>0</v>
      </c>
      <c r="LW32" s="12">
        <v>0</v>
      </c>
      <c r="LX32" s="14">
        <v>0</v>
      </c>
      <c r="LY32" s="12">
        <v>0</v>
      </c>
      <c r="LZ32" s="12">
        <v>0</v>
      </c>
      <c r="MA32" s="12">
        <v>0</v>
      </c>
      <c r="MB32" s="13">
        <v>0</v>
      </c>
      <c r="MC32" s="12">
        <v>0</v>
      </c>
      <c r="MD32" s="12">
        <v>0</v>
      </c>
      <c r="ME32" s="12">
        <v>0</v>
      </c>
      <c r="MF32" s="13">
        <v>0</v>
      </c>
      <c r="MG32" s="12">
        <v>0</v>
      </c>
      <c r="MH32" s="12">
        <v>0</v>
      </c>
      <c r="MI32" s="12">
        <v>0</v>
      </c>
      <c r="MJ32" s="13">
        <v>0</v>
      </c>
      <c r="MK32" s="12">
        <v>0</v>
      </c>
      <c r="ML32" s="12">
        <v>0</v>
      </c>
      <c r="MM32" s="12">
        <v>0</v>
      </c>
    </row>
    <row r="33" spans="2:351" ht="63.75" x14ac:dyDescent="0.25">
      <c r="B33" s="44" t="s">
        <v>483</v>
      </c>
      <c r="C33" s="43" t="s">
        <v>482</v>
      </c>
      <c r="D33" s="42" t="s">
        <v>12</v>
      </c>
      <c r="E33" s="42" t="s">
        <v>12</v>
      </c>
      <c r="F33" s="46" t="s">
        <v>482</v>
      </c>
      <c r="G33" s="40">
        <v>2020004250325</v>
      </c>
      <c r="H33" s="39" t="s">
        <v>146</v>
      </c>
      <c r="I33" s="54">
        <v>1901055</v>
      </c>
      <c r="J33" s="41" t="s">
        <v>481</v>
      </c>
      <c r="K33" s="38" t="s">
        <v>102</v>
      </c>
      <c r="L33" s="37" t="s">
        <v>495</v>
      </c>
      <c r="M33" s="85" t="s">
        <v>198</v>
      </c>
      <c r="N33" s="85" t="s">
        <v>219</v>
      </c>
      <c r="O33" s="36" t="s">
        <v>143</v>
      </c>
      <c r="P33" s="35" t="s">
        <v>479</v>
      </c>
      <c r="Q33" s="35" t="s">
        <v>484</v>
      </c>
      <c r="R33" s="53" t="s">
        <v>20</v>
      </c>
      <c r="S33" s="52">
        <v>3</v>
      </c>
      <c r="T33" s="32">
        <v>0</v>
      </c>
      <c r="U33" s="32">
        <v>1</v>
      </c>
      <c r="V33" s="32">
        <v>1</v>
      </c>
      <c r="W33" s="32">
        <v>1</v>
      </c>
      <c r="X33" s="31">
        <f>+Z33+AA33+AB33+AC33</f>
        <v>3</v>
      </c>
      <c r="Y33" s="30">
        <f>+X33/S33</f>
        <v>1</v>
      </c>
      <c r="Z33" s="29">
        <v>0</v>
      </c>
      <c r="AA33" s="28">
        <v>0</v>
      </c>
      <c r="AB33" s="28">
        <v>2</v>
      </c>
      <c r="AC33" s="28">
        <v>1</v>
      </c>
      <c r="AD33" s="27">
        <v>0</v>
      </c>
      <c r="AE33" s="26">
        <f>+AD33-AG33</f>
        <v>0</v>
      </c>
      <c r="AF33" s="25" t="s">
        <v>138</v>
      </c>
      <c r="AG33" s="24">
        <f>SUM(AH33:AK33)</f>
        <v>0</v>
      </c>
      <c r="AH33" s="23">
        <f>+BH33+BL33+BP33+BT33+BX33+CB33+CF33+CJ33+CN33+CR33+CV33+CZ33+BD33</f>
        <v>0</v>
      </c>
      <c r="AI33" s="22">
        <f>+DD33+DH33+DL33+DP33+DT33+DX33+EB33+EF33+EJ33+EN33+ER33+EV33+EZ33+FD33+FH33+FL33+FP33+FT33+FX33+GB33+GF33+GJ33+GN33+GR33+GV33+GZ33+HD33+HH33+HL33+HP33+HT33+HX33+IB33+IF33+IJ33+IN33+IR33+IV33+IZ33+JD33+JH33+JL33+JP33+JT33+JX33+KB33+KF33+KJ33+KN33+KR33</f>
        <v>0</v>
      </c>
      <c r="AJ33" s="21">
        <f>+KV33+KZ33+LD33+LH33+LL33+LP33+LT33+LX33</f>
        <v>0</v>
      </c>
      <c r="AK33" s="13">
        <f>+MB33+MF33+MJ33</f>
        <v>0</v>
      </c>
      <c r="AL33" s="18" t="b">
        <f>_xlfn.IFNA(+AM33&lt;=AG33,"ERROR")</f>
        <v>1</v>
      </c>
      <c r="AM33" s="20">
        <f>SUM(AN33:AQ33)</f>
        <v>0</v>
      </c>
      <c r="AN33" s="4">
        <f>+BE33+BI33+BM33+BQ33+BU33+BY33+CC33+CG33+CK33+CO33+CS33+CW33+DA33</f>
        <v>0</v>
      </c>
      <c r="AO33" s="4">
        <f>+DE33+DI33+DM33+DQ33+DU33+DY33+EC33+EG33+EK33+EO33+ES33+EW33+FA33+FE33+FI33+FM33+FQ33+FU33+FY33+GC33+GG33+GK33+GO33+GS33+GW33+HA33+HE33+HI33+HM33+HQ33+HU33+HY33+IC33+IG33+IK33+IO33+IS33+IW33+JA33+JE33+JI33+JM33+JQ33+JU33+JY33+KC33+KG33+KK33+KO33+KS33</f>
        <v>0</v>
      </c>
      <c r="AP33" s="4">
        <f>+KW33+LA33+LE33+LI33+LM33+LQ33+LU33+LY33</f>
        <v>0</v>
      </c>
      <c r="AQ33" s="4">
        <f>+MC33+MG33+MK33</f>
        <v>0</v>
      </c>
      <c r="AR33" s="18" t="b">
        <f>_xlfn.IFNA(+AS33&lt;=AM33,"ERROR")</f>
        <v>1</v>
      </c>
      <c r="AS33" s="19">
        <f>+AT33+AU33+AV33+AW33</f>
        <v>0</v>
      </c>
      <c r="AT33" s="4">
        <f>+BF33+BJ33+BN33+BR33+BV33+BZ33+CD33+CH33+CL33+CP33+CT33+CX33+DB33</f>
        <v>0</v>
      </c>
      <c r="AU33" s="4">
        <f>+DF33+DJ33+DN33+DR33+DV33+DZ33+ED33+EH33+EL33+EP33+ET33+EX33+FB33+FF33+FJ33+FN33+FR33+FV33+FZ33+GD33+GH33+GL33+GP33+GT33+GX33+HB33+HF33+HJ33+HN33+HR33+HV33+HZ33+ID33+IH33+IL33+IP33+IT33+IX33+JB33+JF33+JJ33+JN33+JR33+JV33+JZ33+KD33+KH33+KL33+KP33+KT33</f>
        <v>0</v>
      </c>
      <c r="AV33" s="4">
        <f>+KX33+LB33+LF33+LJ33+LN33+LR33+LV33+LZ33</f>
        <v>0</v>
      </c>
      <c r="AW33" s="4">
        <f>+MD33+MH33+ML33</f>
        <v>0</v>
      </c>
      <c r="AX33" s="18" t="b">
        <f>_xlfn.IFNA(+AY33&lt;=AS33,"ERROR")</f>
        <v>1</v>
      </c>
      <c r="AY33" s="17">
        <f>+AZ33+BA33+BB33+BC33</f>
        <v>0</v>
      </c>
      <c r="AZ33" s="4">
        <f>+BG33+BK33+BO33+BS33+BW33+CA33+CE33+CI33+CM33+CQ33+CU33+CY33+DC33</f>
        <v>0</v>
      </c>
      <c r="BA33" s="4">
        <f>+DG33+DK33+DO33+DS33+DW33+EA33+EE33+EI33+EM33+EQ33+EU33+EY33+FC33+FG33+FK33+FO33+FS33+FW33+GA33+GE33+GI33+GM33+GQ33+GU33+GY33+HC33+HG33+HK33+HO33+HS33+HW33+IA33+IE33+II33+IM33+IQ33+IU33+IY33+JC33+JG33+JK33+JO33+JS33+JW33+KA33+KE33+KI33+KM33+KQ33+KU33</f>
        <v>0</v>
      </c>
      <c r="BB33" s="4">
        <f>+KY33+LC33+LG33+LK33+LO33+LS33+LW33+MA33</f>
        <v>0</v>
      </c>
      <c r="BC33" s="4">
        <f>+ME33+MI33+MM33</f>
        <v>0</v>
      </c>
      <c r="BD33" s="16">
        <v>0</v>
      </c>
      <c r="BE33" s="12">
        <v>0</v>
      </c>
      <c r="BF33" s="12">
        <v>0</v>
      </c>
      <c r="BG33" s="12">
        <v>0</v>
      </c>
      <c r="BH33" s="16">
        <v>0</v>
      </c>
      <c r="BI33" s="12">
        <v>0</v>
      </c>
      <c r="BJ33" s="12">
        <v>0</v>
      </c>
      <c r="BK33" s="12">
        <v>0</v>
      </c>
      <c r="BL33" s="16">
        <v>0</v>
      </c>
      <c r="BM33" s="12">
        <v>0</v>
      </c>
      <c r="BN33" s="12">
        <v>0</v>
      </c>
      <c r="BO33" s="12">
        <v>0</v>
      </c>
      <c r="BP33" s="16">
        <v>0</v>
      </c>
      <c r="BQ33" s="12">
        <v>0</v>
      </c>
      <c r="BR33" s="12">
        <v>0</v>
      </c>
      <c r="BS33" s="12">
        <v>0</v>
      </c>
      <c r="BT33" s="16">
        <v>0</v>
      </c>
      <c r="BU33" s="12">
        <v>0</v>
      </c>
      <c r="BV33" s="12">
        <v>0</v>
      </c>
      <c r="BW33" s="12">
        <v>0</v>
      </c>
      <c r="BX33" s="16">
        <v>0</v>
      </c>
      <c r="BY33" s="12">
        <v>0</v>
      </c>
      <c r="BZ33" s="12">
        <v>0</v>
      </c>
      <c r="CA33" s="12">
        <v>0</v>
      </c>
      <c r="CB33" s="16">
        <v>0</v>
      </c>
      <c r="CC33" s="12">
        <v>0</v>
      </c>
      <c r="CD33" s="12">
        <v>0</v>
      </c>
      <c r="CE33" s="12">
        <v>0</v>
      </c>
      <c r="CF33" s="16">
        <v>0</v>
      </c>
      <c r="CG33" s="12">
        <v>0</v>
      </c>
      <c r="CH33" s="12">
        <v>0</v>
      </c>
      <c r="CI33" s="12">
        <v>0</v>
      </c>
      <c r="CJ33" s="16">
        <v>0</v>
      </c>
      <c r="CK33" s="12">
        <v>0</v>
      </c>
      <c r="CL33" s="12">
        <v>0</v>
      </c>
      <c r="CM33" s="12">
        <v>0</v>
      </c>
      <c r="CN33" s="16">
        <v>0</v>
      </c>
      <c r="CO33" s="12">
        <v>0</v>
      </c>
      <c r="CP33" s="12">
        <v>0</v>
      </c>
      <c r="CQ33" s="12">
        <v>0</v>
      </c>
      <c r="CR33" s="16">
        <v>0</v>
      </c>
      <c r="CS33" s="12">
        <v>0</v>
      </c>
      <c r="CT33" s="12">
        <v>0</v>
      </c>
      <c r="CU33" s="12">
        <v>0</v>
      </c>
      <c r="CV33" s="16">
        <v>0</v>
      </c>
      <c r="CW33" s="12">
        <v>0</v>
      </c>
      <c r="CX33" s="12">
        <v>0</v>
      </c>
      <c r="CY33" s="12">
        <v>0</v>
      </c>
      <c r="CZ33" s="16">
        <v>0</v>
      </c>
      <c r="DA33" s="12">
        <v>0</v>
      </c>
      <c r="DB33" s="12">
        <v>0</v>
      </c>
      <c r="DC33" s="12">
        <v>0</v>
      </c>
      <c r="DD33" s="15">
        <v>0</v>
      </c>
      <c r="DE33" s="12">
        <v>0</v>
      </c>
      <c r="DF33" s="12">
        <v>0</v>
      </c>
      <c r="DG33" s="12">
        <v>0</v>
      </c>
      <c r="DH33" s="15">
        <v>0</v>
      </c>
      <c r="DI33" s="12">
        <v>0</v>
      </c>
      <c r="DJ33" s="12">
        <v>0</v>
      </c>
      <c r="DK33" s="12">
        <v>0</v>
      </c>
      <c r="DL33" s="15">
        <v>0</v>
      </c>
      <c r="DM33" s="12">
        <v>0</v>
      </c>
      <c r="DN33" s="12">
        <v>0</v>
      </c>
      <c r="DO33" s="12">
        <v>0</v>
      </c>
      <c r="DP33" s="15">
        <v>0</v>
      </c>
      <c r="DQ33" s="12">
        <v>0</v>
      </c>
      <c r="DR33" s="12">
        <v>0</v>
      </c>
      <c r="DS33" s="12">
        <v>0</v>
      </c>
      <c r="DT33" s="15">
        <v>0</v>
      </c>
      <c r="DU33" s="12">
        <v>0</v>
      </c>
      <c r="DV33" s="12">
        <v>0</v>
      </c>
      <c r="DW33" s="12">
        <v>0</v>
      </c>
      <c r="DX33" s="15">
        <v>0</v>
      </c>
      <c r="DY33" s="12">
        <v>0</v>
      </c>
      <c r="DZ33" s="12">
        <v>0</v>
      </c>
      <c r="EA33" s="12">
        <v>0</v>
      </c>
      <c r="EB33" s="15">
        <v>0</v>
      </c>
      <c r="EC33" s="12">
        <v>0</v>
      </c>
      <c r="ED33" s="12">
        <v>0</v>
      </c>
      <c r="EE33" s="12">
        <v>0</v>
      </c>
      <c r="EF33" s="15">
        <v>0</v>
      </c>
      <c r="EG33" s="12">
        <v>0</v>
      </c>
      <c r="EH33" s="12">
        <v>0</v>
      </c>
      <c r="EI33" s="12">
        <v>0</v>
      </c>
      <c r="EJ33" s="15">
        <v>0</v>
      </c>
      <c r="EK33" s="12">
        <v>0</v>
      </c>
      <c r="EL33" s="12">
        <v>0</v>
      </c>
      <c r="EM33" s="12">
        <v>0</v>
      </c>
      <c r="EN33" s="15">
        <v>0</v>
      </c>
      <c r="EO33" s="12">
        <v>0</v>
      </c>
      <c r="EP33" s="12">
        <v>0</v>
      </c>
      <c r="EQ33" s="12">
        <v>0</v>
      </c>
      <c r="ER33" s="15">
        <v>0</v>
      </c>
      <c r="ES33" s="12">
        <v>0</v>
      </c>
      <c r="ET33" s="12">
        <v>0</v>
      </c>
      <c r="EU33" s="12">
        <v>0</v>
      </c>
      <c r="EV33" s="15">
        <v>0</v>
      </c>
      <c r="EW33" s="12">
        <v>0</v>
      </c>
      <c r="EX33" s="12">
        <v>0</v>
      </c>
      <c r="EY33" s="12">
        <v>0</v>
      </c>
      <c r="EZ33" s="15">
        <v>0</v>
      </c>
      <c r="FA33" s="12">
        <v>0</v>
      </c>
      <c r="FB33" s="12">
        <v>0</v>
      </c>
      <c r="FC33" s="12">
        <v>0</v>
      </c>
      <c r="FD33" s="15">
        <v>0</v>
      </c>
      <c r="FE33" s="12">
        <v>0</v>
      </c>
      <c r="FF33" s="12">
        <v>0</v>
      </c>
      <c r="FG33" s="12">
        <v>0</v>
      </c>
      <c r="FH33" s="15">
        <v>0</v>
      </c>
      <c r="FI33" s="12">
        <v>0</v>
      </c>
      <c r="FJ33" s="12">
        <v>0</v>
      </c>
      <c r="FK33" s="12">
        <v>0</v>
      </c>
      <c r="FL33" s="15">
        <v>0</v>
      </c>
      <c r="FM33" s="12">
        <v>0</v>
      </c>
      <c r="FN33" s="12">
        <v>0</v>
      </c>
      <c r="FO33" s="12">
        <v>0</v>
      </c>
      <c r="FP33" s="15">
        <v>0</v>
      </c>
      <c r="FQ33" s="12">
        <v>0</v>
      </c>
      <c r="FR33" s="12">
        <v>0</v>
      </c>
      <c r="FS33" s="12">
        <v>0</v>
      </c>
      <c r="FT33" s="15">
        <v>0</v>
      </c>
      <c r="FU33" s="12">
        <v>0</v>
      </c>
      <c r="FV33" s="12">
        <v>0</v>
      </c>
      <c r="FW33" s="12">
        <v>0</v>
      </c>
      <c r="FX33" s="15">
        <v>0</v>
      </c>
      <c r="FY33" s="12">
        <v>0</v>
      </c>
      <c r="FZ33" s="12">
        <v>0</v>
      </c>
      <c r="GA33" s="12">
        <v>0</v>
      </c>
      <c r="GB33" s="15">
        <v>0</v>
      </c>
      <c r="GC33" s="12">
        <v>0</v>
      </c>
      <c r="GD33" s="12">
        <v>0</v>
      </c>
      <c r="GE33" s="12">
        <v>0</v>
      </c>
      <c r="GF33" s="15">
        <v>0</v>
      </c>
      <c r="GG33" s="12">
        <v>0</v>
      </c>
      <c r="GH33" s="12">
        <v>0</v>
      </c>
      <c r="GI33" s="12">
        <v>0</v>
      </c>
      <c r="GJ33" s="15">
        <v>0</v>
      </c>
      <c r="GK33" s="12">
        <v>0</v>
      </c>
      <c r="GL33" s="12">
        <v>0</v>
      </c>
      <c r="GM33" s="12">
        <v>0</v>
      </c>
      <c r="GN33" s="15">
        <v>0</v>
      </c>
      <c r="GO33" s="12">
        <v>0</v>
      </c>
      <c r="GP33" s="12">
        <v>0</v>
      </c>
      <c r="GQ33" s="12">
        <v>0</v>
      </c>
      <c r="GR33" s="15">
        <v>0</v>
      </c>
      <c r="GS33" s="12">
        <v>0</v>
      </c>
      <c r="GT33" s="12">
        <v>0</v>
      </c>
      <c r="GU33" s="12">
        <v>0</v>
      </c>
      <c r="GV33" s="15">
        <v>0</v>
      </c>
      <c r="GW33" s="12">
        <v>0</v>
      </c>
      <c r="GX33" s="12">
        <v>0</v>
      </c>
      <c r="GY33" s="12">
        <v>0</v>
      </c>
      <c r="GZ33" s="15">
        <v>0</v>
      </c>
      <c r="HA33" s="12">
        <v>0</v>
      </c>
      <c r="HB33" s="12">
        <v>0</v>
      </c>
      <c r="HC33" s="12">
        <v>0</v>
      </c>
      <c r="HD33" s="15">
        <v>0</v>
      </c>
      <c r="HE33" s="12">
        <v>0</v>
      </c>
      <c r="HF33" s="12">
        <v>0</v>
      </c>
      <c r="HG33" s="12">
        <v>0</v>
      </c>
      <c r="HH33" s="15">
        <v>0</v>
      </c>
      <c r="HI33" s="12">
        <v>0</v>
      </c>
      <c r="HJ33" s="12">
        <v>0</v>
      </c>
      <c r="HK33" s="12">
        <v>0</v>
      </c>
      <c r="HL33" s="15">
        <v>0</v>
      </c>
      <c r="HM33" s="12">
        <v>0</v>
      </c>
      <c r="HN33" s="12">
        <v>0</v>
      </c>
      <c r="HO33" s="12">
        <v>0</v>
      </c>
      <c r="HP33" s="15">
        <v>0</v>
      </c>
      <c r="HQ33" s="12">
        <v>0</v>
      </c>
      <c r="HR33" s="12">
        <v>0</v>
      </c>
      <c r="HS33" s="12">
        <v>0</v>
      </c>
      <c r="HT33" s="15">
        <v>0</v>
      </c>
      <c r="HU33" s="12">
        <v>0</v>
      </c>
      <c r="HV33" s="12">
        <v>0</v>
      </c>
      <c r="HW33" s="12">
        <v>0</v>
      </c>
      <c r="HX33" s="15">
        <v>0</v>
      </c>
      <c r="HY33" s="12">
        <v>0</v>
      </c>
      <c r="HZ33" s="12">
        <v>0</v>
      </c>
      <c r="IA33" s="12">
        <v>0</v>
      </c>
      <c r="IB33" s="15">
        <v>0</v>
      </c>
      <c r="IC33" s="12">
        <v>0</v>
      </c>
      <c r="ID33" s="12">
        <v>0</v>
      </c>
      <c r="IE33" s="12">
        <v>0</v>
      </c>
      <c r="IF33" s="15">
        <v>0</v>
      </c>
      <c r="IG33" s="12">
        <v>0</v>
      </c>
      <c r="IH33" s="12">
        <v>0</v>
      </c>
      <c r="II33" s="12">
        <v>0</v>
      </c>
      <c r="IJ33" s="15">
        <v>0</v>
      </c>
      <c r="IK33" s="12">
        <v>0</v>
      </c>
      <c r="IL33" s="12">
        <v>0</v>
      </c>
      <c r="IM33" s="12">
        <v>0</v>
      </c>
      <c r="IN33" s="15">
        <v>0</v>
      </c>
      <c r="IO33" s="12">
        <v>0</v>
      </c>
      <c r="IP33" s="12">
        <v>0</v>
      </c>
      <c r="IQ33" s="12">
        <v>0</v>
      </c>
      <c r="IR33" s="15">
        <v>0</v>
      </c>
      <c r="IS33" s="12">
        <v>0</v>
      </c>
      <c r="IT33" s="12">
        <v>0</v>
      </c>
      <c r="IU33" s="12">
        <v>0</v>
      </c>
      <c r="IV33" s="15">
        <v>0</v>
      </c>
      <c r="IW33" s="12">
        <v>0</v>
      </c>
      <c r="IX33" s="12">
        <v>0</v>
      </c>
      <c r="IY33" s="12">
        <v>0</v>
      </c>
      <c r="IZ33" s="15">
        <v>0</v>
      </c>
      <c r="JA33" s="12">
        <v>0</v>
      </c>
      <c r="JB33" s="12">
        <v>0</v>
      </c>
      <c r="JC33" s="12">
        <v>0</v>
      </c>
      <c r="JD33" s="15">
        <v>0</v>
      </c>
      <c r="JE33" s="12">
        <v>0</v>
      </c>
      <c r="JF33" s="12">
        <v>0</v>
      </c>
      <c r="JG33" s="12">
        <v>0</v>
      </c>
      <c r="JH33" s="15">
        <v>0</v>
      </c>
      <c r="JI33" s="12">
        <v>0</v>
      </c>
      <c r="JJ33" s="12">
        <v>0</v>
      </c>
      <c r="JK33" s="12">
        <v>0</v>
      </c>
      <c r="JL33" s="15">
        <v>0</v>
      </c>
      <c r="JM33" s="12">
        <v>0</v>
      </c>
      <c r="JN33" s="12">
        <v>0</v>
      </c>
      <c r="JO33" s="12">
        <v>0</v>
      </c>
      <c r="JP33" s="15">
        <v>0</v>
      </c>
      <c r="JQ33" s="12">
        <v>0</v>
      </c>
      <c r="JR33" s="12">
        <v>0</v>
      </c>
      <c r="JS33" s="12">
        <v>0</v>
      </c>
      <c r="JT33" s="15">
        <v>0</v>
      </c>
      <c r="JU33" s="12">
        <v>0</v>
      </c>
      <c r="JV33" s="12">
        <v>0</v>
      </c>
      <c r="JW33" s="12">
        <v>0</v>
      </c>
      <c r="JX33" s="15">
        <v>0</v>
      </c>
      <c r="JY33" s="12">
        <v>0</v>
      </c>
      <c r="JZ33" s="12">
        <v>0</v>
      </c>
      <c r="KA33" s="12">
        <v>0</v>
      </c>
      <c r="KB33" s="15">
        <v>0</v>
      </c>
      <c r="KC33" s="12">
        <v>0</v>
      </c>
      <c r="KD33" s="12">
        <v>0</v>
      </c>
      <c r="KE33" s="12">
        <v>0</v>
      </c>
      <c r="KF33" s="15">
        <v>0</v>
      </c>
      <c r="KG33" s="12">
        <v>0</v>
      </c>
      <c r="KH33" s="12">
        <v>0</v>
      </c>
      <c r="KI33" s="12">
        <v>0</v>
      </c>
      <c r="KJ33" s="15">
        <v>0</v>
      </c>
      <c r="KK33" s="12">
        <v>0</v>
      </c>
      <c r="KL33" s="12">
        <v>0</v>
      </c>
      <c r="KM33" s="12">
        <v>0</v>
      </c>
      <c r="KN33" s="15">
        <v>0</v>
      </c>
      <c r="KO33" s="12">
        <v>0</v>
      </c>
      <c r="KP33" s="12">
        <v>0</v>
      </c>
      <c r="KQ33" s="12">
        <v>0</v>
      </c>
      <c r="KR33" s="15">
        <v>0</v>
      </c>
      <c r="KS33" s="12">
        <v>0</v>
      </c>
      <c r="KT33" s="12">
        <v>0</v>
      </c>
      <c r="KU33" s="12">
        <v>0</v>
      </c>
      <c r="KV33" s="14">
        <v>0</v>
      </c>
      <c r="KW33" s="12">
        <v>0</v>
      </c>
      <c r="KX33" s="12">
        <v>0</v>
      </c>
      <c r="KY33" s="12">
        <v>0</v>
      </c>
      <c r="KZ33" s="14">
        <v>0</v>
      </c>
      <c r="LA33" s="12">
        <v>0</v>
      </c>
      <c r="LB33" s="12">
        <v>0</v>
      </c>
      <c r="LC33" s="12">
        <v>0</v>
      </c>
      <c r="LD33" s="14">
        <v>0</v>
      </c>
      <c r="LE33" s="12">
        <v>0</v>
      </c>
      <c r="LF33" s="12">
        <v>0</v>
      </c>
      <c r="LG33" s="12">
        <v>0</v>
      </c>
      <c r="LH33" s="14">
        <v>0</v>
      </c>
      <c r="LI33" s="12">
        <v>0</v>
      </c>
      <c r="LJ33" s="12">
        <v>0</v>
      </c>
      <c r="LK33" s="12">
        <v>0</v>
      </c>
      <c r="LL33" s="14">
        <v>0</v>
      </c>
      <c r="LM33" s="12">
        <v>0</v>
      </c>
      <c r="LN33" s="12">
        <v>0</v>
      </c>
      <c r="LO33" s="12">
        <v>0</v>
      </c>
      <c r="LP33" s="14">
        <v>0</v>
      </c>
      <c r="LQ33" s="12">
        <v>0</v>
      </c>
      <c r="LR33" s="12">
        <v>0</v>
      </c>
      <c r="LS33" s="12">
        <v>0</v>
      </c>
      <c r="LT33" s="14">
        <v>0</v>
      </c>
      <c r="LU33" s="12">
        <v>0</v>
      </c>
      <c r="LV33" s="12">
        <v>0</v>
      </c>
      <c r="LW33" s="12">
        <v>0</v>
      </c>
      <c r="LX33" s="14">
        <v>0</v>
      </c>
      <c r="LY33" s="12">
        <v>0</v>
      </c>
      <c r="LZ33" s="12">
        <v>0</v>
      </c>
      <c r="MA33" s="12">
        <v>0</v>
      </c>
      <c r="MB33" s="13">
        <v>0</v>
      </c>
      <c r="MC33" s="12">
        <v>0</v>
      </c>
      <c r="MD33" s="12">
        <v>0</v>
      </c>
      <c r="ME33" s="12">
        <v>0</v>
      </c>
      <c r="MF33" s="13">
        <v>0</v>
      </c>
      <c r="MG33" s="12">
        <v>0</v>
      </c>
      <c r="MH33" s="12">
        <v>0</v>
      </c>
      <c r="MI33" s="12">
        <v>0</v>
      </c>
      <c r="MJ33" s="13">
        <v>0</v>
      </c>
      <c r="MK33" s="12">
        <v>0</v>
      </c>
      <c r="ML33" s="12">
        <v>0</v>
      </c>
      <c r="MM33" s="12">
        <v>0</v>
      </c>
    </row>
    <row r="34" spans="2:351" ht="63.75" x14ac:dyDescent="0.25">
      <c r="B34" s="44" t="s">
        <v>483</v>
      </c>
      <c r="C34" s="43" t="s">
        <v>482</v>
      </c>
      <c r="D34" s="42" t="s">
        <v>12</v>
      </c>
      <c r="E34" s="42" t="s">
        <v>12</v>
      </c>
      <c r="F34" s="46" t="s">
        <v>482</v>
      </c>
      <c r="G34" s="40">
        <v>2020004250325</v>
      </c>
      <c r="H34" s="39" t="s">
        <v>146</v>
      </c>
      <c r="I34" s="54">
        <v>1901055</v>
      </c>
      <c r="J34" s="41" t="s">
        <v>481</v>
      </c>
      <c r="K34" s="38" t="s">
        <v>102</v>
      </c>
      <c r="L34" s="37" t="s">
        <v>494</v>
      </c>
      <c r="M34" s="85" t="s">
        <v>6</v>
      </c>
      <c r="N34" s="85" t="s">
        <v>113</v>
      </c>
      <c r="O34" s="36" t="s">
        <v>143</v>
      </c>
      <c r="P34" s="35" t="s">
        <v>490</v>
      </c>
      <c r="Q34" s="35" t="s">
        <v>493</v>
      </c>
      <c r="R34" s="34" t="s">
        <v>20</v>
      </c>
      <c r="S34" s="33">
        <v>840</v>
      </c>
      <c r="T34" s="32">
        <v>70</v>
      </c>
      <c r="U34" s="32">
        <v>260</v>
      </c>
      <c r="V34" s="32">
        <v>260</v>
      </c>
      <c r="W34" s="32">
        <v>250</v>
      </c>
      <c r="X34" s="31">
        <f>+Z34+AA34+AB34+AC34</f>
        <v>840</v>
      </c>
      <c r="Y34" s="30">
        <f>+X34/S34</f>
        <v>1</v>
      </c>
      <c r="Z34" s="29">
        <v>116</v>
      </c>
      <c r="AA34" s="28">
        <v>246</v>
      </c>
      <c r="AB34" s="28">
        <v>366</v>
      </c>
      <c r="AC34" s="28">
        <v>112</v>
      </c>
      <c r="AD34" s="27">
        <v>792790249</v>
      </c>
      <c r="AE34" s="26">
        <f>+AD34-AG34</f>
        <v>0</v>
      </c>
      <c r="AF34" s="25" t="s">
        <v>138</v>
      </c>
      <c r="AG34" s="24">
        <f>SUM(AH34:AK34)</f>
        <v>792790249</v>
      </c>
      <c r="AH34" s="23">
        <f>+BH34+BL34+BP34+BT34+BX34+CB34+CF34+CJ34+CN34+CR34+CV34+CZ34+BD34</f>
        <v>62809623</v>
      </c>
      <c r="AI34" s="22">
        <f>+DD34+DH34+DL34+DP34+DT34+DX34+EB34+EF34+EJ34+EN34+ER34+EV34+EZ34+FD34+FH34+FL34+FP34+FT34+FX34+GB34+GF34+GJ34+GN34+GR34+GV34+GZ34+HD34+HH34+HL34+HP34+HT34+HX34+IB34+IF34+IJ34+IN34+IR34+IV34+IZ34+JD34+JH34+JL34+JP34+JT34+JX34+KB34+KF34+KJ34+KN34+KR34</f>
        <v>0</v>
      </c>
      <c r="AJ34" s="21">
        <f>+KV34+KZ34+LD34+LH34+LL34+LP34+LT34+LX34</f>
        <v>729980626</v>
      </c>
      <c r="AK34" s="13">
        <f>+MB34+MF34+MJ34</f>
        <v>0</v>
      </c>
      <c r="AL34" s="18" t="b">
        <f>_xlfn.IFNA(+AM34&lt;=AG34,"ERROR")</f>
        <v>1</v>
      </c>
      <c r="AM34" s="20">
        <f>SUM(AN34:AQ34)</f>
        <v>694625217</v>
      </c>
      <c r="AN34" s="4">
        <f>+BE34+BI34+BM34+BQ34+BU34+BY34+CC34+CG34+CK34+CO34+CS34+CW34+DA34</f>
        <v>54667636</v>
      </c>
      <c r="AO34" s="4">
        <f>+DE34+DI34+DM34+DQ34+DU34+DY34+EC34+EG34+EK34+EO34+ES34+EW34+FA34+FE34+FI34+FM34+FQ34+FU34+FY34+GC34+GG34+GK34+GO34+GS34+GW34+HA34+HE34+HI34+HM34+HQ34+HU34+HY34+IC34+IG34+IK34+IO34+IS34+IW34+JA34+JE34+JI34+JM34+JQ34+JU34+JY34+KC34+KG34+KK34+KO34+KS34</f>
        <v>0</v>
      </c>
      <c r="AP34" s="4">
        <f>+KW34+LA34+LE34+LI34+LM34+LQ34+LU34+LY34</f>
        <v>639957581</v>
      </c>
      <c r="AQ34" s="4">
        <f>+MC34+MG34+MK34</f>
        <v>0</v>
      </c>
      <c r="AR34" s="18" t="b">
        <f>_xlfn.IFNA(+AS34&lt;=AM34,"ERROR")</f>
        <v>1</v>
      </c>
      <c r="AS34" s="19">
        <f>+AT34+AU34+AV34+AW34</f>
        <v>694625217</v>
      </c>
      <c r="AT34" s="4">
        <f>+BF34+BJ34+BN34+BR34+BV34+BZ34+CD34+CH34+CL34+CP34+CT34+CX34+DB34</f>
        <v>54667636</v>
      </c>
      <c r="AU34" s="4">
        <f>+DF34+DJ34+DN34+DR34+DV34+DZ34+ED34+EH34+EL34+EP34+ET34+EX34+FB34+FF34+FJ34+FN34+FR34+FV34+FZ34+GD34+GH34+GL34+GP34+GT34+GX34+HB34+HF34+HJ34+HN34+HR34+HV34+HZ34+ID34+IH34+IL34+IP34+IT34+IX34+JB34+JF34+JJ34+JN34+JR34+JV34+JZ34+KD34+KH34+KL34+KP34+KT34</f>
        <v>0</v>
      </c>
      <c r="AV34" s="4">
        <f>+KX34+LB34+LF34+LJ34+LN34+LR34+LV34+LZ34</f>
        <v>639957581</v>
      </c>
      <c r="AW34" s="4">
        <f>+MD34+MH34+ML34</f>
        <v>0</v>
      </c>
      <c r="AX34" s="18" t="b">
        <f>_xlfn.IFNA(+AY34&lt;=AS34,"ERROR")</f>
        <v>1</v>
      </c>
      <c r="AY34" s="17">
        <f>+AZ34+BA34+BB34+BC34</f>
        <v>694625217</v>
      </c>
      <c r="AZ34" s="4">
        <f>+BG34+BK34+BO34+BS34+BW34+CA34+CE34+CI34+CM34+CQ34+CU34+CY34+DC34</f>
        <v>54667636</v>
      </c>
      <c r="BA34" s="4">
        <f>+DG34+DK34+DO34+DS34+DW34+EA34+EE34+EI34+EM34+EQ34+EU34+EY34+FC34+FG34+FK34+FO34+FS34+FW34+GA34+GE34+GI34+GM34+GQ34+GU34+GY34+HC34+HG34+HK34+HO34+HS34+HW34+IA34+IE34+II34+IM34+IQ34+IU34+IY34+JC34+JG34+JK34+JO34+JS34+JW34+KA34+KE34+KI34+KM34+KQ34+KU34</f>
        <v>0</v>
      </c>
      <c r="BB34" s="4">
        <f>+KY34+LC34+LG34+LK34+LO34+LS34+LW34+MA34</f>
        <v>639957581</v>
      </c>
      <c r="BC34" s="4">
        <f>+ME34+MI34+MM34</f>
        <v>0</v>
      </c>
      <c r="BD34" s="16">
        <v>0</v>
      </c>
      <c r="BE34" s="12">
        <v>0</v>
      </c>
      <c r="BF34" s="12">
        <v>0</v>
      </c>
      <c r="BG34" s="12">
        <v>0</v>
      </c>
      <c r="BH34" s="16">
        <v>0</v>
      </c>
      <c r="BI34" s="12">
        <v>0</v>
      </c>
      <c r="BJ34" s="12">
        <v>0</v>
      </c>
      <c r="BK34" s="12">
        <v>0</v>
      </c>
      <c r="BL34" s="16">
        <v>0</v>
      </c>
      <c r="BM34" s="12">
        <v>0</v>
      </c>
      <c r="BN34" s="12">
        <v>0</v>
      </c>
      <c r="BO34" s="12">
        <v>0</v>
      </c>
      <c r="BP34" s="16">
        <v>62809623</v>
      </c>
      <c r="BQ34" s="12">
        <v>54667636</v>
      </c>
      <c r="BR34" s="12">
        <v>54667636</v>
      </c>
      <c r="BS34" s="12">
        <v>54667636</v>
      </c>
      <c r="BT34" s="16">
        <v>0</v>
      </c>
      <c r="BU34" s="12">
        <v>0</v>
      </c>
      <c r="BV34" s="12">
        <v>0</v>
      </c>
      <c r="BW34" s="12">
        <v>0</v>
      </c>
      <c r="BX34" s="16">
        <v>0</v>
      </c>
      <c r="BY34" s="12">
        <v>0</v>
      </c>
      <c r="BZ34" s="12">
        <v>0</v>
      </c>
      <c r="CA34" s="12">
        <v>0</v>
      </c>
      <c r="CB34" s="16">
        <v>0</v>
      </c>
      <c r="CC34" s="12">
        <v>0</v>
      </c>
      <c r="CD34" s="12">
        <v>0</v>
      </c>
      <c r="CE34" s="12">
        <v>0</v>
      </c>
      <c r="CF34" s="16">
        <v>0</v>
      </c>
      <c r="CG34" s="12">
        <v>0</v>
      </c>
      <c r="CH34" s="12">
        <v>0</v>
      </c>
      <c r="CI34" s="12">
        <v>0</v>
      </c>
      <c r="CJ34" s="16">
        <v>0</v>
      </c>
      <c r="CK34" s="12">
        <v>0</v>
      </c>
      <c r="CL34" s="12">
        <v>0</v>
      </c>
      <c r="CM34" s="12">
        <v>0</v>
      </c>
      <c r="CN34" s="16">
        <v>0</v>
      </c>
      <c r="CO34" s="12">
        <v>0</v>
      </c>
      <c r="CP34" s="12">
        <v>0</v>
      </c>
      <c r="CQ34" s="12">
        <v>0</v>
      </c>
      <c r="CR34" s="16">
        <v>0</v>
      </c>
      <c r="CS34" s="12">
        <v>0</v>
      </c>
      <c r="CT34" s="12">
        <v>0</v>
      </c>
      <c r="CU34" s="12">
        <v>0</v>
      </c>
      <c r="CV34" s="16">
        <v>0</v>
      </c>
      <c r="CW34" s="12">
        <v>0</v>
      </c>
      <c r="CX34" s="12">
        <v>0</v>
      </c>
      <c r="CY34" s="12">
        <v>0</v>
      </c>
      <c r="CZ34" s="16">
        <v>0</v>
      </c>
      <c r="DA34" s="12">
        <v>0</v>
      </c>
      <c r="DB34" s="12">
        <v>0</v>
      </c>
      <c r="DC34" s="12">
        <v>0</v>
      </c>
      <c r="DD34" s="15">
        <v>0</v>
      </c>
      <c r="DE34" s="12">
        <v>0</v>
      </c>
      <c r="DF34" s="12">
        <v>0</v>
      </c>
      <c r="DG34" s="12">
        <v>0</v>
      </c>
      <c r="DH34" s="15">
        <v>0</v>
      </c>
      <c r="DI34" s="12">
        <v>0</v>
      </c>
      <c r="DJ34" s="12">
        <v>0</v>
      </c>
      <c r="DK34" s="12">
        <v>0</v>
      </c>
      <c r="DL34" s="15">
        <v>0</v>
      </c>
      <c r="DM34" s="12">
        <v>0</v>
      </c>
      <c r="DN34" s="12">
        <v>0</v>
      </c>
      <c r="DO34" s="12">
        <v>0</v>
      </c>
      <c r="DP34" s="15">
        <v>0</v>
      </c>
      <c r="DQ34" s="12">
        <v>0</v>
      </c>
      <c r="DR34" s="12">
        <v>0</v>
      </c>
      <c r="DS34" s="12">
        <v>0</v>
      </c>
      <c r="DT34" s="15">
        <v>0</v>
      </c>
      <c r="DU34" s="12">
        <v>0</v>
      </c>
      <c r="DV34" s="12">
        <v>0</v>
      </c>
      <c r="DW34" s="12">
        <v>0</v>
      </c>
      <c r="DX34" s="15">
        <v>0</v>
      </c>
      <c r="DY34" s="12">
        <v>0</v>
      </c>
      <c r="DZ34" s="12">
        <v>0</v>
      </c>
      <c r="EA34" s="12">
        <v>0</v>
      </c>
      <c r="EB34" s="15">
        <v>0</v>
      </c>
      <c r="EC34" s="12">
        <v>0</v>
      </c>
      <c r="ED34" s="12">
        <v>0</v>
      </c>
      <c r="EE34" s="12">
        <v>0</v>
      </c>
      <c r="EF34" s="15">
        <v>0</v>
      </c>
      <c r="EG34" s="12">
        <v>0</v>
      </c>
      <c r="EH34" s="12">
        <v>0</v>
      </c>
      <c r="EI34" s="12">
        <v>0</v>
      </c>
      <c r="EJ34" s="15">
        <v>0</v>
      </c>
      <c r="EK34" s="12">
        <v>0</v>
      </c>
      <c r="EL34" s="12">
        <v>0</v>
      </c>
      <c r="EM34" s="12">
        <v>0</v>
      </c>
      <c r="EN34" s="15">
        <v>0</v>
      </c>
      <c r="EO34" s="12">
        <v>0</v>
      </c>
      <c r="EP34" s="12">
        <v>0</v>
      </c>
      <c r="EQ34" s="12">
        <v>0</v>
      </c>
      <c r="ER34" s="15">
        <v>0</v>
      </c>
      <c r="ES34" s="12">
        <v>0</v>
      </c>
      <c r="ET34" s="12">
        <v>0</v>
      </c>
      <c r="EU34" s="12">
        <v>0</v>
      </c>
      <c r="EV34" s="15">
        <v>0</v>
      </c>
      <c r="EW34" s="12">
        <v>0</v>
      </c>
      <c r="EX34" s="12">
        <v>0</v>
      </c>
      <c r="EY34" s="12">
        <v>0</v>
      </c>
      <c r="EZ34" s="15">
        <v>0</v>
      </c>
      <c r="FA34" s="12">
        <v>0</v>
      </c>
      <c r="FB34" s="12">
        <v>0</v>
      </c>
      <c r="FC34" s="12">
        <v>0</v>
      </c>
      <c r="FD34" s="15">
        <v>0</v>
      </c>
      <c r="FE34" s="12">
        <v>0</v>
      </c>
      <c r="FF34" s="12">
        <v>0</v>
      </c>
      <c r="FG34" s="12">
        <v>0</v>
      </c>
      <c r="FH34" s="15">
        <v>0</v>
      </c>
      <c r="FI34" s="12">
        <v>0</v>
      </c>
      <c r="FJ34" s="12">
        <v>0</v>
      </c>
      <c r="FK34" s="12">
        <v>0</v>
      </c>
      <c r="FL34" s="15">
        <v>0</v>
      </c>
      <c r="FM34" s="12">
        <v>0</v>
      </c>
      <c r="FN34" s="12">
        <v>0</v>
      </c>
      <c r="FO34" s="12">
        <v>0</v>
      </c>
      <c r="FP34" s="15">
        <v>0</v>
      </c>
      <c r="FQ34" s="12">
        <v>0</v>
      </c>
      <c r="FR34" s="12">
        <v>0</v>
      </c>
      <c r="FS34" s="12">
        <v>0</v>
      </c>
      <c r="FT34" s="15">
        <v>0</v>
      </c>
      <c r="FU34" s="12">
        <v>0</v>
      </c>
      <c r="FV34" s="12">
        <v>0</v>
      </c>
      <c r="FW34" s="12">
        <v>0</v>
      </c>
      <c r="FX34" s="15">
        <v>0</v>
      </c>
      <c r="FY34" s="12">
        <v>0</v>
      </c>
      <c r="FZ34" s="12">
        <v>0</v>
      </c>
      <c r="GA34" s="12">
        <v>0</v>
      </c>
      <c r="GB34" s="15">
        <v>0</v>
      </c>
      <c r="GC34" s="12">
        <v>0</v>
      </c>
      <c r="GD34" s="12">
        <v>0</v>
      </c>
      <c r="GE34" s="12">
        <v>0</v>
      </c>
      <c r="GF34" s="15">
        <v>0</v>
      </c>
      <c r="GG34" s="12">
        <v>0</v>
      </c>
      <c r="GH34" s="12">
        <v>0</v>
      </c>
      <c r="GI34" s="12">
        <v>0</v>
      </c>
      <c r="GJ34" s="15">
        <v>0</v>
      </c>
      <c r="GK34" s="12">
        <v>0</v>
      </c>
      <c r="GL34" s="12">
        <v>0</v>
      </c>
      <c r="GM34" s="12">
        <v>0</v>
      </c>
      <c r="GN34" s="15">
        <v>0</v>
      </c>
      <c r="GO34" s="12">
        <v>0</v>
      </c>
      <c r="GP34" s="12">
        <v>0</v>
      </c>
      <c r="GQ34" s="12">
        <v>0</v>
      </c>
      <c r="GR34" s="15">
        <v>0</v>
      </c>
      <c r="GS34" s="12">
        <v>0</v>
      </c>
      <c r="GT34" s="12">
        <v>0</v>
      </c>
      <c r="GU34" s="12">
        <v>0</v>
      </c>
      <c r="GV34" s="15">
        <v>0</v>
      </c>
      <c r="GW34" s="12">
        <v>0</v>
      </c>
      <c r="GX34" s="12">
        <v>0</v>
      </c>
      <c r="GY34" s="12">
        <v>0</v>
      </c>
      <c r="GZ34" s="15">
        <v>0</v>
      </c>
      <c r="HA34" s="12">
        <v>0</v>
      </c>
      <c r="HB34" s="12">
        <v>0</v>
      </c>
      <c r="HC34" s="12">
        <v>0</v>
      </c>
      <c r="HD34" s="15">
        <v>0</v>
      </c>
      <c r="HE34" s="12">
        <v>0</v>
      </c>
      <c r="HF34" s="12">
        <v>0</v>
      </c>
      <c r="HG34" s="12">
        <v>0</v>
      </c>
      <c r="HH34" s="15">
        <v>0</v>
      </c>
      <c r="HI34" s="12">
        <v>0</v>
      </c>
      <c r="HJ34" s="12">
        <v>0</v>
      </c>
      <c r="HK34" s="12">
        <v>0</v>
      </c>
      <c r="HL34" s="15">
        <v>0</v>
      </c>
      <c r="HM34" s="12">
        <v>0</v>
      </c>
      <c r="HN34" s="12">
        <v>0</v>
      </c>
      <c r="HO34" s="12">
        <v>0</v>
      </c>
      <c r="HP34" s="15">
        <v>0</v>
      </c>
      <c r="HQ34" s="12">
        <v>0</v>
      </c>
      <c r="HR34" s="12">
        <v>0</v>
      </c>
      <c r="HS34" s="12">
        <v>0</v>
      </c>
      <c r="HT34" s="15">
        <v>0</v>
      </c>
      <c r="HU34" s="12">
        <v>0</v>
      </c>
      <c r="HV34" s="12">
        <v>0</v>
      </c>
      <c r="HW34" s="12">
        <v>0</v>
      </c>
      <c r="HX34" s="15">
        <v>0</v>
      </c>
      <c r="HY34" s="12">
        <v>0</v>
      </c>
      <c r="HZ34" s="12">
        <v>0</v>
      </c>
      <c r="IA34" s="12">
        <v>0</v>
      </c>
      <c r="IB34" s="15">
        <v>0</v>
      </c>
      <c r="IC34" s="12">
        <v>0</v>
      </c>
      <c r="ID34" s="12">
        <v>0</v>
      </c>
      <c r="IE34" s="12">
        <v>0</v>
      </c>
      <c r="IF34" s="15">
        <v>0</v>
      </c>
      <c r="IG34" s="12">
        <v>0</v>
      </c>
      <c r="IH34" s="12">
        <v>0</v>
      </c>
      <c r="II34" s="12">
        <v>0</v>
      </c>
      <c r="IJ34" s="15">
        <v>0</v>
      </c>
      <c r="IK34" s="12">
        <v>0</v>
      </c>
      <c r="IL34" s="12">
        <v>0</v>
      </c>
      <c r="IM34" s="12">
        <v>0</v>
      </c>
      <c r="IN34" s="15">
        <v>0</v>
      </c>
      <c r="IO34" s="12">
        <v>0</v>
      </c>
      <c r="IP34" s="12">
        <v>0</v>
      </c>
      <c r="IQ34" s="12">
        <v>0</v>
      </c>
      <c r="IR34" s="15">
        <v>0</v>
      </c>
      <c r="IS34" s="12">
        <v>0</v>
      </c>
      <c r="IT34" s="12">
        <v>0</v>
      </c>
      <c r="IU34" s="12">
        <v>0</v>
      </c>
      <c r="IV34" s="15">
        <v>0</v>
      </c>
      <c r="IW34" s="12">
        <v>0</v>
      </c>
      <c r="IX34" s="12">
        <v>0</v>
      </c>
      <c r="IY34" s="12">
        <v>0</v>
      </c>
      <c r="IZ34" s="15">
        <v>0</v>
      </c>
      <c r="JA34" s="12">
        <v>0</v>
      </c>
      <c r="JB34" s="12">
        <v>0</v>
      </c>
      <c r="JC34" s="12">
        <v>0</v>
      </c>
      <c r="JD34" s="15">
        <v>0</v>
      </c>
      <c r="JE34" s="12">
        <v>0</v>
      </c>
      <c r="JF34" s="12">
        <v>0</v>
      </c>
      <c r="JG34" s="12">
        <v>0</v>
      </c>
      <c r="JH34" s="15">
        <v>0</v>
      </c>
      <c r="JI34" s="12">
        <v>0</v>
      </c>
      <c r="JJ34" s="12">
        <v>0</v>
      </c>
      <c r="JK34" s="12">
        <v>0</v>
      </c>
      <c r="JL34" s="15">
        <v>0</v>
      </c>
      <c r="JM34" s="12">
        <v>0</v>
      </c>
      <c r="JN34" s="12">
        <v>0</v>
      </c>
      <c r="JO34" s="12">
        <v>0</v>
      </c>
      <c r="JP34" s="15">
        <v>0</v>
      </c>
      <c r="JQ34" s="12">
        <v>0</v>
      </c>
      <c r="JR34" s="12">
        <v>0</v>
      </c>
      <c r="JS34" s="12">
        <v>0</v>
      </c>
      <c r="JT34" s="15">
        <v>0</v>
      </c>
      <c r="JU34" s="12">
        <v>0</v>
      </c>
      <c r="JV34" s="12">
        <v>0</v>
      </c>
      <c r="JW34" s="12">
        <v>0</v>
      </c>
      <c r="JX34" s="15">
        <v>0</v>
      </c>
      <c r="JY34" s="12">
        <v>0</v>
      </c>
      <c r="JZ34" s="12">
        <v>0</v>
      </c>
      <c r="KA34" s="12">
        <v>0</v>
      </c>
      <c r="KB34" s="15">
        <v>0</v>
      </c>
      <c r="KC34" s="12">
        <v>0</v>
      </c>
      <c r="KD34" s="12">
        <v>0</v>
      </c>
      <c r="KE34" s="12">
        <v>0</v>
      </c>
      <c r="KF34" s="15">
        <v>0</v>
      </c>
      <c r="KG34" s="12">
        <v>0</v>
      </c>
      <c r="KH34" s="12">
        <v>0</v>
      </c>
      <c r="KI34" s="12">
        <v>0</v>
      </c>
      <c r="KJ34" s="15">
        <v>0</v>
      </c>
      <c r="KK34" s="12">
        <v>0</v>
      </c>
      <c r="KL34" s="12">
        <v>0</v>
      </c>
      <c r="KM34" s="12">
        <v>0</v>
      </c>
      <c r="KN34" s="15">
        <v>0</v>
      </c>
      <c r="KO34" s="12">
        <v>0</v>
      </c>
      <c r="KP34" s="12">
        <v>0</v>
      </c>
      <c r="KQ34" s="12">
        <v>0</v>
      </c>
      <c r="KR34" s="15">
        <v>0</v>
      </c>
      <c r="KS34" s="12">
        <v>0</v>
      </c>
      <c r="KT34" s="12">
        <v>0</v>
      </c>
      <c r="KU34" s="12">
        <v>0</v>
      </c>
      <c r="KV34" s="14">
        <v>0</v>
      </c>
      <c r="KW34" s="12">
        <v>0</v>
      </c>
      <c r="KX34" s="12">
        <v>0</v>
      </c>
      <c r="KY34" s="12">
        <v>0</v>
      </c>
      <c r="KZ34" s="14">
        <v>0</v>
      </c>
      <c r="LA34" s="12">
        <v>0</v>
      </c>
      <c r="LB34" s="12">
        <v>0</v>
      </c>
      <c r="LC34" s="12">
        <v>0</v>
      </c>
      <c r="LD34" s="14">
        <v>729980626</v>
      </c>
      <c r="LE34" s="12">
        <v>639957581</v>
      </c>
      <c r="LF34" s="12">
        <v>639957581</v>
      </c>
      <c r="LG34" s="12">
        <v>639957581</v>
      </c>
      <c r="LH34" s="14">
        <v>0</v>
      </c>
      <c r="LI34" s="12">
        <v>0</v>
      </c>
      <c r="LJ34" s="12">
        <v>0</v>
      </c>
      <c r="LK34" s="12">
        <v>0</v>
      </c>
      <c r="LL34" s="14">
        <v>0</v>
      </c>
      <c r="LM34" s="12">
        <v>0</v>
      </c>
      <c r="LN34" s="12">
        <v>0</v>
      </c>
      <c r="LO34" s="12">
        <v>0</v>
      </c>
      <c r="LP34" s="14">
        <v>0</v>
      </c>
      <c r="LQ34" s="12">
        <v>0</v>
      </c>
      <c r="LR34" s="12">
        <v>0</v>
      </c>
      <c r="LS34" s="12">
        <v>0</v>
      </c>
      <c r="LT34" s="14">
        <v>0</v>
      </c>
      <c r="LU34" s="12">
        <v>0</v>
      </c>
      <c r="LV34" s="12">
        <v>0</v>
      </c>
      <c r="LW34" s="12">
        <v>0</v>
      </c>
      <c r="LX34" s="14">
        <v>0</v>
      </c>
      <c r="LY34" s="12">
        <v>0</v>
      </c>
      <c r="LZ34" s="12">
        <v>0</v>
      </c>
      <c r="MA34" s="12">
        <v>0</v>
      </c>
      <c r="MB34" s="13">
        <v>0</v>
      </c>
      <c r="MC34" s="12">
        <v>0</v>
      </c>
      <c r="MD34" s="12">
        <v>0</v>
      </c>
      <c r="ME34" s="12">
        <v>0</v>
      </c>
      <c r="MF34" s="13">
        <v>0</v>
      </c>
      <c r="MG34" s="12">
        <v>0</v>
      </c>
      <c r="MH34" s="12">
        <v>0</v>
      </c>
      <c r="MI34" s="12">
        <v>0</v>
      </c>
      <c r="MJ34" s="13">
        <v>0</v>
      </c>
      <c r="MK34" s="12">
        <v>0</v>
      </c>
      <c r="ML34" s="12">
        <v>0</v>
      </c>
      <c r="MM34" s="12">
        <v>0</v>
      </c>
    </row>
    <row r="35" spans="2:351" ht="63.75" x14ac:dyDescent="0.25">
      <c r="B35" s="44" t="s">
        <v>483</v>
      </c>
      <c r="C35" s="43" t="s">
        <v>482</v>
      </c>
      <c r="D35" s="42" t="s">
        <v>12</v>
      </c>
      <c r="E35" s="42" t="s">
        <v>12</v>
      </c>
      <c r="F35" s="46" t="s">
        <v>482</v>
      </c>
      <c r="G35" s="40">
        <v>2020004250325</v>
      </c>
      <c r="H35" s="39" t="s">
        <v>146</v>
      </c>
      <c r="I35" s="54">
        <v>1901055</v>
      </c>
      <c r="J35" s="41" t="s">
        <v>481</v>
      </c>
      <c r="K35" s="38" t="s">
        <v>102</v>
      </c>
      <c r="L35" s="37" t="s">
        <v>492</v>
      </c>
      <c r="M35" s="85" t="s">
        <v>6</v>
      </c>
      <c r="N35" s="85" t="s">
        <v>113</v>
      </c>
      <c r="O35" s="36" t="s">
        <v>143</v>
      </c>
      <c r="P35" s="35" t="s">
        <v>479</v>
      </c>
      <c r="Q35" s="35" t="s">
        <v>478</v>
      </c>
      <c r="R35" s="34" t="s">
        <v>20</v>
      </c>
      <c r="S35" s="33">
        <v>400</v>
      </c>
      <c r="T35" s="32">
        <v>60</v>
      </c>
      <c r="U35" s="32">
        <v>120</v>
      </c>
      <c r="V35" s="32">
        <v>120</v>
      </c>
      <c r="W35" s="32">
        <v>100</v>
      </c>
      <c r="X35" s="31">
        <f>+Z35+AA35+AB35+AC35</f>
        <v>400</v>
      </c>
      <c r="Y35" s="30">
        <f>+X35/S35</f>
        <v>1</v>
      </c>
      <c r="Z35" s="29">
        <v>70</v>
      </c>
      <c r="AA35" s="28">
        <v>112</v>
      </c>
      <c r="AB35" s="28">
        <v>157</v>
      </c>
      <c r="AC35" s="28">
        <v>61</v>
      </c>
      <c r="AD35" s="27">
        <v>196209921</v>
      </c>
      <c r="AE35" s="26">
        <f>+AD35-AG35</f>
        <v>0</v>
      </c>
      <c r="AF35" s="25" t="s">
        <v>138</v>
      </c>
      <c r="AG35" s="24">
        <f>SUM(AH35:AK35)</f>
        <v>196209921</v>
      </c>
      <c r="AH35" s="23">
        <f>+BH35+BL35+BP35+BT35+BX35+CB35+CF35+CJ35+CN35+CR35+CV35+CZ35+BD35</f>
        <v>0</v>
      </c>
      <c r="AI35" s="22">
        <f>+DD35+DH35+DL35+DP35+DT35+DX35+EB35+EF35+EJ35+EN35+ER35+EV35+EZ35+FD35+FH35+FL35+FP35+FT35+FX35+GB35+GF35+GJ35+GN35+GR35+GV35+GZ35+HD35+HH35+HL35+HP35+HT35+HX35+IB35+IF35+IJ35+IN35+IR35+IV35+IZ35+JD35+JH35+JL35+JP35+JT35+JX35+KB35+KF35+KJ35+KN35+KR35</f>
        <v>0</v>
      </c>
      <c r="AJ35" s="21">
        <f>+KV35+KZ35+LD35+LH35+LL35+LP35+LT35+LX35</f>
        <v>196209921</v>
      </c>
      <c r="AK35" s="13">
        <f>+MB35+MF35+MJ35</f>
        <v>0</v>
      </c>
      <c r="AL35" s="18" t="b">
        <f>_xlfn.IFNA(+AM35&lt;=AG35,"ERROR")</f>
        <v>1</v>
      </c>
      <c r="AM35" s="20">
        <f>SUM(AN35:AQ35)</f>
        <v>190039010</v>
      </c>
      <c r="AN35" s="4">
        <f>+BE35+BI35+BM35+BQ35+BU35+BY35+CC35+CG35+CK35+CO35+CS35+CW35+DA35</f>
        <v>0</v>
      </c>
      <c r="AO35" s="4">
        <f>+DE35+DI35+DM35+DQ35+DU35+DY35+EC35+EG35+EK35+EO35+ES35+EW35+FA35+FE35+FI35+FM35+FQ35+FU35+FY35+GC35+GG35+GK35+GO35+GS35+GW35+HA35+HE35+HI35+HM35+HQ35+HU35+HY35+IC35+IG35+IK35+IO35+IS35+IW35+JA35+JE35+JI35+JM35+JQ35+JU35+JY35+KC35+KG35+KK35+KO35+KS35</f>
        <v>0</v>
      </c>
      <c r="AP35" s="4">
        <f>+KW35+LA35+LE35+LI35+LM35+LQ35+LU35+LY35</f>
        <v>190039010</v>
      </c>
      <c r="AQ35" s="4">
        <f>+MC35+MG35+MK35</f>
        <v>0</v>
      </c>
      <c r="AR35" s="18" t="b">
        <f>_xlfn.IFNA(+AS35&lt;=AM35,"ERROR")</f>
        <v>1</v>
      </c>
      <c r="AS35" s="19">
        <f>+AT35+AU35+AV35+AW35</f>
        <v>190039010</v>
      </c>
      <c r="AT35" s="4">
        <f>+BF35+BJ35+BN35+BR35+BV35+BZ35+CD35+CH35+CL35+CP35+CT35+CX35+DB35</f>
        <v>0</v>
      </c>
      <c r="AU35" s="4">
        <f>+DF35+DJ35+DN35+DR35+DV35+DZ35+ED35+EH35+EL35+EP35+ET35+EX35+FB35+FF35+FJ35+FN35+FR35+FV35+FZ35+GD35+GH35+GL35+GP35+GT35+GX35+HB35+HF35+HJ35+HN35+HR35+HV35+HZ35+ID35+IH35+IL35+IP35+IT35+IX35+JB35+JF35+JJ35+JN35+JR35+JV35+JZ35+KD35+KH35+KL35+KP35+KT35</f>
        <v>0</v>
      </c>
      <c r="AV35" s="4">
        <f>+KX35+LB35+LF35+LJ35+LN35+LR35+LV35+LZ35</f>
        <v>190039010</v>
      </c>
      <c r="AW35" s="4">
        <f>+MD35+MH35+ML35</f>
        <v>0</v>
      </c>
      <c r="AX35" s="18" t="b">
        <f>_xlfn.IFNA(+AY35&lt;=AS35,"ERROR")</f>
        <v>1</v>
      </c>
      <c r="AY35" s="17">
        <f>+AZ35+BA35+BB35+BC35</f>
        <v>190039010</v>
      </c>
      <c r="AZ35" s="4">
        <f>+BG35+BK35+BO35+BS35+BW35+CA35+CE35+CI35+CM35+CQ35+CU35+CY35+DC35</f>
        <v>0</v>
      </c>
      <c r="BA35" s="4">
        <f>+DG35+DK35+DO35+DS35+DW35+EA35+EE35+EI35+EM35+EQ35+EU35+EY35+FC35+FG35+FK35+FO35+FS35+FW35+GA35+GE35+GI35+GM35+GQ35+GU35+GY35+HC35+HG35+HK35+HO35+HS35+HW35+IA35+IE35+II35+IM35+IQ35+IU35+IY35+JC35+JG35+JK35+JO35+JS35+JW35+KA35+KE35+KI35+KM35+KQ35+KU35</f>
        <v>0</v>
      </c>
      <c r="BB35" s="4">
        <f>+KY35+LC35+LG35+LK35+LO35+LS35+LW35+MA35</f>
        <v>190039010</v>
      </c>
      <c r="BC35" s="4">
        <f>+ME35+MI35+MM35</f>
        <v>0</v>
      </c>
      <c r="BD35" s="16">
        <v>0</v>
      </c>
      <c r="BE35" s="12">
        <v>0</v>
      </c>
      <c r="BF35" s="12">
        <v>0</v>
      </c>
      <c r="BG35" s="12">
        <v>0</v>
      </c>
      <c r="BH35" s="16">
        <v>0</v>
      </c>
      <c r="BI35" s="12">
        <v>0</v>
      </c>
      <c r="BJ35" s="12">
        <v>0</v>
      </c>
      <c r="BK35" s="12">
        <v>0</v>
      </c>
      <c r="BL35" s="16">
        <v>0</v>
      </c>
      <c r="BM35" s="12">
        <v>0</v>
      </c>
      <c r="BN35" s="12">
        <v>0</v>
      </c>
      <c r="BO35" s="12">
        <v>0</v>
      </c>
      <c r="BP35" s="16">
        <v>0</v>
      </c>
      <c r="BQ35" s="12">
        <v>0</v>
      </c>
      <c r="BR35" s="12">
        <v>0</v>
      </c>
      <c r="BS35" s="12">
        <v>0</v>
      </c>
      <c r="BT35" s="16">
        <v>0</v>
      </c>
      <c r="BU35" s="12">
        <v>0</v>
      </c>
      <c r="BV35" s="12">
        <v>0</v>
      </c>
      <c r="BW35" s="12">
        <v>0</v>
      </c>
      <c r="BX35" s="16">
        <v>0</v>
      </c>
      <c r="BY35" s="12">
        <v>0</v>
      </c>
      <c r="BZ35" s="12">
        <v>0</v>
      </c>
      <c r="CA35" s="12">
        <v>0</v>
      </c>
      <c r="CB35" s="16">
        <v>0</v>
      </c>
      <c r="CC35" s="12">
        <v>0</v>
      </c>
      <c r="CD35" s="12">
        <v>0</v>
      </c>
      <c r="CE35" s="12">
        <v>0</v>
      </c>
      <c r="CF35" s="16">
        <v>0</v>
      </c>
      <c r="CG35" s="12">
        <v>0</v>
      </c>
      <c r="CH35" s="12">
        <v>0</v>
      </c>
      <c r="CI35" s="12">
        <v>0</v>
      </c>
      <c r="CJ35" s="16">
        <v>0</v>
      </c>
      <c r="CK35" s="12">
        <v>0</v>
      </c>
      <c r="CL35" s="12">
        <v>0</v>
      </c>
      <c r="CM35" s="12">
        <v>0</v>
      </c>
      <c r="CN35" s="16">
        <v>0</v>
      </c>
      <c r="CO35" s="12">
        <v>0</v>
      </c>
      <c r="CP35" s="12">
        <v>0</v>
      </c>
      <c r="CQ35" s="12">
        <v>0</v>
      </c>
      <c r="CR35" s="16">
        <v>0</v>
      </c>
      <c r="CS35" s="12">
        <v>0</v>
      </c>
      <c r="CT35" s="12">
        <v>0</v>
      </c>
      <c r="CU35" s="12">
        <v>0</v>
      </c>
      <c r="CV35" s="16">
        <v>0</v>
      </c>
      <c r="CW35" s="12">
        <v>0</v>
      </c>
      <c r="CX35" s="12">
        <v>0</v>
      </c>
      <c r="CY35" s="12">
        <v>0</v>
      </c>
      <c r="CZ35" s="16">
        <v>0</v>
      </c>
      <c r="DA35" s="12">
        <v>0</v>
      </c>
      <c r="DB35" s="12">
        <v>0</v>
      </c>
      <c r="DC35" s="12">
        <v>0</v>
      </c>
      <c r="DD35" s="15">
        <v>0</v>
      </c>
      <c r="DE35" s="12">
        <v>0</v>
      </c>
      <c r="DF35" s="12">
        <v>0</v>
      </c>
      <c r="DG35" s="12">
        <v>0</v>
      </c>
      <c r="DH35" s="15">
        <v>0</v>
      </c>
      <c r="DI35" s="12">
        <v>0</v>
      </c>
      <c r="DJ35" s="12">
        <v>0</v>
      </c>
      <c r="DK35" s="12">
        <v>0</v>
      </c>
      <c r="DL35" s="15">
        <v>0</v>
      </c>
      <c r="DM35" s="12">
        <v>0</v>
      </c>
      <c r="DN35" s="12">
        <v>0</v>
      </c>
      <c r="DO35" s="12">
        <v>0</v>
      </c>
      <c r="DP35" s="15">
        <v>0</v>
      </c>
      <c r="DQ35" s="12">
        <v>0</v>
      </c>
      <c r="DR35" s="12">
        <v>0</v>
      </c>
      <c r="DS35" s="12">
        <v>0</v>
      </c>
      <c r="DT35" s="15">
        <v>0</v>
      </c>
      <c r="DU35" s="12">
        <v>0</v>
      </c>
      <c r="DV35" s="12">
        <v>0</v>
      </c>
      <c r="DW35" s="12">
        <v>0</v>
      </c>
      <c r="DX35" s="15">
        <v>0</v>
      </c>
      <c r="DY35" s="12">
        <v>0</v>
      </c>
      <c r="DZ35" s="12">
        <v>0</v>
      </c>
      <c r="EA35" s="12">
        <v>0</v>
      </c>
      <c r="EB35" s="15">
        <v>0</v>
      </c>
      <c r="EC35" s="12">
        <v>0</v>
      </c>
      <c r="ED35" s="12">
        <v>0</v>
      </c>
      <c r="EE35" s="12">
        <v>0</v>
      </c>
      <c r="EF35" s="15">
        <v>0</v>
      </c>
      <c r="EG35" s="12">
        <v>0</v>
      </c>
      <c r="EH35" s="12">
        <v>0</v>
      </c>
      <c r="EI35" s="12">
        <v>0</v>
      </c>
      <c r="EJ35" s="15">
        <v>0</v>
      </c>
      <c r="EK35" s="12">
        <v>0</v>
      </c>
      <c r="EL35" s="12">
        <v>0</v>
      </c>
      <c r="EM35" s="12">
        <v>0</v>
      </c>
      <c r="EN35" s="15">
        <v>0</v>
      </c>
      <c r="EO35" s="12">
        <v>0</v>
      </c>
      <c r="EP35" s="12">
        <v>0</v>
      </c>
      <c r="EQ35" s="12">
        <v>0</v>
      </c>
      <c r="ER35" s="15">
        <v>0</v>
      </c>
      <c r="ES35" s="12">
        <v>0</v>
      </c>
      <c r="ET35" s="12">
        <v>0</v>
      </c>
      <c r="EU35" s="12">
        <v>0</v>
      </c>
      <c r="EV35" s="15">
        <v>0</v>
      </c>
      <c r="EW35" s="12">
        <v>0</v>
      </c>
      <c r="EX35" s="12">
        <v>0</v>
      </c>
      <c r="EY35" s="12">
        <v>0</v>
      </c>
      <c r="EZ35" s="15">
        <v>0</v>
      </c>
      <c r="FA35" s="12">
        <v>0</v>
      </c>
      <c r="FB35" s="12">
        <v>0</v>
      </c>
      <c r="FC35" s="12">
        <v>0</v>
      </c>
      <c r="FD35" s="15">
        <v>0</v>
      </c>
      <c r="FE35" s="12">
        <v>0</v>
      </c>
      <c r="FF35" s="12">
        <v>0</v>
      </c>
      <c r="FG35" s="12">
        <v>0</v>
      </c>
      <c r="FH35" s="15">
        <v>0</v>
      </c>
      <c r="FI35" s="12">
        <v>0</v>
      </c>
      <c r="FJ35" s="12">
        <v>0</v>
      </c>
      <c r="FK35" s="12">
        <v>0</v>
      </c>
      <c r="FL35" s="15">
        <v>0</v>
      </c>
      <c r="FM35" s="12">
        <v>0</v>
      </c>
      <c r="FN35" s="12">
        <v>0</v>
      </c>
      <c r="FO35" s="12">
        <v>0</v>
      </c>
      <c r="FP35" s="15">
        <v>0</v>
      </c>
      <c r="FQ35" s="12">
        <v>0</v>
      </c>
      <c r="FR35" s="12">
        <v>0</v>
      </c>
      <c r="FS35" s="12">
        <v>0</v>
      </c>
      <c r="FT35" s="15">
        <v>0</v>
      </c>
      <c r="FU35" s="12">
        <v>0</v>
      </c>
      <c r="FV35" s="12">
        <v>0</v>
      </c>
      <c r="FW35" s="12">
        <v>0</v>
      </c>
      <c r="FX35" s="15">
        <v>0</v>
      </c>
      <c r="FY35" s="12">
        <v>0</v>
      </c>
      <c r="FZ35" s="12">
        <v>0</v>
      </c>
      <c r="GA35" s="12">
        <v>0</v>
      </c>
      <c r="GB35" s="15">
        <v>0</v>
      </c>
      <c r="GC35" s="12">
        <v>0</v>
      </c>
      <c r="GD35" s="12">
        <v>0</v>
      </c>
      <c r="GE35" s="12">
        <v>0</v>
      </c>
      <c r="GF35" s="15">
        <v>0</v>
      </c>
      <c r="GG35" s="12">
        <v>0</v>
      </c>
      <c r="GH35" s="12">
        <v>0</v>
      </c>
      <c r="GI35" s="12">
        <v>0</v>
      </c>
      <c r="GJ35" s="15">
        <v>0</v>
      </c>
      <c r="GK35" s="12">
        <v>0</v>
      </c>
      <c r="GL35" s="12">
        <v>0</v>
      </c>
      <c r="GM35" s="12">
        <v>0</v>
      </c>
      <c r="GN35" s="15">
        <v>0</v>
      </c>
      <c r="GO35" s="12">
        <v>0</v>
      </c>
      <c r="GP35" s="12">
        <v>0</v>
      </c>
      <c r="GQ35" s="12">
        <v>0</v>
      </c>
      <c r="GR35" s="15">
        <v>0</v>
      </c>
      <c r="GS35" s="12">
        <v>0</v>
      </c>
      <c r="GT35" s="12">
        <v>0</v>
      </c>
      <c r="GU35" s="12">
        <v>0</v>
      </c>
      <c r="GV35" s="15">
        <v>0</v>
      </c>
      <c r="GW35" s="12">
        <v>0</v>
      </c>
      <c r="GX35" s="12">
        <v>0</v>
      </c>
      <c r="GY35" s="12">
        <v>0</v>
      </c>
      <c r="GZ35" s="15">
        <v>0</v>
      </c>
      <c r="HA35" s="12">
        <v>0</v>
      </c>
      <c r="HB35" s="12">
        <v>0</v>
      </c>
      <c r="HC35" s="12">
        <v>0</v>
      </c>
      <c r="HD35" s="15">
        <v>0</v>
      </c>
      <c r="HE35" s="12">
        <v>0</v>
      </c>
      <c r="HF35" s="12">
        <v>0</v>
      </c>
      <c r="HG35" s="12">
        <v>0</v>
      </c>
      <c r="HH35" s="15">
        <v>0</v>
      </c>
      <c r="HI35" s="12">
        <v>0</v>
      </c>
      <c r="HJ35" s="12">
        <v>0</v>
      </c>
      <c r="HK35" s="12">
        <v>0</v>
      </c>
      <c r="HL35" s="15">
        <v>0</v>
      </c>
      <c r="HM35" s="12">
        <v>0</v>
      </c>
      <c r="HN35" s="12">
        <v>0</v>
      </c>
      <c r="HO35" s="12">
        <v>0</v>
      </c>
      <c r="HP35" s="15">
        <v>0</v>
      </c>
      <c r="HQ35" s="12">
        <v>0</v>
      </c>
      <c r="HR35" s="12">
        <v>0</v>
      </c>
      <c r="HS35" s="12">
        <v>0</v>
      </c>
      <c r="HT35" s="15">
        <v>0</v>
      </c>
      <c r="HU35" s="12">
        <v>0</v>
      </c>
      <c r="HV35" s="12">
        <v>0</v>
      </c>
      <c r="HW35" s="12">
        <v>0</v>
      </c>
      <c r="HX35" s="15">
        <v>0</v>
      </c>
      <c r="HY35" s="12">
        <v>0</v>
      </c>
      <c r="HZ35" s="12">
        <v>0</v>
      </c>
      <c r="IA35" s="12">
        <v>0</v>
      </c>
      <c r="IB35" s="15">
        <v>0</v>
      </c>
      <c r="IC35" s="12">
        <v>0</v>
      </c>
      <c r="ID35" s="12">
        <v>0</v>
      </c>
      <c r="IE35" s="12">
        <v>0</v>
      </c>
      <c r="IF35" s="15">
        <v>0</v>
      </c>
      <c r="IG35" s="12">
        <v>0</v>
      </c>
      <c r="IH35" s="12">
        <v>0</v>
      </c>
      <c r="II35" s="12">
        <v>0</v>
      </c>
      <c r="IJ35" s="15">
        <v>0</v>
      </c>
      <c r="IK35" s="12">
        <v>0</v>
      </c>
      <c r="IL35" s="12">
        <v>0</v>
      </c>
      <c r="IM35" s="12">
        <v>0</v>
      </c>
      <c r="IN35" s="15">
        <v>0</v>
      </c>
      <c r="IO35" s="12">
        <v>0</v>
      </c>
      <c r="IP35" s="12">
        <v>0</v>
      </c>
      <c r="IQ35" s="12">
        <v>0</v>
      </c>
      <c r="IR35" s="15">
        <v>0</v>
      </c>
      <c r="IS35" s="12">
        <v>0</v>
      </c>
      <c r="IT35" s="12">
        <v>0</v>
      </c>
      <c r="IU35" s="12">
        <v>0</v>
      </c>
      <c r="IV35" s="15">
        <v>0</v>
      </c>
      <c r="IW35" s="12">
        <v>0</v>
      </c>
      <c r="IX35" s="12">
        <v>0</v>
      </c>
      <c r="IY35" s="12">
        <v>0</v>
      </c>
      <c r="IZ35" s="15">
        <v>0</v>
      </c>
      <c r="JA35" s="12">
        <v>0</v>
      </c>
      <c r="JB35" s="12">
        <v>0</v>
      </c>
      <c r="JC35" s="12">
        <v>0</v>
      </c>
      <c r="JD35" s="15">
        <v>0</v>
      </c>
      <c r="JE35" s="12">
        <v>0</v>
      </c>
      <c r="JF35" s="12">
        <v>0</v>
      </c>
      <c r="JG35" s="12">
        <v>0</v>
      </c>
      <c r="JH35" s="15">
        <v>0</v>
      </c>
      <c r="JI35" s="12">
        <v>0</v>
      </c>
      <c r="JJ35" s="12">
        <v>0</v>
      </c>
      <c r="JK35" s="12">
        <v>0</v>
      </c>
      <c r="JL35" s="15">
        <v>0</v>
      </c>
      <c r="JM35" s="12">
        <v>0</v>
      </c>
      <c r="JN35" s="12">
        <v>0</v>
      </c>
      <c r="JO35" s="12">
        <v>0</v>
      </c>
      <c r="JP35" s="15">
        <v>0</v>
      </c>
      <c r="JQ35" s="12">
        <v>0</v>
      </c>
      <c r="JR35" s="12">
        <v>0</v>
      </c>
      <c r="JS35" s="12">
        <v>0</v>
      </c>
      <c r="JT35" s="15">
        <v>0</v>
      </c>
      <c r="JU35" s="12">
        <v>0</v>
      </c>
      <c r="JV35" s="12">
        <v>0</v>
      </c>
      <c r="JW35" s="12">
        <v>0</v>
      </c>
      <c r="JX35" s="15">
        <v>0</v>
      </c>
      <c r="JY35" s="12">
        <v>0</v>
      </c>
      <c r="JZ35" s="12">
        <v>0</v>
      </c>
      <c r="KA35" s="12">
        <v>0</v>
      </c>
      <c r="KB35" s="15">
        <v>0</v>
      </c>
      <c r="KC35" s="12">
        <v>0</v>
      </c>
      <c r="KD35" s="12">
        <v>0</v>
      </c>
      <c r="KE35" s="12">
        <v>0</v>
      </c>
      <c r="KF35" s="15">
        <v>0</v>
      </c>
      <c r="KG35" s="12">
        <v>0</v>
      </c>
      <c r="KH35" s="12">
        <v>0</v>
      </c>
      <c r="KI35" s="12">
        <v>0</v>
      </c>
      <c r="KJ35" s="15">
        <v>0</v>
      </c>
      <c r="KK35" s="12">
        <v>0</v>
      </c>
      <c r="KL35" s="12">
        <v>0</v>
      </c>
      <c r="KM35" s="12">
        <v>0</v>
      </c>
      <c r="KN35" s="15">
        <v>0</v>
      </c>
      <c r="KO35" s="12">
        <v>0</v>
      </c>
      <c r="KP35" s="12">
        <v>0</v>
      </c>
      <c r="KQ35" s="12">
        <v>0</v>
      </c>
      <c r="KR35" s="15">
        <v>0</v>
      </c>
      <c r="KS35" s="12">
        <v>0</v>
      </c>
      <c r="KT35" s="12">
        <v>0</v>
      </c>
      <c r="KU35" s="12">
        <v>0</v>
      </c>
      <c r="KV35" s="14">
        <v>0</v>
      </c>
      <c r="KW35" s="12">
        <v>0</v>
      </c>
      <c r="KX35" s="12">
        <v>0</v>
      </c>
      <c r="KY35" s="12">
        <v>0</v>
      </c>
      <c r="KZ35" s="14">
        <v>0</v>
      </c>
      <c r="LA35" s="12">
        <v>0</v>
      </c>
      <c r="LB35" s="12">
        <v>0</v>
      </c>
      <c r="LC35" s="12">
        <v>0</v>
      </c>
      <c r="LD35" s="14">
        <v>196209921</v>
      </c>
      <c r="LE35" s="12">
        <v>190039010</v>
      </c>
      <c r="LF35" s="12">
        <v>190039010</v>
      </c>
      <c r="LG35" s="12">
        <v>190039010</v>
      </c>
      <c r="LH35" s="14">
        <v>0</v>
      </c>
      <c r="LI35" s="12">
        <v>0</v>
      </c>
      <c r="LJ35" s="12">
        <v>0</v>
      </c>
      <c r="LK35" s="12">
        <v>0</v>
      </c>
      <c r="LL35" s="14">
        <v>0</v>
      </c>
      <c r="LM35" s="12">
        <v>0</v>
      </c>
      <c r="LN35" s="12">
        <v>0</v>
      </c>
      <c r="LO35" s="12">
        <v>0</v>
      </c>
      <c r="LP35" s="14">
        <v>0</v>
      </c>
      <c r="LQ35" s="12">
        <v>0</v>
      </c>
      <c r="LR35" s="12">
        <v>0</v>
      </c>
      <c r="LS35" s="12">
        <v>0</v>
      </c>
      <c r="LT35" s="14">
        <v>0</v>
      </c>
      <c r="LU35" s="12">
        <v>0</v>
      </c>
      <c r="LV35" s="12">
        <v>0</v>
      </c>
      <c r="LW35" s="12">
        <v>0</v>
      </c>
      <c r="LX35" s="14">
        <v>0</v>
      </c>
      <c r="LY35" s="12">
        <v>0</v>
      </c>
      <c r="LZ35" s="12">
        <v>0</v>
      </c>
      <c r="MA35" s="12">
        <v>0</v>
      </c>
      <c r="MB35" s="13">
        <v>0</v>
      </c>
      <c r="MC35" s="12">
        <v>0</v>
      </c>
      <c r="MD35" s="12">
        <v>0</v>
      </c>
      <c r="ME35" s="12">
        <v>0</v>
      </c>
      <c r="MF35" s="13">
        <v>0</v>
      </c>
      <c r="MG35" s="12">
        <v>0</v>
      </c>
      <c r="MH35" s="12">
        <v>0</v>
      </c>
      <c r="MI35" s="12">
        <v>0</v>
      </c>
      <c r="MJ35" s="13">
        <v>0</v>
      </c>
      <c r="MK35" s="12">
        <v>0</v>
      </c>
      <c r="ML35" s="12">
        <v>0</v>
      </c>
      <c r="MM35" s="12">
        <v>0</v>
      </c>
    </row>
    <row r="36" spans="2:351" ht="63.75" x14ac:dyDescent="0.25">
      <c r="B36" s="44" t="s">
        <v>483</v>
      </c>
      <c r="C36" s="43" t="s">
        <v>482</v>
      </c>
      <c r="D36" s="42" t="s">
        <v>12</v>
      </c>
      <c r="E36" s="42" t="s">
        <v>12</v>
      </c>
      <c r="F36" s="46" t="s">
        <v>482</v>
      </c>
      <c r="G36" s="40">
        <v>2020004250325</v>
      </c>
      <c r="H36" s="39" t="s">
        <v>146</v>
      </c>
      <c r="I36" s="54">
        <v>1901055</v>
      </c>
      <c r="J36" s="41" t="s">
        <v>481</v>
      </c>
      <c r="K36" s="38" t="s">
        <v>102</v>
      </c>
      <c r="L36" s="37" t="s">
        <v>491</v>
      </c>
      <c r="M36" s="85" t="s">
        <v>6</v>
      </c>
      <c r="N36" s="85" t="s">
        <v>62</v>
      </c>
      <c r="O36" s="36" t="s">
        <v>143</v>
      </c>
      <c r="P36" s="35" t="s">
        <v>490</v>
      </c>
      <c r="Q36" s="35" t="s">
        <v>489</v>
      </c>
      <c r="R36" s="34" t="s">
        <v>1</v>
      </c>
      <c r="S36" s="33">
        <v>100</v>
      </c>
      <c r="T36" s="32">
        <v>25</v>
      </c>
      <c r="U36" s="32">
        <v>25</v>
      </c>
      <c r="V36" s="32">
        <v>25</v>
      </c>
      <c r="W36" s="32">
        <v>25</v>
      </c>
      <c r="X36" s="31">
        <f>+Z36+AA36+AB36+AC36</f>
        <v>93</v>
      </c>
      <c r="Y36" s="30">
        <f>+X36/S36</f>
        <v>0.93</v>
      </c>
      <c r="Z36" s="29">
        <v>25</v>
      </c>
      <c r="AA36" s="28">
        <v>25</v>
      </c>
      <c r="AB36" s="28">
        <v>25</v>
      </c>
      <c r="AC36" s="28">
        <v>18</v>
      </c>
      <c r="AD36" s="27">
        <v>304188189</v>
      </c>
      <c r="AE36" s="26">
        <f>+AD36-AG36</f>
        <v>0</v>
      </c>
      <c r="AF36" s="25" t="s">
        <v>138</v>
      </c>
      <c r="AG36" s="24">
        <f>SUM(AH36:AK36)</f>
        <v>304188189</v>
      </c>
      <c r="AH36" s="23">
        <f>+BH36+BL36+BP36+BT36+BX36+CB36+CF36+CJ36+CN36+CR36+CV36+CZ36+BD36</f>
        <v>304188189</v>
      </c>
      <c r="AI36" s="22">
        <f>+DD36+DH36+DL36+DP36+DT36+DX36+EB36+EF36+EJ36+EN36+ER36+EV36+EZ36+FD36+FH36+FL36+FP36+FT36+FX36+GB36+GF36+GJ36+GN36+GR36+GV36+GZ36+HD36+HH36+HL36+HP36+HT36+HX36+IB36+IF36+IJ36+IN36+IR36+IV36+IZ36+JD36+JH36+JL36+JP36+JT36+JX36+KB36+KF36+KJ36+KN36+KR36</f>
        <v>0</v>
      </c>
      <c r="AJ36" s="21">
        <f>+KV36+KZ36+LD36+LH36+LL36+LP36+LT36+LX36</f>
        <v>0</v>
      </c>
      <c r="AK36" s="13">
        <f>+MB36+MF36+MJ36</f>
        <v>0</v>
      </c>
      <c r="AL36" s="18" t="b">
        <f>_xlfn.IFNA(+AM36&lt;=AG36,"ERROR")</f>
        <v>1</v>
      </c>
      <c r="AM36" s="20">
        <f>SUM(AN36:AQ36)</f>
        <v>275509487</v>
      </c>
      <c r="AN36" s="4">
        <f>+BE36+BI36+BM36+BQ36+BU36+BY36+CC36+CG36+CK36+CO36+CS36+CW36+DA36</f>
        <v>275509487</v>
      </c>
      <c r="AO36" s="4">
        <f>+DE36+DI36+DM36+DQ36+DU36+DY36+EC36+EG36+EK36+EO36+ES36+EW36+FA36+FE36+FI36+FM36+FQ36+FU36+FY36+GC36+GG36+GK36+GO36+GS36+GW36+HA36+HE36+HI36+HM36+HQ36+HU36+HY36+IC36+IG36+IK36+IO36+IS36+IW36+JA36+JE36+JI36+JM36+JQ36+JU36+JY36+KC36+KG36+KK36+KO36+KS36</f>
        <v>0</v>
      </c>
      <c r="AP36" s="4">
        <f>+KW36+LA36+LE36+LI36+LM36+LQ36+LU36+LY36</f>
        <v>0</v>
      </c>
      <c r="AQ36" s="4">
        <f>+MC36+MG36+MK36</f>
        <v>0</v>
      </c>
      <c r="AR36" s="18" t="b">
        <f>_xlfn.IFNA(+AS36&lt;=AM36,"ERROR")</f>
        <v>1</v>
      </c>
      <c r="AS36" s="19">
        <f>+AT36+AU36+AV36+AW36</f>
        <v>275464487</v>
      </c>
      <c r="AT36" s="4">
        <f>+BF36+BJ36+BN36+BR36+BV36+BZ36+CD36+CH36+CL36+CP36+CT36+CX36+DB36</f>
        <v>275464487</v>
      </c>
      <c r="AU36" s="4">
        <f>+DF36+DJ36+DN36+DR36+DV36+DZ36+ED36+EH36+EL36+EP36+ET36+EX36+FB36+FF36+FJ36+FN36+FR36+FV36+FZ36+GD36+GH36+GL36+GP36+GT36+GX36+HB36+HF36+HJ36+HN36+HR36+HV36+HZ36+ID36+IH36+IL36+IP36+IT36+IX36+JB36+JF36+JJ36+JN36+JR36+JV36+JZ36+KD36+KH36+KL36+KP36+KT36</f>
        <v>0</v>
      </c>
      <c r="AV36" s="4">
        <f>+KX36+LB36+LF36+LJ36+LN36+LR36+LV36+LZ36</f>
        <v>0</v>
      </c>
      <c r="AW36" s="4">
        <f>+MD36+MH36+ML36</f>
        <v>0</v>
      </c>
      <c r="AX36" s="18" t="b">
        <f>_xlfn.IFNA(+AY36&lt;=AS36,"ERROR")</f>
        <v>1</v>
      </c>
      <c r="AY36" s="17">
        <f>+AZ36+BA36+BB36+BC36</f>
        <v>275464487</v>
      </c>
      <c r="AZ36" s="4">
        <f>+BG36+BK36+BO36+BS36+BW36+CA36+CE36+CI36+CM36+CQ36+CU36+CY36+DC36</f>
        <v>275464487</v>
      </c>
      <c r="BA36" s="4">
        <f>+DG36+DK36+DO36+DS36+DW36+EA36+EE36+EI36+EM36+EQ36+EU36+EY36+FC36+FG36+FK36+FO36+FS36+FW36+GA36+GE36+GI36+GM36+GQ36+GU36+GY36+HC36+HG36+HK36+HO36+HS36+HW36+IA36+IE36+II36+IM36+IQ36+IU36+IY36+JC36+JG36+JK36+JO36+JS36+JW36+KA36+KE36+KI36+KM36+KQ36+KU36</f>
        <v>0</v>
      </c>
      <c r="BB36" s="4">
        <f>+KY36+LC36+LG36+LK36+LO36+LS36+LW36+MA36</f>
        <v>0</v>
      </c>
      <c r="BC36" s="4">
        <f>+ME36+MI36+MM36</f>
        <v>0</v>
      </c>
      <c r="BD36" s="16">
        <v>175297923</v>
      </c>
      <c r="BE36" s="12">
        <v>175297923</v>
      </c>
      <c r="BF36" s="12">
        <v>175297923</v>
      </c>
      <c r="BG36" s="12">
        <v>175297923</v>
      </c>
      <c r="BH36" s="16">
        <v>0</v>
      </c>
      <c r="BI36" s="12">
        <v>0</v>
      </c>
      <c r="BJ36" s="12">
        <v>0</v>
      </c>
      <c r="BK36" s="12">
        <v>0</v>
      </c>
      <c r="BL36" s="16">
        <v>0</v>
      </c>
      <c r="BM36" s="12">
        <v>0</v>
      </c>
      <c r="BN36" s="12">
        <v>0</v>
      </c>
      <c r="BO36" s="12">
        <v>0</v>
      </c>
      <c r="BP36" s="16">
        <v>128890266</v>
      </c>
      <c r="BQ36" s="12">
        <v>100211564</v>
      </c>
      <c r="BR36" s="12">
        <v>100166564</v>
      </c>
      <c r="BS36" s="12">
        <v>100166564</v>
      </c>
      <c r="BT36" s="16">
        <v>0</v>
      </c>
      <c r="BU36" s="12">
        <v>0</v>
      </c>
      <c r="BV36" s="12">
        <v>0</v>
      </c>
      <c r="BW36" s="12">
        <v>0</v>
      </c>
      <c r="BX36" s="16">
        <v>0</v>
      </c>
      <c r="BY36" s="12">
        <v>0</v>
      </c>
      <c r="BZ36" s="12">
        <v>0</v>
      </c>
      <c r="CA36" s="12">
        <v>0</v>
      </c>
      <c r="CB36" s="16">
        <v>0</v>
      </c>
      <c r="CC36" s="12">
        <v>0</v>
      </c>
      <c r="CD36" s="12">
        <v>0</v>
      </c>
      <c r="CE36" s="12">
        <v>0</v>
      </c>
      <c r="CF36" s="16">
        <v>0</v>
      </c>
      <c r="CG36" s="12">
        <v>0</v>
      </c>
      <c r="CH36" s="12">
        <v>0</v>
      </c>
      <c r="CI36" s="12">
        <v>0</v>
      </c>
      <c r="CJ36" s="16">
        <v>0</v>
      </c>
      <c r="CK36" s="12">
        <v>0</v>
      </c>
      <c r="CL36" s="12">
        <v>0</v>
      </c>
      <c r="CM36" s="12">
        <v>0</v>
      </c>
      <c r="CN36" s="16">
        <v>0</v>
      </c>
      <c r="CO36" s="12">
        <v>0</v>
      </c>
      <c r="CP36" s="12">
        <v>0</v>
      </c>
      <c r="CQ36" s="12">
        <v>0</v>
      </c>
      <c r="CR36" s="16">
        <v>0</v>
      </c>
      <c r="CS36" s="12">
        <v>0</v>
      </c>
      <c r="CT36" s="12">
        <v>0</v>
      </c>
      <c r="CU36" s="12">
        <v>0</v>
      </c>
      <c r="CV36" s="16">
        <v>0</v>
      </c>
      <c r="CW36" s="12">
        <v>0</v>
      </c>
      <c r="CX36" s="12">
        <v>0</v>
      </c>
      <c r="CY36" s="12">
        <v>0</v>
      </c>
      <c r="CZ36" s="16">
        <v>0</v>
      </c>
      <c r="DA36" s="12">
        <v>0</v>
      </c>
      <c r="DB36" s="12">
        <v>0</v>
      </c>
      <c r="DC36" s="12">
        <v>0</v>
      </c>
      <c r="DD36" s="15">
        <v>0</v>
      </c>
      <c r="DE36" s="12">
        <v>0</v>
      </c>
      <c r="DF36" s="12">
        <v>0</v>
      </c>
      <c r="DG36" s="12">
        <v>0</v>
      </c>
      <c r="DH36" s="15">
        <v>0</v>
      </c>
      <c r="DI36" s="12">
        <v>0</v>
      </c>
      <c r="DJ36" s="12">
        <v>0</v>
      </c>
      <c r="DK36" s="12">
        <v>0</v>
      </c>
      <c r="DL36" s="15">
        <v>0</v>
      </c>
      <c r="DM36" s="12">
        <v>0</v>
      </c>
      <c r="DN36" s="12">
        <v>0</v>
      </c>
      <c r="DO36" s="12">
        <v>0</v>
      </c>
      <c r="DP36" s="15">
        <v>0</v>
      </c>
      <c r="DQ36" s="12">
        <v>0</v>
      </c>
      <c r="DR36" s="12">
        <v>0</v>
      </c>
      <c r="DS36" s="12">
        <v>0</v>
      </c>
      <c r="DT36" s="15">
        <v>0</v>
      </c>
      <c r="DU36" s="12">
        <v>0</v>
      </c>
      <c r="DV36" s="12">
        <v>0</v>
      </c>
      <c r="DW36" s="12">
        <v>0</v>
      </c>
      <c r="DX36" s="15">
        <v>0</v>
      </c>
      <c r="DY36" s="12">
        <v>0</v>
      </c>
      <c r="DZ36" s="12">
        <v>0</v>
      </c>
      <c r="EA36" s="12">
        <v>0</v>
      </c>
      <c r="EB36" s="15">
        <v>0</v>
      </c>
      <c r="EC36" s="12">
        <v>0</v>
      </c>
      <c r="ED36" s="12">
        <v>0</v>
      </c>
      <c r="EE36" s="12">
        <v>0</v>
      </c>
      <c r="EF36" s="15">
        <v>0</v>
      </c>
      <c r="EG36" s="12">
        <v>0</v>
      </c>
      <c r="EH36" s="12">
        <v>0</v>
      </c>
      <c r="EI36" s="12">
        <v>0</v>
      </c>
      <c r="EJ36" s="15">
        <v>0</v>
      </c>
      <c r="EK36" s="12">
        <v>0</v>
      </c>
      <c r="EL36" s="12">
        <v>0</v>
      </c>
      <c r="EM36" s="12">
        <v>0</v>
      </c>
      <c r="EN36" s="15">
        <v>0</v>
      </c>
      <c r="EO36" s="12">
        <v>0</v>
      </c>
      <c r="EP36" s="12">
        <v>0</v>
      </c>
      <c r="EQ36" s="12">
        <v>0</v>
      </c>
      <c r="ER36" s="15">
        <v>0</v>
      </c>
      <c r="ES36" s="12">
        <v>0</v>
      </c>
      <c r="ET36" s="12">
        <v>0</v>
      </c>
      <c r="EU36" s="12">
        <v>0</v>
      </c>
      <c r="EV36" s="15">
        <v>0</v>
      </c>
      <c r="EW36" s="12">
        <v>0</v>
      </c>
      <c r="EX36" s="12">
        <v>0</v>
      </c>
      <c r="EY36" s="12">
        <v>0</v>
      </c>
      <c r="EZ36" s="15">
        <v>0</v>
      </c>
      <c r="FA36" s="12">
        <v>0</v>
      </c>
      <c r="FB36" s="12">
        <v>0</v>
      </c>
      <c r="FC36" s="12">
        <v>0</v>
      </c>
      <c r="FD36" s="15">
        <v>0</v>
      </c>
      <c r="FE36" s="12">
        <v>0</v>
      </c>
      <c r="FF36" s="12">
        <v>0</v>
      </c>
      <c r="FG36" s="12">
        <v>0</v>
      </c>
      <c r="FH36" s="15">
        <v>0</v>
      </c>
      <c r="FI36" s="12">
        <v>0</v>
      </c>
      <c r="FJ36" s="12">
        <v>0</v>
      </c>
      <c r="FK36" s="12">
        <v>0</v>
      </c>
      <c r="FL36" s="15">
        <v>0</v>
      </c>
      <c r="FM36" s="12">
        <v>0</v>
      </c>
      <c r="FN36" s="12">
        <v>0</v>
      </c>
      <c r="FO36" s="12">
        <v>0</v>
      </c>
      <c r="FP36" s="15">
        <v>0</v>
      </c>
      <c r="FQ36" s="12">
        <v>0</v>
      </c>
      <c r="FR36" s="12">
        <v>0</v>
      </c>
      <c r="FS36" s="12">
        <v>0</v>
      </c>
      <c r="FT36" s="15">
        <v>0</v>
      </c>
      <c r="FU36" s="12">
        <v>0</v>
      </c>
      <c r="FV36" s="12">
        <v>0</v>
      </c>
      <c r="FW36" s="12">
        <v>0</v>
      </c>
      <c r="FX36" s="15">
        <v>0</v>
      </c>
      <c r="FY36" s="12">
        <v>0</v>
      </c>
      <c r="FZ36" s="12">
        <v>0</v>
      </c>
      <c r="GA36" s="12">
        <v>0</v>
      </c>
      <c r="GB36" s="15">
        <v>0</v>
      </c>
      <c r="GC36" s="12">
        <v>0</v>
      </c>
      <c r="GD36" s="12">
        <v>0</v>
      </c>
      <c r="GE36" s="12">
        <v>0</v>
      </c>
      <c r="GF36" s="15">
        <v>0</v>
      </c>
      <c r="GG36" s="12">
        <v>0</v>
      </c>
      <c r="GH36" s="12">
        <v>0</v>
      </c>
      <c r="GI36" s="12">
        <v>0</v>
      </c>
      <c r="GJ36" s="15">
        <v>0</v>
      </c>
      <c r="GK36" s="12">
        <v>0</v>
      </c>
      <c r="GL36" s="12">
        <v>0</v>
      </c>
      <c r="GM36" s="12">
        <v>0</v>
      </c>
      <c r="GN36" s="15">
        <v>0</v>
      </c>
      <c r="GO36" s="12">
        <v>0</v>
      </c>
      <c r="GP36" s="12">
        <v>0</v>
      </c>
      <c r="GQ36" s="12">
        <v>0</v>
      </c>
      <c r="GR36" s="15">
        <v>0</v>
      </c>
      <c r="GS36" s="12">
        <v>0</v>
      </c>
      <c r="GT36" s="12">
        <v>0</v>
      </c>
      <c r="GU36" s="12">
        <v>0</v>
      </c>
      <c r="GV36" s="15">
        <v>0</v>
      </c>
      <c r="GW36" s="12">
        <v>0</v>
      </c>
      <c r="GX36" s="12">
        <v>0</v>
      </c>
      <c r="GY36" s="12">
        <v>0</v>
      </c>
      <c r="GZ36" s="15">
        <v>0</v>
      </c>
      <c r="HA36" s="12">
        <v>0</v>
      </c>
      <c r="HB36" s="12">
        <v>0</v>
      </c>
      <c r="HC36" s="12">
        <v>0</v>
      </c>
      <c r="HD36" s="15">
        <v>0</v>
      </c>
      <c r="HE36" s="12">
        <v>0</v>
      </c>
      <c r="HF36" s="12">
        <v>0</v>
      </c>
      <c r="HG36" s="12">
        <v>0</v>
      </c>
      <c r="HH36" s="15">
        <v>0</v>
      </c>
      <c r="HI36" s="12">
        <v>0</v>
      </c>
      <c r="HJ36" s="12">
        <v>0</v>
      </c>
      <c r="HK36" s="12">
        <v>0</v>
      </c>
      <c r="HL36" s="15">
        <v>0</v>
      </c>
      <c r="HM36" s="12">
        <v>0</v>
      </c>
      <c r="HN36" s="12">
        <v>0</v>
      </c>
      <c r="HO36" s="12">
        <v>0</v>
      </c>
      <c r="HP36" s="15">
        <v>0</v>
      </c>
      <c r="HQ36" s="12">
        <v>0</v>
      </c>
      <c r="HR36" s="12">
        <v>0</v>
      </c>
      <c r="HS36" s="12">
        <v>0</v>
      </c>
      <c r="HT36" s="15">
        <v>0</v>
      </c>
      <c r="HU36" s="12">
        <v>0</v>
      </c>
      <c r="HV36" s="12">
        <v>0</v>
      </c>
      <c r="HW36" s="12">
        <v>0</v>
      </c>
      <c r="HX36" s="15">
        <v>0</v>
      </c>
      <c r="HY36" s="12">
        <v>0</v>
      </c>
      <c r="HZ36" s="12">
        <v>0</v>
      </c>
      <c r="IA36" s="12">
        <v>0</v>
      </c>
      <c r="IB36" s="15">
        <v>0</v>
      </c>
      <c r="IC36" s="12">
        <v>0</v>
      </c>
      <c r="ID36" s="12">
        <v>0</v>
      </c>
      <c r="IE36" s="12">
        <v>0</v>
      </c>
      <c r="IF36" s="15">
        <v>0</v>
      </c>
      <c r="IG36" s="12">
        <v>0</v>
      </c>
      <c r="IH36" s="12">
        <v>0</v>
      </c>
      <c r="II36" s="12">
        <v>0</v>
      </c>
      <c r="IJ36" s="15">
        <v>0</v>
      </c>
      <c r="IK36" s="12">
        <v>0</v>
      </c>
      <c r="IL36" s="12">
        <v>0</v>
      </c>
      <c r="IM36" s="12">
        <v>0</v>
      </c>
      <c r="IN36" s="15">
        <v>0</v>
      </c>
      <c r="IO36" s="12">
        <v>0</v>
      </c>
      <c r="IP36" s="12">
        <v>0</v>
      </c>
      <c r="IQ36" s="12">
        <v>0</v>
      </c>
      <c r="IR36" s="15">
        <v>0</v>
      </c>
      <c r="IS36" s="12">
        <v>0</v>
      </c>
      <c r="IT36" s="12">
        <v>0</v>
      </c>
      <c r="IU36" s="12">
        <v>0</v>
      </c>
      <c r="IV36" s="15">
        <v>0</v>
      </c>
      <c r="IW36" s="12">
        <v>0</v>
      </c>
      <c r="IX36" s="12">
        <v>0</v>
      </c>
      <c r="IY36" s="12">
        <v>0</v>
      </c>
      <c r="IZ36" s="15">
        <v>0</v>
      </c>
      <c r="JA36" s="12">
        <v>0</v>
      </c>
      <c r="JB36" s="12">
        <v>0</v>
      </c>
      <c r="JC36" s="12">
        <v>0</v>
      </c>
      <c r="JD36" s="15">
        <v>0</v>
      </c>
      <c r="JE36" s="12">
        <v>0</v>
      </c>
      <c r="JF36" s="12">
        <v>0</v>
      </c>
      <c r="JG36" s="12">
        <v>0</v>
      </c>
      <c r="JH36" s="15">
        <v>0</v>
      </c>
      <c r="JI36" s="12">
        <v>0</v>
      </c>
      <c r="JJ36" s="12">
        <v>0</v>
      </c>
      <c r="JK36" s="12">
        <v>0</v>
      </c>
      <c r="JL36" s="15">
        <v>0</v>
      </c>
      <c r="JM36" s="12">
        <v>0</v>
      </c>
      <c r="JN36" s="12">
        <v>0</v>
      </c>
      <c r="JO36" s="12">
        <v>0</v>
      </c>
      <c r="JP36" s="15">
        <v>0</v>
      </c>
      <c r="JQ36" s="12">
        <v>0</v>
      </c>
      <c r="JR36" s="12">
        <v>0</v>
      </c>
      <c r="JS36" s="12">
        <v>0</v>
      </c>
      <c r="JT36" s="15">
        <v>0</v>
      </c>
      <c r="JU36" s="12">
        <v>0</v>
      </c>
      <c r="JV36" s="12">
        <v>0</v>
      </c>
      <c r="JW36" s="12">
        <v>0</v>
      </c>
      <c r="JX36" s="15">
        <v>0</v>
      </c>
      <c r="JY36" s="12">
        <v>0</v>
      </c>
      <c r="JZ36" s="12">
        <v>0</v>
      </c>
      <c r="KA36" s="12">
        <v>0</v>
      </c>
      <c r="KB36" s="15">
        <v>0</v>
      </c>
      <c r="KC36" s="12">
        <v>0</v>
      </c>
      <c r="KD36" s="12">
        <v>0</v>
      </c>
      <c r="KE36" s="12">
        <v>0</v>
      </c>
      <c r="KF36" s="15">
        <v>0</v>
      </c>
      <c r="KG36" s="12">
        <v>0</v>
      </c>
      <c r="KH36" s="12">
        <v>0</v>
      </c>
      <c r="KI36" s="12">
        <v>0</v>
      </c>
      <c r="KJ36" s="15">
        <v>0</v>
      </c>
      <c r="KK36" s="12">
        <v>0</v>
      </c>
      <c r="KL36" s="12">
        <v>0</v>
      </c>
      <c r="KM36" s="12">
        <v>0</v>
      </c>
      <c r="KN36" s="15">
        <v>0</v>
      </c>
      <c r="KO36" s="12">
        <v>0</v>
      </c>
      <c r="KP36" s="12">
        <v>0</v>
      </c>
      <c r="KQ36" s="12">
        <v>0</v>
      </c>
      <c r="KR36" s="15">
        <v>0</v>
      </c>
      <c r="KS36" s="12">
        <v>0</v>
      </c>
      <c r="KT36" s="12">
        <v>0</v>
      </c>
      <c r="KU36" s="12">
        <v>0</v>
      </c>
      <c r="KV36" s="14">
        <v>0</v>
      </c>
      <c r="KW36" s="12">
        <v>0</v>
      </c>
      <c r="KX36" s="12">
        <v>0</v>
      </c>
      <c r="KY36" s="12">
        <v>0</v>
      </c>
      <c r="KZ36" s="14">
        <v>0</v>
      </c>
      <c r="LA36" s="12">
        <v>0</v>
      </c>
      <c r="LB36" s="12">
        <v>0</v>
      </c>
      <c r="LC36" s="12">
        <v>0</v>
      </c>
      <c r="LD36" s="14">
        <v>0</v>
      </c>
      <c r="LE36" s="12">
        <v>0</v>
      </c>
      <c r="LF36" s="12">
        <v>0</v>
      </c>
      <c r="LG36" s="12">
        <v>0</v>
      </c>
      <c r="LH36" s="14">
        <v>0</v>
      </c>
      <c r="LI36" s="12">
        <v>0</v>
      </c>
      <c r="LJ36" s="12">
        <v>0</v>
      </c>
      <c r="LK36" s="12">
        <v>0</v>
      </c>
      <c r="LL36" s="14">
        <v>0</v>
      </c>
      <c r="LM36" s="12">
        <v>0</v>
      </c>
      <c r="LN36" s="12">
        <v>0</v>
      </c>
      <c r="LO36" s="12">
        <v>0</v>
      </c>
      <c r="LP36" s="14">
        <v>0</v>
      </c>
      <c r="LQ36" s="12">
        <v>0</v>
      </c>
      <c r="LR36" s="12">
        <v>0</v>
      </c>
      <c r="LS36" s="12">
        <v>0</v>
      </c>
      <c r="LT36" s="14">
        <v>0</v>
      </c>
      <c r="LU36" s="12">
        <v>0</v>
      </c>
      <c r="LV36" s="12">
        <v>0</v>
      </c>
      <c r="LW36" s="12">
        <v>0</v>
      </c>
      <c r="LX36" s="14">
        <v>0</v>
      </c>
      <c r="LY36" s="12">
        <v>0</v>
      </c>
      <c r="LZ36" s="12">
        <v>0</v>
      </c>
      <c r="MA36" s="12">
        <v>0</v>
      </c>
      <c r="MB36" s="13">
        <v>0</v>
      </c>
      <c r="MC36" s="12">
        <v>0</v>
      </c>
      <c r="MD36" s="12">
        <v>0</v>
      </c>
      <c r="ME36" s="12">
        <v>0</v>
      </c>
      <c r="MF36" s="13">
        <v>0</v>
      </c>
      <c r="MG36" s="12">
        <v>0</v>
      </c>
      <c r="MH36" s="12">
        <v>0</v>
      </c>
      <c r="MI36" s="12">
        <v>0</v>
      </c>
      <c r="MJ36" s="13">
        <v>0</v>
      </c>
      <c r="MK36" s="12">
        <v>0</v>
      </c>
      <c r="ML36" s="12">
        <v>0</v>
      </c>
      <c r="MM36" s="12">
        <v>0</v>
      </c>
    </row>
    <row r="37" spans="2:351" ht="63.75" x14ac:dyDescent="0.25">
      <c r="B37" s="44" t="s">
        <v>483</v>
      </c>
      <c r="C37" s="43" t="s">
        <v>482</v>
      </c>
      <c r="D37" s="42" t="s">
        <v>12</v>
      </c>
      <c r="E37" s="42" t="s">
        <v>12</v>
      </c>
      <c r="F37" s="46" t="s">
        <v>482</v>
      </c>
      <c r="G37" s="40">
        <v>2020004250325</v>
      </c>
      <c r="H37" s="39" t="s">
        <v>146</v>
      </c>
      <c r="I37" s="54">
        <v>1901055</v>
      </c>
      <c r="J37" s="41" t="s">
        <v>481</v>
      </c>
      <c r="K37" s="38" t="s">
        <v>102</v>
      </c>
      <c r="L37" s="37" t="s">
        <v>488</v>
      </c>
      <c r="M37" s="85" t="s">
        <v>198</v>
      </c>
      <c r="N37" s="62" t="s">
        <v>202</v>
      </c>
      <c r="O37" s="36" t="s">
        <v>143</v>
      </c>
      <c r="P37" s="35" t="s">
        <v>487</v>
      </c>
      <c r="Q37" s="35" t="s">
        <v>486</v>
      </c>
      <c r="R37" s="34" t="s">
        <v>20</v>
      </c>
      <c r="S37" s="33">
        <v>51</v>
      </c>
      <c r="T37" s="32">
        <v>0</v>
      </c>
      <c r="U37" s="32">
        <v>25</v>
      </c>
      <c r="V37" s="32">
        <v>26</v>
      </c>
      <c r="W37" s="32">
        <v>0</v>
      </c>
      <c r="X37" s="31">
        <f>+Z37+AA37+AB37+AC37</f>
        <v>51</v>
      </c>
      <c r="Y37" s="30">
        <f>+X37/S37</f>
        <v>1</v>
      </c>
      <c r="Z37" s="29">
        <v>0</v>
      </c>
      <c r="AA37" s="28">
        <v>0</v>
      </c>
      <c r="AB37" s="28">
        <v>51</v>
      </c>
      <c r="AC37" s="28">
        <v>0</v>
      </c>
      <c r="AD37" s="27">
        <v>3359991748</v>
      </c>
      <c r="AE37" s="26">
        <f>+AD37-AG37</f>
        <v>0</v>
      </c>
      <c r="AF37" s="25" t="s">
        <v>138</v>
      </c>
      <c r="AG37" s="24">
        <f>SUM(AH37:AK37)</f>
        <v>3359991748</v>
      </c>
      <c r="AH37" s="23">
        <f>+BH37+BL37+BP37+BT37+BX37+CB37+CF37+CJ37+CN37+CR37+CV37+CZ37+BD37</f>
        <v>3359991748</v>
      </c>
      <c r="AI37" s="22">
        <f>+DD37+DH37+DL37+DP37+DT37+DX37+EB37+EF37+EJ37+EN37+ER37+EV37+EZ37+FD37+FH37+FL37+FP37+FT37+FX37+GB37+GF37+GJ37+GN37+GR37+GV37+GZ37+HD37+HH37+HL37+HP37+HT37+HX37+IB37+IF37+IJ37+IN37+IR37+IV37+IZ37+JD37+JH37+JL37+JP37+JT37+JX37+KB37+KF37+KJ37+KN37+KR37</f>
        <v>0</v>
      </c>
      <c r="AJ37" s="21">
        <f>+KV37+KZ37+LD37+LH37+LL37+LP37+LT37+LX37</f>
        <v>0</v>
      </c>
      <c r="AK37" s="13">
        <f>+MB37+MF37+MJ37</f>
        <v>0</v>
      </c>
      <c r="AL37" s="18" t="b">
        <f>_xlfn.IFNA(+AM37&lt;=AG37,"ERROR")</f>
        <v>1</v>
      </c>
      <c r="AM37" s="20">
        <f>SUM(AN37:AQ37)</f>
        <v>3243909540</v>
      </c>
      <c r="AN37" s="4">
        <f>+BE37+BI37+BM37+BQ37+BU37+BY37+CC37+CG37+CK37+CO37+CS37+CW37+DA37</f>
        <v>3243909540</v>
      </c>
      <c r="AO37" s="4">
        <f>+DE37+DI37+DM37+DQ37+DU37+DY37+EC37+EG37+EK37+EO37+ES37+EW37+FA37+FE37+FI37+FM37+FQ37+FU37+FY37+GC37+GG37+GK37+GO37+GS37+GW37+HA37+HE37+HI37+HM37+HQ37+HU37+HY37+IC37+IG37+IK37+IO37+IS37+IW37+JA37+JE37+JI37+JM37+JQ37+JU37+JY37+KC37+KG37+KK37+KO37+KS37</f>
        <v>0</v>
      </c>
      <c r="AP37" s="4">
        <f>+KW37+LA37+LE37+LI37+LM37+LQ37+LU37+LY37</f>
        <v>0</v>
      </c>
      <c r="AQ37" s="4">
        <f>+MC37+MG37+MK37</f>
        <v>0</v>
      </c>
      <c r="AR37" s="18" t="b">
        <f>_xlfn.IFNA(+AS37&lt;=AM37,"ERROR")</f>
        <v>1</v>
      </c>
      <c r="AS37" s="19">
        <f>+AT37+AU37+AV37+AW37</f>
        <v>2969975109</v>
      </c>
      <c r="AT37" s="4">
        <f>+BF37+BJ37+BN37+BR37+BV37+BZ37+CD37+CH37+CL37+CP37+CT37+CX37+DB37</f>
        <v>2969975109</v>
      </c>
      <c r="AU37" s="4">
        <f>+DF37+DJ37+DN37+DR37+DV37+DZ37+ED37+EH37+EL37+EP37+ET37+EX37+FB37+FF37+FJ37+FN37+FR37+FV37+FZ37+GD37+GH37+GL37+GP37+GT37+GX37+HB37+HF37+HJ37+HN37+HR37+HV37+HZ37+ID37+IH37+IL37+IP37+IT37+IX37+JB37+JF37+JJ37+JN37+JR37+JV37+JZ37+KD37+KH37+KL37+KP37+KT37</f>
        <v>0</v>
      </c>
      <c r="AV37" s="4">
        <f>+KX37+LB37+LF37+LJ37+LN37+LR37+LV37+LZ37</f>
        <v>0</v>
      </c>
      <c r="AW37" s="4">
        <f>+MD37+MH37+ML37</f>
        <v>0</v>
      </c>
      <c r="AX37" s="18" t="b">
        <f>_xlfn.IFNA(+AY37&lt;=AS37,"ERROR")</f>
        <v>1</v>
      </c>
      <c r="AY37" s="17">
        <f>+AZ37+BA37+BB37+BC37</f>
        <v>2687686071</v>
      </c>
      <c r="AZ37" s="4">
        <f>+BG37+BK37+BO37+BS37+BW37+CA37+CE37+CI37+CM37+CQ37+CU37+CY37+DC37</f>
        <v>2687686071</v>
      </c>
      <c r="BA37" s="4">
        <f>+DG37+DK37+DO37+DS37+DW37+EA37+EE37+EI37+EM37+EQ37+EU37+EY37+FC37+FG37+FK37+FO37+FS37+FW37+GA37+GE37+GI37+GM37+GQ37+GU37+GY37+HC37+HG37+HK37+HO37+HS37+HW37+IA37+IE37+II37+IM37+IQ37+IU37+IY37+JC37+JG37+JK37+JO37+JS37+JW37+KA37+KE37+KI37+KM37+KQ37+KU37</f>
        <v>0</v>
      </c>
      <c r="BB37" s="4">
        <f>+KY37+LC37+LG37+LK37+LO37+LS37+LW37+MA37</f>
        <v>0</v>
      </c>
      <c r="BC37" s="4">
        <f>+ME37+MI37+MM37</f>
        <v>0</v>
      </c>
      <c r="BD37" s="16">
        <v>0</v>
      </c>
      <c r="BE37" s="12">
        <v>0</v>
      </c>
      <c r="BF37" s="12">
        <v>0</v>
      </c>
      <c r="BG37" s="12">
        <v>0</v>
      </c>
      <c r="BH37" s="16">
        <v>0</v>
      </c>
      <c r="BI37" s="12">
        <v>0</v>
      </c>
      <c r="BJ37" s="12">
        <v>0</v>
      </c>
      <c r="BK37" s="12">
        <v>0</v>
      </c>
      <c r="BL37" s="16">
        <v>0</v>
      </c>
      <c r="BM37" s="12">
        <v>0</v>
      </c>
      <c r="BN37" s="12">
        <v>0</v>
      </c>
      <c r="BO37" s="12">
        <v>0</v>
      </c>
      <c r="BP37" s="16">
        <v>3359991748</v>
      </c>
      <c r="BQ37" s="12">
        <v>3243909540</v>
      </c>
      <c r="BR37" s="12">
        <v>2969975109</v>
      </c>
      <c r="BS37" s="12">
        <v>2687686071</v>
      </c>
      <c r="BT37" s="16">
        <v>0</v>
      </c>
      <c r="BU37" s="12">
        <v>0</v>
      </c>
      <c r="BV37" s="12">
        <v>0</v>
      </c>
      <c r="BW37" s="12">
        <v>0</v>
      </c>
      <c r="BX37" s="16">
        <v>0</v>
      </c>
      <c r="BY37" s="12">
        <v>0</v>
      </c>
      <c r="BZ37" s="12">
        <v>0</v>
      </c>
      <c r="CA37" s="12">
        <v>0</v>
      </c>
      <c r="CB37" s="16">
        <v>0</v>
      </c>
      <c r="CC37" s="12">
        <v>0</v>
      </c>
      <c r="CD37" s="12">
        <v>0</v>
      </c>
      <c r="CE37" s="12">
        <v>0</v>
      </c>
      <c r="CF37" s="16">
        <v>0</v>
      </c>
      <c r="CG37" s="12">
        <v>0</v>
      </c>
      <c r="CH37" s="12">
        <v>0</v>
      </c>
      <c r="CI37" s="12">
        <v>0</v>
      </c>
      <c r="CJ37" s="16">
        <v>0</v>
      </c>
      <c r="CK37" s="12">
        <v>0</v>
      </c>
      <c r="CL37" s="12">
        <v>0</v>
      </c>
      <c r="CM37" s="12">
        <v>0</v>
      </c>
      <c r="CN37" s="16">
        <v>0</v>
      </c>
      <c r="CO37" s="12">
        <v>0</v>
      </c>
      <c r="CP37" s="12">
        <v>0</v>
      </c>
      <c r="CQ37" s="12">
        <v>0</v>
      </c>
      <c r="CR37" s="16">
        <v>0</v>
      </c>
      <c r="CS37" s="12">
        <v>0</v>
      </c>
      <c r="CT37" s="12">
        <v>0</v>
      </c>
      <c r="CU37" s="12">
        <v>0</v>
      </c>
      <c r="CV37" s="16">
        <v>0</v>
      </c>
      <c r="CW37" s="12">
        <v>0</v>
      </c>
      <c r="CX37" s="12">
        <v>0</v>
      </c>
      <c r="CY37" s="12">
        <v>0</v>
      </c>
      <c r="CZ37" s="16">
        <v>0</v>
      </c>
      <c r="DA37" s="12">
        <v>0</v>
      </c>
      <c r="DB37" s="12">
        <v>0</v>
      </c>
      <c r="DC37" s="12">
        <v>0</v>
      </c>
      <c r="DD37" s="15">
        <v>0</v>
      </c>
      <c r="DE37" s="12">
        <v>0</v>
      </c>
      <c r="DF37" s="12">
        <v>0</v>
      </c>
      <c r="DG37" s="12">
        <v>0</v>
      </c>
      <c r="DH37" s="15">
        <v>0</v>
      </c>
      <c r="DI37" s="12">
        <v>0</v>
      </c>
      <c r="DJ37" s="12">
        <v>0</v>
      </c>
      <c r="DK37" s="12">
        <v>0</v>
      </c>
      <c r="DL37" s="15">
        <v>0</v>
      </c>
      <c r="DM37" s="12">
        <v>0</v>
      </c>
      <c r="DN37" s="12">
        <v>0</v>
      </c>
      <c r="DO37" s="12">
        <v>0</v>
      </c>
      <c r="DP37" s="15">
        <v>0</v>
      </c>
      <c r="DQ37" s="12">
        <v>0</v>
      </c>
      <c r="DR37" s="12">
        <v>0</v>
      </c>
      <c r="DS37" s="12">
        <v>0</v>
      </c>
      <c r="DT37" s="15">
        <v>0</v>
      </c>
      <c r="DU37" s="12">
        <v>0</v>
      </c>
      <c r="DV37" s="12">
        <v>0</v>
      </c>
      <c r="DW37" s="12">
        <v>0</v>
      </c>
      <c r="DX37" s="15">
        <v>0</v>
      </c>
      <c r="DY37" s="12">
        <v>0</v>
      </c>
      <c r="DZ37" s="12">
        <v>0</v>
      </c>
      <c r="EA37" s="12">
        <v>0</v>
      </c>
      <c r="EB37" s="15">
        <v>0</v>
      </c>
      <c r="EC37" s="12">
        <v>0</v>
      </c>
      <c r="ED37" s="12">
        <v>0</v>
      </c>
      <c r="EE37" s="12">
        <v>0</v>
      </c>
      <c r="EF37" s="15">
        <v>0</v>
      </c>
      <c r="EG37" s="12">
        <v>0</v>
      </c>
      <c r="EH37" s="12">
        <v>0</v>
      </c>
      <c r="EI37" s="12">
        <v>0</v>
      </c>
      <c r="EJ37" s="15">
        <v>0</v>
      </c>
      <c r="EK37" s="12">
        <v>0</v>
      </c>
      <c r="EL37" s="12">
        <v>0</v>
      </c>
      <c r="EM37" s="12">
        <v>0</v>
      </c>
      <c r="EN37" s="15">
        <v>0</v>
      </c>
      <c r="EO37" s="12">
        <v>0</v>
      </c>
      <c r="EP37" s="12">
        <v>0</v>
      </c>
      <c r="EQ37" s="12">
        <v>0</v>
      </c>
      <c r="ER37" s="15">
        <v>0</v>
      </c>
      <c r="ES37" s="12">
        <v>0</v>
      </c>
      <c r="ET37" s="12">
        <v>0</v>
      </c>
      <c r="EU37" s="12">
        <v>0</v>
      </c>
      <c r="EV37" s="15">
        <v>0</v>
      </c>
      <c r="EW37" s="12">
        <v>0</v>
      </c>
      <c r="EX37" s="12">
        <v>0</v>
      </c>
      <c r="EY37" s="12">
        <v>0</v>
      </c>
      <c r="EZ37" s="15">
        <v>0</v>
      </c>
      <c r="FA37" s="12">
        <v>0</v>
      </c>
      <c r="FB37" s="12">
        <v>0</v>
      </c>
      <c r="FC37" s="12">
        <v>0</v>
      </c>
      <c r="FD37" s="15">
        <v>0</v>
      </c>
      <c r="FE37" s="12">
        <v>0</v>
      </c>
      <c r="FF37" s="12">
        <v>0</v>
      </c>
      <c r="FG37" s="12">
        <v>0</v>
      </c>
      <c r="FH37" s="15">
        <v>0</v>
      </c>
      <c r="FI37" s="12">
        <v>0</v>
      </c>
      <c r="FJ37" s="12">
        <v>0</v>
      </c>
      <c r="FK37" s="12">
        <v>0</v>
      </c>
      <c r="FL37" s="15">
        <v>0</v>
      </c>
      <c r="FM37" s="12">
        <v>0</v>
      </c>
      <c r="FN37" s="12">
        <v>0</v>
      </c>
      <c r="FO37" s="12">
        <v>0</v>
      </c>
      <c r="FP37" s="15">
        <v>0</v>
      </c>
      <c r="FQ37" s="12">
        <v>0</v>
      </c>
      <c r="FR37" s="12">
        <v>0</v>
      </c>
      <c r="FS37" s="12">
        <v>0</v>
      </c>
      <c r="FT37" s="15">
        <v>0</v>
      </c>
      <c r="FU37" s="12">
        <v>0</v>
      </c>
      <c r="FV37" s="12">
        <v>0</v>
      </c>
      <c r="FW37" s="12">
        <v>0</v>
      </c>
      <c r="FX37" s="15">
        <v>0</v>
      </c>
      <c r="FY37" s="12">
        <v>0</v>
      </c>
      <c r="FZ37" s="12">
        <v>0</v>
      </c>
      <c r="GA37" s="12">
        <v>0</v>
      </c>
      <c r="GB37" s="15">
        <v>0</v>
      </c>
      <c r="GC37" s="12">
        <v>0</v>
      </c>
      <c r="GD37" s="12">
        <v>0</v>
      </c>
      <c r="GE37" s="12">
        <v>0</v>
      </c>
      <c r="GF37" s="15">
        <v>0</v>
      </c>
      <c r="GG37" s="12">
        <v>0</v>
      </c>
      <c r="GH37" s="12">
        <v>0</v>
      </c>
      <c r="GI37" s="12">
        <v>0</v>
      </c>
      <c r="GJ37" s="15">
        <v>0</v>
      </c>
      <c r="GK37" s="12">
        <v>0</v>
      </c>
      <c r="GL37" s="12">
        <v>0</v>
      </c>
      <c r="GM37" s="12">
        <v>0</v>
      </c>
      <c r="GN37" s="15">
        <v>0</v>
      </c>
      <c r="GO37" s="12">
        <v>0</v>
      </c>
      <c r="GP37" s="12">
        <v>0</v>
      </c>
      <c r="GQ37" s="12">
        <v>0</v>
      </c>
      <c r="GR37" s="15">
        <v>0</v>
      </c>
      <c r="GS37" s="12">
        <v>0</v>
      </c>
      <c r="GT37" s="12">
        <v>0</v>
      </c>
      <c r="GU37" s="12">
        <v>0</v>
      </c>
      <c r="GV37" s="15">
        <v>0</v>
      </c>
      <c r="GW37" s="12">
        <v>0</v>
      </c>
      <c r="GX37" s="12">
        <v>0</v>
      </c>
      <c r="GY37" s="12">
        <v>0</v>
      </c>
      <c r="GZ37" s="15">
        <v>0</v>
      </c>
      <c r="HA37" s="12">
        <v>0</v>
      </c>
      <c r="HB37" s="12">
        <v>0</v>
      </c>
      <c r="HC37" s="12">
        <v>0</v>
      </c>
      <c r="HD37" s="15">
        <v>0</v>
      </c>
      <c r="HE37" s="12">
        <v>0</v>
      </c>
      <c r="HF37" s="12">
        <v>0</v>
      </c>
      <c r="HG37" s="12">
        <v>0</v>
      </c>
      <c r="HH37" s="15">
        <v>0</v>
      </c>
      <c r="HI37" s="12">
        <v>0</v>
      </c>
      <c r="HJ37" s="12">
        <v>0</v>
      </c>
      <c r="HK37" s="12">
        <v>0</v>
      </c>
      <c r="HL37" s="15">
        <v>0</v>
      </c>
      <c r="HM37" s="12">
        <v>0</v>
      </c>
      <c r="HN37" s="12">
        <v>0</v>
      </c>
      <c r="HO37" s="12">
        <v>0</v>
      </c>
      <c r="HP37" s="15">
        <v>0</v>
      </c>
      <c r="HQ37" s="12">
        <v>0</v>
      </c>
      <c r="HR37" s="12">
        <v>0</v>
      </c>
      <c r="HS37" s="12">
        <v>0</v>
      </c>
      <c r="HT37" s="15">
        <v>0</v>
      </c>
      <c r="HU37" s="12">
        <v>0</v>
      </c>
      <c r="HV37" s="12">
        <v>0</v>
      </c>
      <c r="HW37" s="12">
        <v>0</v>
      </c>
      <c r="HX37" s="15">
        <v>0</v>
      </c>
      <c r="HY37" s="12">
        <v>0</v>
      </c>
      <c r="HZ37" s="12">
        <v>0</v>
      </c>
      <c r="IA37" s="12">
        <v>0</v>
      </c>
      <c r="IB37" s="15">
        <v>0</v>
      </c>
      <c r="IC37" s="12">
        <v>0</v>
      </c>
      <c r="ID37" s="12">
        <v>0</v>
      </c>
      <c r="IE37" s="12">
        <v>0</v>
      </c>
      <c r="IF37" s="15">
        <v>0</v>
      </c>
      <c r="IG37" s="12">
        <v>0</v>
      </c>
      <c r="IH37" s="12">
        <v>0</v>
      </c>
      <c r="II37" s="12">
        <v>0</v>
      </c>
      <c r="IJ37" s="15">
        <v>0</v>
      </c>
      <c r="IK37" s="12">
        <v>0</v>
      </c>
      <c r="IL37" s="12">
        <v>0</v>
      </c>
      <c r="IM37" s="12">
        <v>0</v>
      </c>
      <c r="IN37" s="15">
        <v>0</v>
      </c>
      <c r="IO37" s="12">
        <v>0</v>
      </c>
      <c r="IP37" s="12">
        <v>0</v>
      </c>
      <c r="IQ37" s="12">
        <v>0</v>
      </c>
      <c r="IR37" s="15">
        <v>0</v>
      </c>
      <c r="IS37" s="12">
        <v>0</v>
      </c>
      <c r="IT37" s="12">
        <v>0</v>
      </c>
      <c r="IU37" s="12">
        <v>0</v>
      </c>
      <c r="IV37" s="15">
        <v>0</v>
      </c>
      <c r="IW37" s="12">
        <v>0</v>
      </c>
      <c r="IX37" s="12">
        <v>0</v>
      </c>
      <c r="IY37" s="12">
        <v>0</v>
      </c>
      <c r="IZ37" s="15">
        <v>0</v>
      </c>
      <c r="JA37" s="12">
        <v>0</v>
      </c>
      <c r="JB37" s="12">
        <v>0</v>
      </c>
      <c r="JC37" s="12">
        <v>0</v>
      </c>
      <c r="JD37" s="15">
        <v>0</v>
      </c>
      <c r="JE37" s="12">
        <v>0</v>
      </c>
      <c r="JF37" s="12">
        <v>0</v>
      </c>
      <c r="JG37" s="12">
        <v>0</v>
      </c>
      <c r="JH37" s="15">
        <v>0</v>
      </c>
      <c r="JI37" s="12">
        <v>0</v>
      </c>
      <c r="JJ37" s="12">
        <v>0</v>
      </c>
      <c r="JK37" s="12">
        <v>0</v>
      </c>
      <c r="JL37" s="15">
        <v>0</v>
      </c>
      <c r="JM37" s="12">
        <v>0</v>
      </c>
      <c r="JN37" s="12">
        <v>0</v>
      </c>
      <c r="JO37" s="12">
        <v>0</v>
      </c>
      <c r="JP37" s="15">
        <v>0</v>
      </c>
      <c r="JQ37" s="12">
        <v>0</v>
      </c>
      <c r="JR37" s="12">
        <v>0</v>
      </c>
      <c r="JS37" s="12">
        <v>0</v>
      </c>
      <c r="JT37" s="15">
        <v>0</v>
      </c>
      <c r="JU37" s="12">
        <v>0</v>
      </c>
      <c r="JV37" s="12">
        <v>0</v>
      </c>
      <c r="JW37" s="12">
        <v>0</v>
      </c>
      <c r="JX37" s="15">
        <v>0</v>
      </c>
      <c r="JY37" s="12">
        <v>0</v>
      </c>
      <c r="JZ37" s="12">
        <v>0</v>
      </c>
      <c r="KA37" s="12">
        <v>0</v>
      </c>
      <c r="KB37" s="15">
        <v>0</v>
      </c>
      <c r="KC37" s="12">
        <v>0</v>
      </c>
      <c r="KD37" s="12">
        <v>0</v>
      </c>
      <c r="KE37" s="12">
        <v>0</v>
      </c>
      <c r="KF37" s="15">
        <v>0</v>
      </c>
      <c r="KG37" s="12">
        <v>0</v>
      </c>
      <c r="KH37" s="12">
        <v>0</v>
      </c>
      <c r="KI37" s="12">
        <v>0</v>
      </c>
      <c r="KJ37" s="15">
        <v>0</v>
      </c>
      <c r="KK37" s="12">
        <v>0</v>
      </c>
      <c r="KL37" s="12">
        <v>0</v>
      </c>
      <c r="KM37" s="12">
        <v>0</v>
      </c>
      <c r="KN37" s="15">
        <v>0</v>
      </c>
      <c r="KO37" s="12">
        <v>0</v>
      </c>
      <c r="KP37" s="12">
        <v>0</v>
      </c>
      <c r="KQ37" s="12">
        <v>0</v>
      </c>
      <c r="KR37" s="15">
        <v>0</v>
      </c>
      <c r="KS37" s="12">
        <v>0</v>
      </c>
      <c r="KT37" s="12">
        <v>0</v>
      </c>
      <c r="KU37" s="12">
        <v>0</v>
      </c>
      <c r="KV37" s="14">
        <v>0</v>
      </c>
      <c r="KW37" s="12">
        <v>0</v>
      </c>
      <c r="KX37" s="12">
        <v>0</v>
      </c>
      <c r="KY37" s="12">
        <v>0</v>
      </c>
      <c r="KZ37" s="14">
        <v>0</v>
      </c>
      <c r="LA37" s="12">
        <v>0</v>
      </c>
      <c r="LB37" s="12">
        <v>0</v>
      </c>
      <c r="LC37" s="12">
        <v>0</v>
      </c>
      <c r="LD37" s="14">
        <v>0</v>
      </c>
      <c r="LE37" s="12">
        <v>0</v>
      </c>
      <c r="LF37" s="12">
        <v>0</v>
      </c>
      <c r="LG37" s="12">
        <v>0</v>
      </c>
      <c r="LH37" s="14">
        <v>0</v>
      </c>
      <c r="LI37" s="12">
        <v>0</v>
      </c>
      <c r="LJ37" s="12">
        <v>0</v>
      </c>
      <c r="LK37" s="12">
        <v>0</v>
      </c>
      <c r="LL37" s="14">
        <v>0</v>
      </c>
      <c r="LM37" s="12">
        <v>0</v>
      </c>
      <c r="LN37" s="12">
        <v>0</v>
      </c>
      <c r="LO37" s="12">
        <v>0</v>
      </c>
      <c r="LP37" s="14">
        <v>0</v>
      </c>
      <c r="LQ37" s="12">
        <v>0</v>
      </c>
      <c r="LR37" s="12">
        <v>0</v>
      </c>
      <c r="LS37" s="12">
        <v>0</v>
      </c>
      <c r="LT37" s="14">
        <v>0</v>
      </c>
      <c r="LU37" s="12">
        <v>0</v>
      </c>
      <c r="LV37" s="12">
        <v>0</v>
      </c>
      <c r="LW37" s="12">
        <v>0</v>
      </c>
      <c r="LX37" s="14">
        <v>0</v>
      </c>
      <c r="LY37" s="12">
        <v>0</v>
      </c>
      <c r="LZ37" s="12">
        <v>0</v>
      </c>
      <c r="MA37" s="12">
        <v>0</v>
      </c>
      <c r="MB37" s="13">
        <v>0</v>
      </c>
      <c r="MC37" s="12">
        <v>0</v>
      </c>
      <c r="MD37" s="12">
        <v>0</v>
      </c>
      <c r="ME37" s="12">
        <v>0</v>
      </c>
      <c r="MF37" s="13">
        <v>0</v>
      </c>
      <c r="MG37" s="12">
        <v>0</v>
      </c>
      <c r="MH37" s="12">
        <v>0</v>
      </c>
      <c r="MI37" s="12">
        <v>0</v>
      </c>
      <c r="MJ37" s="13">
        <v>0</v>
      </c>
      <c r="MK37" s="12">
        <v>0</v>
      </c>
      <c r="ML37" s="12">
        <v>0</v>
      </c>
      <c r="MM37" s="12">
        <v>0</v>
      </c>
    </row>
    <row r="38" spans="2:351" ht="63.75" x14ac:dyDescent="0.25">
      <c r="B38" s="44" t="s">
        <v>483</v>
      </c>
      <c r="C38" s="43" t="s">
        <v>482</v>
      </c>
      <c r="D38" s="42" t="s">
        <v>12</v>
      </c>
      <c r="E38" s="42" t="s">
        <v>12</v>
      </c>
      <c r="F38" s="46" t="s">
        <v>482</v>
      </c>
      <c r="G38" s="40">
        <v>2020004250325</v>
      </c>
      <c r="H38" s="39" t="s">
        <v>146</v>
      </c>
      <c r="I38" s="54">
        <v>1901055</v>
      </c>
      <c r="J38" s="41" t="s">
        <v>481</v>
      </c>
      <c r="K38" s="38" t="s">
        <v>102</v>
      </c>
      <c r="L38" s="45" t="s">
        <v>485</v>
      </c>
      <c r="M38" s="85" t="s">
        <v>6</v>
      </c>
      <c r="N38" s="85" t="s">
        <v>113</v>
      </c>
      <c r="O38" s="36" t="s">
        <v>143</v>
      </c>
      <c r="P38" s="35" t="s">
        <v>479</v>
      </c>
      <c r="Q38" s="35" t="s">
        <v>484</v>
      </c>
      <c r="R38" s="34" t="s">
        <v>20</v>
      </c>
      <c r="S38" s="33">
        <v>1144</v>
      </c>
      <c r="T38" s="32">
        <v>116</v>
      </c>
      <c r="U38" s="32">
        <v>348</v>
      </c>
      <c r="V38" s="32">
        <v>348</v>
      </c>
      <c r="W38" s="32">
        <v>332</v>
      </c>
      <c r="X38" s="31">
        <f>+Z38+AA38+AB38+AC38</f>
        <v>1144</v>
      </c>
      <c r="Y38" s="30">
        <f>+X38/S38</f>
        <v>1</v>
      </c>
      <c r="Z38" s="29">
        <v>46</v>
      </c>
      <c r="AA38" s="28">
        <v>467</v>
      </c>
      <c r="AB38" s="28">
        <v>566</v>
      </c>
      <c r="AC38" s="28">
        <v>65</v>
      </c>
      <c r="AD38" s="27">
        <v>106914931</v>
      </c>
      <c r="AE38" s="26">
        <f>+AD38-AG38</f>
        <v>0</v>
      </c>
      <c r="AF38" s="25" t="s">
        <v>138</v>
      </c>
      <c r="AG38" s="24">
        <f>SUM(AH38:AK38)</f>
        <v>106914931</v>
      </c>
      <c r="AH38" s="23">
        <f>+BH38+BL38+BP38+BT38+BX38+CB38+CF38+CJ38+CN38+CR38+CV38+CZ38+BD38</f>
        <v>0</v>
      </c>
      <c r="AI38" s="22">
        <f>+DD38+DH38+DL38+DP38+DT38+DX38+EB38+EF38+EJ38+EN38+ER38+EV38+EZ38+FD38+FH38+FL38+FP38+FT38+FX38+GB38+GF38+GJ38+GN38+GR38+GV38+GZ38+HD38+HH38+HL38+HP38+HT38+HX38+IB38+IF38+IJ38+IN38+IR38+IV38+IZ38+JD38+JH38+JL38+JP38+JT38+JX38+KB38+KF38+KJ38+KN38+KR38</f>
        <v>0</v>
      </c>
      <c r="AJ38" s="21">
        <f>+KV38+KZ38+LD38+LH38+LL38+LP38+LT38+LX38</f>
        <v>106914931</v>
      </c>
      <c r="AK38" s="13">
        <f>+MB38+MF38+MJ38</f>
        <v>0</v>
      </c>
      <c r="AL38" s="18" t="b">
        <f>_xlfn.IFNA(+AM38&lt;=AG38,"ERROR")</f>
        <v>1</v>
      </c>
      <c r="AM38" s="20">
        <f>SUM(AN38:AQ38)</f>
        <v>101357661</v>
      </c>
      <c r="AN38" s="4">
        <f>+BE38+BI38+BM38+BQ38+BU38+BY38+CC38+CG38+CK38+CO38+CS38+CW38+DA38</f>
        <v>0</v>
      </c>
      <c r="AO38" s="4">
        <f>+DE38+DI38+DM38+DQ38+DU38+DY38+EC38+EG38+EK38+EO38+ES38+EW38+FA38+FE38+FI38+FM38+FQ38+FU38+FY38+GC38+GG38+GK38+GO38+GS38+GW38+HA38+HE38+HI38+HM38+HQ38+HU38+HY38+IC38+IG38+IK38+IO38+IS38+IW38+JA38+JE38+JI38+JM38+JQ38+JU38+JY38+KC38+KG38+KK38+KO38+KS38</f>
        <v>0</v>
      </c>
      <c r="AP38" s="4">
        <f>+KW38+LA38+LE38+LI38+LM38+LQ38+LU38+LY38</f>
        <v>101357661</v>
      </c>
      <c r="AQ38" s="4">
        <f>+MC38+MG38+MK38</f>
        <v>0</v>
      </c>
      <c r="AR38" s="18" t="b">
        <f>_xlfn.IFNA(+AS38&lt;=AM38,"ERROR")</f>
        <v>1</v>
      </c>
      <c r="AS38" s="19">
        <f>+AT38+AU38+AV38+AW38</f>
        <v>101357661</v>
      </c>
      <c r="AT38" s="4">
        <f>+BF38+BJ38+BN38+BR38+BV38+BZ38+CD38+CH38+CL38+CP38+CT38+CX38+DB38</f>
        <v>0</v>
      </c>
      <c r="AU38" s="4">
        <f>+DF38+DJ38+DN38+DR38+DV38+DZ38+ED38+EH38+EL38+EP38+ET38+EX38+FB38+FF38+FJ38+FN38+FR38+FV38+FZ38+GD38+GH38+GL38+GP38+GT38+GX38+HB38+HF38+HJ38+HN38+HR38+HV38+HZ38+ID38+IH38+IL38+IP38+IT38+IX38+JB38+JF38+JJ38+JN38+JR38+JV38+JZ38+KD38+KH38+KL38+KP38+KT38</f>
        <v>0</v>
      </c>
      <c r="AV38" s="4">
        <f>+KX38+LB38+LF38+LJ38+LN38+LR38+LV38+LZ38</f>
        <v>101357661</v>
      </c>
      <c r="AW38" s="4">
        <f>+MD38+MH38+ML38</f>
        <v>0</v>
      </c>
      <c r="AX38" s="18" t="b">
        <f>_xlfn.IFNA(+AY38&lt;=AS38,"ERROR")</f>
        <v>1</v>
      </c>
      <c r="AY38" s="17">
        <f>+AZ38+BA38+BB38+BC38</f>
        <v>101357661</v>
      </c>
      <c r="AZ38" s="4">
        <f>+BG38+BK38+BO38+BS38+BW38+CA38+CE38+CI38+CM38+CQ38+CU38+CY38+DC38</f>
        <v>0</v>
      </c>
      <c r="BA38" s="4">
        <f>+DG38+DK38+DO38+DS38+DW38+EA38+EE38+EI38+EM38+EQ38+EU38+EY38+FC38+FG38+FK38+FO38+FS38+FW38+GA38+GE38+GI38+GM38+GQ38+GU38+GY38+HC38+HG38+HK38+HO38+HS38+HW38+IA38+IE38+II38+IM38+IQ38+IU38+IY38+JC38+JG38+JK38+JO38+JS38+JW38+KA38+KE38+KI38+KM38+KQ38+KU38</f>
        <v>0</v>
      </c>
      <c r="BB38" s="4">
        <f>+KY38+LC38+LG38+LK38+LO38+LS38+LW38+MA38</f>
        <v>101357661</v>
      </c>
      <c r="BC38" s="4">
        <f>+ME38+MI38+MM38</f>
        <v>0</v>
      </c>
      <c r="BD38" s="16">
        <v>0</v>
      </c>
      <c r="BE38" s="12">
        <v>0</v>
      </c>
      <c r="BF38" s="12">
        <v>0</v>
      </c>
      <c r="BG38" s="12">
        <v>0</v>
      </c>
      <c r="BH38" s="16">
        <v>0</v>
      </c>
      <c r="BI38" s="12">
        <v>0</v>
      </c>
      <c r="BJ38" s="12">
        <v>0</v>
      </c>
      <c r="BK38" s="12">
        <v>0</v>
      </c>
      <c r="BL38" s="16">
        <v>0</v>
      </c>
      <c r="BM38" s="12">
        <v>0</v>
      </c>
      <c r="BN38" s="12">
        <v>0</v>
      </c>
      <c r="BO38" s="12">
        <v>0</v>
      </c>
      <c r="BP38" s="16">
        <v>0</v>
      </c>
      <c r="BQ38" s="12">
        <v>0</v>
      </c>
      <c r="BR38" s="12">
        <v>0</v>
      </c>
      <c r="BS38" s="12">
        <v>0</v>
      </c>
      <c r="BT38" s="16">
        <v>0</v>
      </c>
      <c r="BU38" s="12">
        <v>0</v>
      </c>
      <c r="BV38" s="12">
        <v>0</v>
      </c>
      <c r="BW38" s="12">
        <v>0</v>
      </c>
      <c r="BX38" s="16">
        <v>0</v>
      </c>
      <c r="BY38" s="12">
        <v>0</v>
      </c>
      <c r="BZ38" s="12">
        <v>0</v>
      </c>
      <c r="CA38" s="12">
        <v>0</v>
      </c>
      <c r="CB38" s="16">
        <v>0</v>
      </c>
      <c r="CC38" s="12">
        <v>0</v>
      </c>
      <c r="CD38" s="12">
        <v>0</v>
      </c>
      <c r="CE38" s="12">
        <v>0</v>
      </c>
      <c r="CF38" s="16">
        <v>0</v>
      </c>
      <c r="CG38" s="12">
        <v>0</v>
      </c>
      <c r="CH38" s="12">
        <v>0</v>
      </c>
      <c r="CI38" s="12">
        <v>0</v>
      </c>
      <c r="CJ38" s="16">
        <v>0</v>
      </c>
      <c r="CK38" s="12">
        <v>0</v>
      </c>
      <c r="CL38" s="12">
        <v>0</v>
      </c>
      <c r="CM38" s="12">
        <v>0</v>
      </c>
      <c r="CN38" s="16">
        <v>0</v>
      </c>
      <c r="CO38" s="12">
        <v>0</v>
      </c>
      <c r="CP38" s="12">
        <v>0</v>
      </c>
      <c r="CQ38" s="12">
        <v>0</v>
      </c>
      <c r="CR38" s="16">
        <v>0</v>
      </c>
      <c r="CS38" s="12">
        <v>0</v>
      </c>
      <c r="CT38" s="12">
        <v>0</v>
      </c>
      <c r="CU38" s="12">
        <v>0</v>
      </c>
      <c r="CV38" s="16">
        <v>0</v>
      </c>
      <c r="CW38" s="12">
        <v>0</v>
      </c>
      <c r="CX38" s="12">
        <v>0</v>
      </c>
      <c r="CY38" s="12">
        <v>0</v>
      </c>
      <c r="CZ38" s="16">
        <v>0</v>
      </c>
      <c r="DA38" s="12">
        <v>0</v>
      </c>
      <c r="DB38" s="12">
        <v>0</v>
      </c>
      <c r="DC38" s="12">
        <v>0</v>
      </c>
      <c r="DD38" s="15">
        <v>0</v>
      </c>
      <c r="DE38" s="12">
        <v>0</v>
      </c>
      <c r="DF38" s="12">
        <v>0</v>
      </c>
      <c r="DG38" s="12">
        <v>0</v>
      </c>
      <c r="DH38" s="15">
        <v>0</v>
      </c>
      <c r="DI38" s="12">
        <v>0</v>
      </c>
      <c r="DJ38" s="12">
        <v>0</v>
      </c>
      <c r="DK38" s="12">
        <v>0</v>
      </c>
      <c r="DL38" s="15">
        <v>0</v>
      </c>
      <c r="DM38" s="12">
        <v>0</v>
      </c>
      <c r="DN38" s="12">
        <v>0</v>
      </c>
      <c r="DO38" s="12">
        <v>0</v>
      </c>
      <c r="DP38" s="15">
        <v>0</v>
      </c>
      <c r="DQ38" s="12">
        <v>0</v>
      </c>
      <c r="DR38" s="12">
        <v>0</v>
      </c>
      <c r="DS38" s="12">
        <v>0</v>
      </c>
      <c r="DT38" s="15">
        <v>0</v>
      </c>
      <c r="DU38" s="12">
        <v>0</v>
      </c>
      <c r="DV38" s="12">
        <v>0</v>
      </c>
      <c r="DW38" s="12">
        <v>0</v>
      </c>
      <c r="DX38" s="15">
        <v>0</v>
      </c>
      <c r="DY38" s="12">
        <v>0</v>
      </c>
      <c r="DZ38" s="12">
        <v>0</v>
      </c>
      <c r="EA38" s="12">
        <v>0</v>
      </c>
      <c r="EB38" s="15">
        <v>0</v>
      </c>
      <c r="EC38" s="12">
        <v>0</v>
      </c>
      <c r="ED38" s="12">
        <v>0</v>
      </c>
      <c r="EE38" s="12">
        <v>0</v>
      </c>
      <c r="EF38" s="15">
        <v>0</v>
      </c>
      <c r="EG38" s="12">
        <v>0</v>
      </c>
      <c r="EH38" s="12">
        <v>0</v>
      </c>
      <c r="EI38" s="12">
        <v>0</v>
      </c>
      <c r="EJ38" s="15">
        <v>0</v>
      </c>
      <c r="EK38" s="12">
        <v>0</v>
      </c>
      <c r="EL38" s="12">
        <v>0</v>
      </c>
      <c r="EM38" s="12">
        <v>0</v>
      </c>
      <c r="EN38" s="15">
        <v>0</v>
      </c>
      <c r="EO38" s="12">
        <v>0</v>
      </c>
      <c r="EP38" s="12">
        <v>0</v>
      </c>
      <c r="EQ38" s="12">
        <v>0</v>
      </c>
      <c r="ER38" s="15">
        <v>0</v>
      </c>
      <c r="ES38" s="12">
        <v>0</v>
      </c>
      <c r="ET38" s="12">
        <v>0</v>
      </c>
      <c r="EU38" s="12">
        <v>0</v>
      </c>
      <c r="EV38" s="15">
        <v>0</v>
      </c>
      <c r="EW38" s="12">
        <v>0</v>
      </c>
      <c r="EX38" s="12">
        <v>0</v>
      </c>
      <c r="EY38" s="12">
        <v>0</v>
      </c>
      <c r="EZ38" s="15">
        <v>0</v>
      </c>
      <c r="FA38" s="12">
        <v>0</v>
      </c>
      <c r="FB38" s="12">
        <v>0</v>
      </c>
      <c r="FC38" s="12">
        <v>0</v>
      </c>
      <c r="FD38" s="15">
        <v>0</v>
      </c>
      <c r="FE38" s="12">
        <v>0</v>
      </c>
      <c r="FF38" s="12">
        <v>0</v>
      </c>
      <c r="FG38" s="12">
        <v>0</v>
      </c>
      <c r="FH38" s="15">
        <v>0</v>
      </c>
      <c r="FI38" s="12">
        <v>0</v>
      </c>
      <c r="FJ38" s="12">
        <v>0</v>
      </c>
      <c r="FK38" s="12">
        <v>0</v>
      </c>
      <c r="FL38" s="15">
        <v>0</v>
      </c>
      <c r="FM38" s="12">
        <v>0</v>
      </c>
      <c r="FN38" s="12">
        <v>0</v>
      </c>
      <c r="FO38" s="12">
        <v>0</v>
      </c>
      <c r="FP38" s="15">
        <v>0</v>
      </c>
      <c r="FQ38" s="12">
        <v>0</v>
      </c>
      <c r="FR38" s="12">
        <v>0</v>
      </c>
      <c r="FS38" s="12">
        <v>0</v>
      </c>
      <c r="FT38" s="15">
        <v>0</v>
      </c>
      <c r="FU38" s="12">
        <v>0</v>
      </c>
      <c r="FV38" s="12">
        <v>0</v>
      </c>
      <c r="FW38" s="12">
        <v>0</v>
      </c>
      <c r="FX38" s="15">
        <v>0</v>
      </c>
      <c r="FY38" s="12">
        <v>0</v>
      </c>
      <c r="FZ38" s="12">
        <v>0</v>
      </c>
      <c r="GA38" s="12">
        <v>0</v>
      </c>
      <c r="GB38" s="15">
        <v>0</v>
      </c>
      <c r="GC38" s="12">
        <v>0</v>
      </c>
      <c r="GD38" s="12">
        <v>0</v>
      </c>
      <c r="GE38" s="12">
        <v>0</v>
      </c>
      <c r="GF38" s="15">
        <v>0</v>
      </c>
      <c r="GG38" s="12">
        <v>0</v>
      </c>
      <c r="GH38" s="12">
        <v>0</v>
      </c>
      <c r="GI38" s="12">
        <v>0</v>
      </c>
      <c r="GJ38" s="15">
        <v>0</v>
      </c>
      <c r="GK38" s="12">
        <v>0</v>
      </c>
      <c r="GL38" s="12">
        <v>0</v>
      </c>
      <c r="GM38" s="12">
        <v>0</v>
      </c>
      <c r="GN38" s="15">
        <v>0</v>
      </c>
      <c r="GO38" s="12">
        <v>0</v>
      </c>
      <c r="GP38" s="12">
        <v>0</v>
      </c>
      <c r="GQ38" s="12">
        <v>0</v>
      </c>
      <c r="GR38" s="15">
        <v>0</v>
      </c>
      <c r="GS38" s="12">
        <v>0</v>
      </c>
      <c r="GT38" s="12">
        <v>0</v>
      </c>
      <c r="GU38" s="12">
        <v>0</v>
      </c>
      <c r="GV38" s="15">
        <v>0</v>
      </c>
      <c r="GW38" s="12">
        <v>0</v>
      </c>
      <c r="GX38" s="12">
        <v>0</v>
      </c>
      <c r="GY38" s="12">
        <v>0</v>
      </c>
      <c r="GZ38" s="15">
        <v>0</v>
      </c>
      <c r="HA38" s="12">
        <v>0</v>
      </c>
      <c r="HB38" s="12">
        <v>0</v>
      </c>
      <c r="HC38" s="12">
        <v>0</v>
      </c>
      <c r="HD38" s="15">
        <v>0</v>
      </c>
      <c r="HE38" s="12">
        <v>0</v>
      </c>
      <c r="HF38" s="12">
        <v>0</v>
      </c>
      <c r="HG38" s="12">
        <v>0</v>
      </c>
      <c r="HH38" s="15">
        <v>0</v>
      </c>
      <c r="HI38" s="12">
        <v>0</v>
      </c>
      <c r="HJ38" s="12">
        <v>0</v>
      </c>
      <c r="HK38" s="12">
        <v>0</v>
      </c>
      <c r="HL38" s="15">
        <v>0</v>
      </c>
      <c r="HM38" s="12">
        <v>0</v>
      </c>
      <c r="HN38" s="12">
        <v>0</v>
      </c>
      <c r="HO38" s="12">
        <v>0</v>
      </c>
      <c r="HP38" s="15">
        <v>0</v>
      </c>
      <c r="HQ38" s="12">
        <v>0</v>
      </c>
      <c r="HR38" s="12">
        <v>0</v>
      </c>
      <c r="HS38" s="12">
        <v>0</v>
      </c>
      <c r="HT38" s="15">
        <v>0</v>
      </c>
      <c r="HU38" s="12">
        <v>0</v>
      </c>
      <c r="HV38" s="12">
        <v>0</v>
      </c>
      <c r="HW38" s="12">
        <v>0</v>
      </c>
      <c r="HX38" s="15">
        <v>0</v>
      </c>
      <c r="HY38" s="12">
        <v>0</v>
      </c>
      <c r="HZ38" s="12">
        <v>0</v>
      </c>
      <c r="IA38" s="12">
        <v>0</v>
      </c>
      <c r="IB38" s="15">
        <v>0</v>
      </c>
      <c r="IC38" s="12">
        <v>0</v>
      </c>
      <c r="ID38" s="12">
        <v>0</v>
      </c>
      <c r="IE38" s="12">
        <v>0</v>
      </c>
      <c r="IF38" s="15">
        <v>0</v>
      </c>
      <c r="IG38" s="12">
        <v>0</v>
      </c>
      <c r="IH38" s="12">
        <v>0</v>
      </c>
      <c r="II38" s="12">
        <v>0</v>
      </c>
      <c r="IJ38" s="15">
        <v>0</v>
      </c>
      <c r="IK38" s="12">
        <v>0</v>
      </c>
      <c r="IL38" s="12">
        <v>0</v>
      </c>
      <c r="IM38" s="12">
        <v>0</v>
      </c>
      <c r="IN38" s="15">
        <v>0</v>
      </c>
      <c r="IO38" s="12">
        <v>0</v>
      </c>
      <c r="IP38" s="12">
        <v>0</v>
      </c>
      <c r="IQ38" s="12">
        <v>0</v>
      </c>
      <c r="IR38" s="15">
        <v>0</v>
      </c>
      <c r="IS38" s="12">
        <v>0</v>
      </c>
      <c r="IT38" s="12">
        <v>0</v>
      </c>
      <c r="IU38" s="12">
        <v>0</v>
      </c>
      <c r="IV38" s="15">
        <v>0</v>
      </c>
      <c r="IW38" s="12">
        <v>0</v>
      </c>
      <c r="IX38" s="12">
        <v>0</v>
      </c>
      <c r="IY38" s="12">
        <v>0</v>
      </c>
      <c r="IZ38" s="15">
        <v>0</v>
      </c>
      <c r="JA38" s="12">
        <v>0</v>
      </c>
      <c r="JB38" s="12">
        <v>0</v>
      </c>
      <c r="JC38" s="12">
        <v>0</v>
      </c>
      <c r="JD38" s="15">
        <v>0</v>
      </c>
      <c r="JE38" s="12">
        <v>0</v>
      </c>
      <c r="JF38" s="12">
        <v>0</v>
      </c>
      <c r="JG38" s="12">
        <v>0</v>
      </c>
      <c r="JH38" s="15">
        <v>0</v>
      </c>
      <c r="JI38" s="12">
        <v>0</v>
      </c>
      <c r="JJ38" s="12">
        <v>0</v>
      </c>
      <c r="JK38" s="12">
        <v>0</v>
      </c>
      <c r="JL38" s="15">
        <v>0</v>
      </c>
      <c r="JM38" s="12">
        <v>0</v>
      </c>
      <c r="JN38" s="12">
        <v>0</v>
      </c>
      <c r="JO38" s="12">
        <v>0</v>
      </c>
      <c r="JP38" s="15">
        <v>0</v>
      </c>
      <c r="JQ38" s="12">
        <v>0</v>
      </c>
      <c r="JR38" s="12">
        <v>0</v>
      </c>
      <c r="JS38" s="12">
        <v>0</v>
      </c>
      <c r="JT38" s="15">
        <v>0</v>
      </c>
      <c r="JU38" s="12">
        <v>0</v>
      </c>
      <c r="JV38" s="12">
        <v>0</v>
      </c>
      <c r="JW38" s="12">
        <v>0</v>
      </c>
      <c r="JX38" s="15">
        <v>0</v>
      </c>
      <c r="JY38" s="12">
        <v>0</v>
      </c>
      <c r="JZ38" s="12">
        <v>0</v>
      </c>
      <c r="KA38" s="12">
        <v>0</v>
      </c>
      <c r="KB38" s="15">
        <v>0</v>
      </c>
      <c r="KC38" s="12">
        <v>0</v>
      </c>
      <c r="KD38" s="12">
        <v>0</v>
      </c>
      <c r="KE38" s="12">
        <v>0</v>
      </c>
      <c r="KF38" s="15">
        <v>0</v>
      </c>
      <c r="KG38" s="12">
        <v>0</v>
      </c>
      <c r="KH38" s="12">
        <v>0</v>
      </c>
      <c r="KI38" s="12">
        <v>0</v>
      </c>
      <c r="KJ38" s="15">
        <v>0</v>
      </c>
      <c r="KK38" s="12">
        <v>0</v>
      </c>
      <c r="KL38" s="12">
        <v>0</v>
      </c>
      <c r="KM38" s="12">
        <v>0</v>
      </c>
      <c r="KN38" s="15">
        <v>0</v>
      </c>
      <c r="KO38" s="12">
        <v>0</v>
      </c>
      <c r="KP38" s="12">
        <v>0</v>
      </c>
      <c r="KQ38" s="12">
        <v>0</v>
      </c>
      <c r="KR38" s="15">
        <v>0</v>
      </c>
      <c r="KS38" s="12">
        <v>0</v>
      </c>
      <c r="KT38" s="12">
        <v>0</v>
      </c>
      <c r="KU38" s="12">
        <v>0</v>
      </c>
      <c r="KV38" s="14">
        <v>0</v>
      </c>
      <c r="KW38" s="12">
        <v>0</v>
      </c>
      <c r="KX38" s="12">
        <v>0</v>
      </c>
      <c r="KY38" s="12">
        <v>0</v>
      </c>
      <c r="KZ38" s="14">
        <v>0</v>
      </c>
      <c r="LA38" s="12">
        <v>0</v>
      </c>
      <c r="LB38" s="12">
        <v>0</v>
      </c>
      <c r="LC38" s="12">
        <v>0</v>
      </c>
      <c r="LD38" s="14">
        <v>106914931</v>
      </c>
      <c r="LE38" s="12">
        <v>101357661</v>
      </c>
      <c r="LF38" s="12">
        <v>101357661</v>
      </c>
      <c r="LG38" s="12">
        <v>101357661</v>
      </c>
      <c r="LH38" s="14">
        <v>0</v>
      </c>
      <c r="LI38" s="12">
        <v>0</v>
      </c>
      <c r="LJ38" s="12">
        <v>0</v>
      </c>
      <c r="LK38" s="12">
        <v>0</v>
      </c>
      <c r="LL38" s="14">
        <v>0</v>
      </c>
      <c r="LM38" s="12">
        <v>0</v>
      </c>
      <c r="LN38" s="12">
        <v>0</v>
      </c>
      <c r="LO38" s="12">
        <v>0</v>
      </c>
      <c r="LP38" s="14">
        <v>0</v>
      </c>
      <c r="LQ38" s="12">
        <v>0</v>
      </c>
      <c r="LR38" s="12">
        <v>0</v>
      </c>
      <c r="LS38" s="12">
        <v>0</v>
      </c>
      <c r="LT38" s="14">
        <v>0</v>
      </c>
      <c r="LU38" s="12">
        <v>0</v>
      </c>
      <c r="LV38" s="12">
        <v>0</v>
      </c>
      <c r="LW38" s="12">
        <v>0</v>
      </c>
      <c r="LX38" s="14">
        <v>0</v>
      </c>
      <c r="LY38" s="12">
        <v>0</v>
      </c>
      <c r="LZ38" s="12">
        <v>0</v>
      </c>
      <c r="MA38" s="12">
        <v>0</v>
      </c>
      <c r="MB38" s="13">
        <v>0</v>
      </c>
      <c r="MC38" s="12">
        <v>0</v>
      </c>
      <c r="MD38" s="12">
        <v>0</v>
      </c>
      <c r="ME38" s="12">
        <v>0</v>
      </c>
      <c r="MF38" s="13">
        <v>0</v>
      </c>
      <c r="MG38" s="12">
        <v>0</v>
      </c>
      <c r="MH38" s="12">
        <v>0</v>
      </c>
      <c r="MI38" s="12">
        <v>0</v>
      </c>
      <c r="MJ38" s="13">
        <v>0</v>
      </c>
      <c r="MK38" s="12">
        <v>0</v>
      </c>
      <c r="ML38" s="12">
        <v>0</v>
      </c>
      <c r="MM38" s="12">
        <v>0</v>
      </c>
    </row>
    <row r="39" spans="2:351" ht="63.75" x14ac:dyDescent="0.25">
      <c r="B39" s="44" t="s">
        <v>483</v>
      </c>
      <c r="C39" s="43" t="s">
        <v>482</v>
      </c>
      <c r="D39" s="42" t="s">
        <v>12</v>
      </c>
      <c r="E39" s="42" t="s">
        <v>12</v>
      </c>
      <c r="F39" s="46" t="s">
        <v>482</v>
      </c>
      <c r="G39" s="40">
        <v>2020004250325</v>
      </c>
      <c r="H39" s="39" t="s">
        <v>146</v>
      </c>
      <c r="I39" s="54">
        <v>1901055</v>
      </c>
      <c r="J39" s="41" t="s">
        <v>481</v>
      </c>
      <c r="K39" s="38" t="s">
        <v>102</v>
      </c>
      <c r="L39" s="37" t="s">
        <v>480</v>
      </c>
      <c r="M39" s="85" t="s">
        <v>6</v>
      </c>
      <c r="N39" s="85" t="s">
        <v>113</v>
      </c>
      <c r="O39" s="36" t="s">
        <v>143</v>
      </c>
      <c r="P39" s="35" t="s">
        <v>479</v>
      </c>
      <c r="Q39" s="35" t="s">
        <v>478</v>
      </c>
      <c r="R39" s="34" t="s">
        <v>1</v>
      </c>
      <c r="S39" s="33">
        <v>100</v>
      </c>
      <c r="T39" s="32">
        <v>25</v>
      </c>
      <c r="U39" s="32">
        <v>25</v>
      </c>
      <c r="V39" s="32">
        <v>25</v>
      </c>
      <c r="W39" s="32">
        <v>25</v>
      </c>
      <c r="X39" s="31">
        <f>+Z39+AA39+AB39+AC39</f>
        <v>0</v>
      </c>
      <c r="Y39" s="30">
        <f>+X39/S39</f>
        <v>0</v>
      </c>
      <c r="Z39" s="29">
        <v>0</v>
      </c>
      <c r="AA39" s="28">
        <v>0</v>
      </c>
      <c r="AB39" s="28">
        <v>0</v>
      </c>
      <c r="AC39" s="28">
        <v>0</v>
      </c>
      <c r="AD39" s="27">
        <v>41424013</v>
      </c>
      <c r="AE39" s="26">
        <f>+AD39-AG39</f>
        <v>0</v>
      </c>
      <c r="AF39" s="25" t="s">
        <v>138</v>
      </c>
      <c r="AG39" s="24">
        <f>SUM(AH39:AK39)</f>
        <v>41424013</v>
      </c>
      <c r="AH39" s="23">
        <f>+BH39+BL39+BP39+BT39+BX39+CB39+CF39+CJ39+CN39+CR39+CV39+CZ39+BD39</f>
        <v>41424013</v>
      </c>
      <c r="AI39" s="22">
        <f>+DD39+DH39+DL39+DP39+DT39+DX39+EB39+EF39+EJ39+EN39+ER39+EV39+EZ39+FD39+FH39+FL39+FP39+FT39+FX39+GB39+GF39+GJ39+GN39+GR39+GV39+GZ39+HD39+HH39+HL39+HP39+HT39+HX39+IB39+IF39+IJ39+IN39+IR39+IV39+IZ39+JD39+JH39+JL39+JP39+JT39+JX39+KB39+KF39+KJ39+KN39+KR39</f>
        <v>0</v>
      </c>
      <c r="AJ39" s="21">
        <f>+KV39+KZ39+LD39+LH39+LL39+LP39+LT39+LX39</f>
        <v>0</v>
      </c>
      <c r="AK39" s="13">
        <f>+MB39+MF39+MJ39</f>
        <v>0</v>
      </c>
      <c r="AL39" s="18" t="b">
        <f>_xlfn.IFNA(+AM39&lt;=AG39,"ERROR")</f>
        <v>1</v>
      </c>
      <c r="AM39" s="20">
        <f>SUM(AN39:AQ39)</f>
        <v>41424013</v>
      </c>
      <c r="AN39" s="4">
        <f>+BE39+BI39+BM39+BQ39+BU39+BY39+CC39+CG39+CK39+CO39+CS39+CW39+DA39</f>
        <v>41424013</v>
      </c>
      <c r="AO39" s="4">
        <f>+DE39+DI39+DM39+DQ39+DU39+DY39+EC39+EG39+EK39+EO39+ES39+EW39+FA39+FE39+FI39+FM39+FQ39+FU39+FY39+GC39+GG39+GK39+GO39+GS39+GW39+HA39+HE39+HI39+HM39+HQ39+HU39+HY39+IC39+IG39+IK39+IO39+IS39+IW39+JA39+JE39+JI39+JM39+JQ39+JU39+JY39+KC39+KG39+KK39+KO39+KS39</f>
        <v>0</v>
      </c>
      <c r="AP39" s="4">
        <f>+KW39+LA39+LE39+LI39+LM39+LQ39+LU39+LY39</f>
        <v>0</v>
      </c>
      <c r="AQ39" s="4">
        <f>+MC39+MG39+MK39</f>
        <v>0</v>
      </c>
      <c r="AR39" s="18" t="b">
        <f>_xlfn.IFNA(+AS39&lt;=AM39,"ERROR")</f>
        <v>1</v>
      </c>
      <c r="AS39" s="19">
        <f>+AT39+AU39+AV39+AW39</f>
        <v>41424013</v>
      </c>
      <c r="AT39" s="4">
        <f>+BF39+BJ39+BN39+BR39+BV39+BZ39+CD39+CH39+CL39+CP39+CT39+CX39+DB39</f>
        <v>41424013</v>
      </c>
      <c r="AU39" s="4">
        <f>+DF39+DJ39+DN39+DR39+DV39+DZ39+ED39+EH39+EL39+EP39+ET39+EX39+FB39+FF39+FJ39+FN39+FR39+FV39+FZ39+GD39+GH39+GL39+GP39+GT39+GX39+HB39+HF39+HJ39+HN39+HR39+HV39+HZ39+ID39+IH39+IL39+IP39+IT39+IX39+JB39+JF39+JJ39+JN39+JR39+JV39+JZ39+KD39+KH39+KL39+KP39+KT39</f>
        <v>0</v>
      </c>
      <c r="AV39" s="4">
        <f>+KX39+LB39+LF39+LJ39+LN39+LR39+LV39+LZ39</f>
        <v>0</v>
      </c>
      <c r="AW39" s="4">
        <f>+MD39+MH39+ML39</f>
        <v>0</v>
      </c>
      <c r="AX39" s="18" t="b">
        <f>_xlfn.IFNA(+AY39&lt;=AS39,"ERROR")</f>
        <v>1</v>
      </c>
      <c r="AY39" s="17">
        <f>+AZ39+BA39+BB39+BC39</f>
        <v>41424013</v>
      </c>
      <c r="AZ39" s="4">
        <f>+BG39+BK39+BO39+BS39+BW39+CA39+CE39+CI39+CM39+CQ39+CU39+CY39+DC39</f>
        <v>41424013</v>
      </c>
      <c r="BA39" s="4">
        <f>+DG39+DK39+DO39+DS39+DW39+EA39+EE39+EI39+EM39+EQ39+EU39+EY39+FC39+FG39+FK39+FO39+FS39+FW39+GA39+GE39+GI39+GM39+GQ39+GU39+GY39+HC39+HG39+HK39+HO39+HS39+HW39+IA39+IE39+II39+IM39+IQ39+IU39+IY39+JC39+JG39+JK39+JO39+JS39+JW39+KA39+KE39+KI39+KM39+KQ39+KU39</f>
        <v>0</v>
      </c>
      <c r="BB39" s="4">
        <f>+KY39+LC39+LG39+LK39+LO39+LS39+LW39+MA39</f>
        <v>0</v>
      </c>
      <c r="BC39" s="4">
        <f>+ME39+MI39+MM39</f>
        <v>0</v>
      </c>
      <c r="BD39" s="16">
        <v>41424013</v>
      </c>
      <c r="BE39" s="12">
        <v>41424013</v>
      </c>
      <c r="BF39" s="12">
        <v>41424013</v>
      </c>
      <c r="BG39" s="12">
        <v>41424013</v>
      </c>
      <c r="BH39" s="16">
        <v>0</v>
      </c>
      <c r="BI39" s="12">
        <v>0</v>
      </c>
      <c r="BJ39" s="12">
        <v>0</v>
      </c>
      <c r="BK39" s="12">
        <v>0</v>
      </c>
      <c r="BL39" s="16">
        <v>0</v>
      </c>
      <c r="BM39" s="12">
        <v>0</v>
      </c>
      <c r="BN39" s="12">
        <v>0</v>
      </c>
      <c r="BO39" s="12">
        <v>0</v>
      </c>
      <c r="BP39" s="16">
        <v>0</v>
      </c>
      <c r="BQ39" s="12">
        <v>0</v>
      </c>
      <c r="BR39" s="12">
        <v>0</v>
      </c>
      <c r="BS39" s="12">
        <v>0</v>
      </c>
      <c r="BT39" s="16">
        <v>0</v>
      </c>
      <c r="BU39" s="12">
        <v>0</v>
      </c>
      <c r="BV39" s="12">
        <v>0</v>
      </c>
      <c r="BW39" s="12">
        <v>0</v>
      </c>
      <c r="BX39" s="16">
        <v>0</v>
      </c>
      <c r="BY39" s="12">
        <v>0</v>
      </c>
      <c r="BZ39" s="12">
        <v>0</v>
      </c>
      <c r="CA39" s="12">
        <v>0</v>
      </c>
      <c r="CB39" s="16">
        <v>0</v>
      </c>
      <c r="CC39" s="12">
        <v>0</v>
      </c>
      <c r="CD39" s="12">
        <v>0</v>
      </c>
      <c r="CE39" s="12">
        <v>0</v>
      </c>
      <c r="CF39" s="16">
        <v>0</v>
      </c>
      <c r="CG39" s="12">
        <v>0</v>
      </c>
      <c r="CH39" s="12">
        <v>0</v>
      </c>
      <c r="CI39" s="12">
        <v>0</v>
      </c>
      <c r="CJ39" s="16">
        <v>0</v>
      </c>
      <c r="CK39" s="12">
        <v>0</v>
      </c>
      <c r="CL39" s="12">
        <v>0</v>
      </c>
      <c r="CM39" s="12">
        <v>0</v>
      </c>
      <c r="CN39" s="16">
        <v>0</v>
      </c>
      <c r="CO39" s="12">
        <v>0</v>
      </c>
      <c r="CP39" s="12">
        <v>0</v>
      </c>
      <c r="CQ39" s="12">
        <v>0</v>
      </c>
      <c r="CR39" s="16">
        <v>0</v>
      </c>
      <c r="CS39" s="12">
        <v>0</v>
      </c>
      <c r="CT39" s="12">
        <v>0</v>
      </c>
      <c r="CU39" s="12">
        <v>0</v>
      </c>
      <c r="CV39" s="16">
        <v>0</v>
      </c>
      <c r="CW39" s="12">
        <v>0</v>
      </c>
      <c r="CX39" s="12">
        <v>0</v>
      </c>
      <c r="CY39" s="12">
        <v>0</v>
      </c>
      <c r="CZ39" s="16">
        <v>0</v>
      </c>
      <c r="DA39" s="12">
        <v>0</v>
      </c>
      <c r="DB39" s="12">
        <v>0</v>
      </c>
      <c r="DC39" s="12">
        <v>0</v>
      </c>
      <c r="DD39" s="15">
        <v>0</v>
      </c>
      <c r="DE39" s="12">
        <v>0</v>
      </c>
      <c r="DF39" s="12">
        <v>0</v>
      </c>
      <c r="DG39" s="12">
        <v>0</v>
      </c>
      <c r="DH39" s="15">
        <v>0</v>
      </c>
      <c r="DI39" s="12">
        <v>0</v>
      </c>
      <c r="DJ39" s="12">
        <v>0</v>
      </c>
      <c r="DK39" s="12">
        <v>0</v>
      </c>
      <c r="DL39" s="15">
        <v>0</v>
      </c>
      <c r="DM39" s="12">
        <v>0</v>
      </c>
      <c r="DN39" s="12">
        <v>0</v>
      </c>
      <c r="DO39" s="12">
        <v>0</v>
      </c>
      <c r="DP39" s="15">
        <v>0</v>
      </c>
      <c r="DQ39" s="12">
        <v>0</v>
      </c>
      <c r="DR39" s="12">
        <v>0</v>
      </c>
      <c r="DS39" s="12">
        <v>0</v>
      </c>
      <c r="DT39" s="15">
        <v>0</v>
      </c>
      <c r="DU39" s="12">
        <v>0</v>
      </c>
      <c r="DV39" s="12">
        <v>0</v>
      </c>
      <c r="DW39" s="12">
        <v>0</v>
      </c>
      <c r="DX39" s="15">
        <v>0</v>
      </c>
      <c r="DY39" s="12">
        <v>0</v>
      </c>
      <c r="DZ39" s="12">
        <v>0</v>
      </c>
      <c r="EA39" s="12">
        <v>0</v>
      </c>
      <c r="EB39" s="15">
        <v>0</v>
      </c>
      <c r="EC39" s="12">
        <v>0</v>
      </c>
      <c r="ED39" s="12">
        <v>0</v>
      </c>
      <c r="EE39" s="12">
        <v>0</v>
      </c>
      <c r="EF39" s="15">
        <v>0</v>
      </c>
      <c r="EG39" s="12">
        <v>0</v>
      </c>
      <c r="EH39" s="12">
        <v>0</v>
      </c>
      <c r="EI39" s="12">
        <v>0</v>
      </c>
      <c r="EJ39" s="15">
        <v>0</v>
      </c>
      <c r="EK39" s="12">
        <v>0</v>
      </c>
      <c r="EL39" s="12">
        <v>0</v>
      </c>
      <c r="EM39" s="12">
        <v>0</v>
      </c>
      <c r="EN39" s="15">
        <v>0</v>
      </c>
      <c r="EO39" s="12">
        <v>0</v>
      </c>
      <c r="EP39" s="12">
        <v>0</v>
      </c>
      <c r="EQ39" s="12">
        <v>0</v>
      </c>
      <c r="ER39" s="15">
        <v>0</v>
      </c>
      <c r="ES39" s="12">
        <v>0</v>
      </c>
      <c r="ET39" s="12">
        <v>0</v>
      </c>
      <c r="EU39" s="12">
        <v>0</v>
      </c>
      <c r="EV39" s="15">
        <v>0</v>
      </c>
      <c r="EW39" s="12">
        <v>0</v>
      </c>
      <c r="EX39" s="12">
        <v>0</v>
      </c>
      <c r="EY39" s="12">
        <v>0</v>
      </c>
      <c r="EZ39" s="15">
        <v>0</v>
      </c>
      <c r="FA39" s="12">
        <v>0</v>
      </c>
      <c r="FB39" s="12">
        <v>0</v>
      </c>
      <c r="FC39" s="12">
        <v>0</v>
      </c>
      <c r="FD39" s="15">
        <v>0</v>
      </c>
      <c r="FE39" s="12">
        <v>0</v>
      </c>
      <c r="FF39" s="12">
        <v>0</v>
      </c>
      <c r="FG39" s="12">
        <v>0</v>
      </c>
      <c r="FH39" s="15">
        <v>0</v>
      </c>
      <c r="FI39" s="12">
        <v>0</v>
      </c>
      <c r="FJ39" s="12">
        <v>0</v>
      </c>
      <c r="FK39" s="12">
        <v>0</v>
      </c>
      <c r="FL39" s="15">
        <v>0</v>
      </c>
      <c r="FM39" s="12">
        <v>0</v>
      </c>
      <c r="FN39" s="12">
        <v>0</v>
      </c>
      <c r="FO39" s="12">
        <v>0</v>
      </c>
      <c r="FP39" s="15">
        <v>0</v>
      </c>
      <c r="FQ39" s="12">
        <v>0</v>
      </c>
      <c r="FR39" s="12">
        <v>0</v>
      </c>
      <c r="FS39" s="12">
        <v>0</v>
      </c>
      <c r="FT39" s="15">
        <v>0</v>
      </c>
      <c r="FU39" s="12">
        <v>0</v>
      </c>
      <c r="FV39" s="12">
        <v>0</v>
      </c>
      <c r="FW39" s="12">
        <v>0</v>
      </c>
      <c r="FX39" s="15">
        <v>0</v>
      </c>
      <c r="FY39" s="12">
        <v>0</v>
      </c>
      <c r="FZ39" s="12">
        <v>0</v>
      </c>
      <c r="GA39" s="12">
        <v>0</v>
      </c>
      <c r="GB39" s="15">
        <v>0</v>
      </c>
      <c r="GC39" s="12">
        <v>0</v>
      </c>
      <c r="GD39" s="12">
        <v>0</v>
      </c>
      <c r="GE39" s="12">
        <v>0</v>
      </c>
      <c r="GF39" s="15">
        <v>0</v>
      </c>
      <c r="GG39" s="12">
        <v>0</v>
      </c>
      <c r="GH39" s="12">
        <v>0</v>
      </c>
      <c r="GI39" s="12">
        <v>0</v>
      </c>
      <c r="GJ39" s="15">
        <v>0</v>
      </c>
      <c r="GK39" s="12">
        <v>0</v>
      </c>
      <c r="GL39" s="12">
        <v>0</v>
      </c>
      <c r="GM39" s="12">
        <v>0</v>
      </c>
      <c r="GN39" s="15">
        <v>0</v>
      </c>
      <c r="GO39" s="12">
        <v>0</v>
      </c>
      <c r="GP39" s="12">
        <v>0</v>
      </c>
      <c r="GQ39" s="12">
        <v>0</v>
      </c>
      <c r="GR39" s="15">
        <v>0</v>
      </c>
      <c r="GS39" s="12">
        <v>0</v>
      </c>
      <c r="GT39" s="12">
        <v>0</v>
      </c>
      <c r="GU39" s="12">
        <v>0</v>
      </c>
      <c r="GV39" s="15">
        <v>0</v>
      </c>
      <c r="GW39" s="12">
        <v>0</v>
      </c>
      <c r="GX39" s="12">
        <v>0</v>
      </c>
      <c r="GY39" s="12">
        <v>0</v>
      </c>
      <c r="GZ39" s="15">
        <v>0</v>
      </c>
      <c r="HA39" s="12">
        <v>0</v>
      </c>
      <c r="HB39" s="12">
        <v>0</v>
      </c>
      <c r="HC39" s="12">
        <v>0</v>
      </c>
      <c r="HD39" s="15">
        <v>0</v>
      </c>
      <c r="HE39" s="12">
        <v>0</v>
      </c>
      <c r="HF39" s="12">
        <v>0</v>
      </c>
      <c r="HG39" s="12">
        <v>0</v>
      </c>
      <c r="HH39" s="15">
        <v>0</v>
      </c>
      <c r="HI39" s="12">
        <v>0</v>
      </c>
      <c r="HJ39" s="12">
        <v>0</v>
      </c>
      <c r="HK39" s="12">
        <v>0</v>
      </c>
      <c r="HL39" s="15">
        <v>0</v>
      </c>
      <c r="HM39" s="12">
        <v>0</v>
      </c>
      <c r="HN39" s="12">
        <v>0</v>
      </c>
      <c r="HO39" s="12">
        <v>0</v>
      </c>
      <c r="HP39" s="15">
        <v>0</v>
      </c>
      <c r="HQ39" s="12">
        <v>0</v>
      </c>
      <c r="HR39" s="12">
        <v>0</v>
      </c>
      <c r="HS39" s="12">
        <v>0</v>
      </c>
      <c r="HT39" s="15">
        <v>0</v>
      </c>
      <c r="HU39" s="12">
        <v>0</v>
      </c>
      <c r="HV39" s="12">
        <v>0</v>
      </c>
      <c r="HW39" s="12">
        <v>0</v>
      </c>
      <c r="HX39" s="15">
        <v>0</v>
      </c>
      <c r="HY39" s="12">
        <v>0</v>
      </c>
      <c r="HZ39" s="12">
        <v>0</v>
      </c>
      <c r="IA39" s="12">
        <v>0</v>
      </c>
      <c r="IB39" s="15">
        <v>0</v>
      </c>
      <c r="IC39" s="12">
        <v>0</v>
      </c>
      <c r="ID39" s="12">
        <v>0</v>
      </c>
      <c r="IE39" s="12">
        <v>0</v>
      </c>
      <c r="IF39" s="15">
        <v>0</v>
      </c>
      <c r="IG39" s="12">
        <v>0</v>
      </c>
      <c r="IH39" s="12">
        <v>0</v>
      </c>
      <c r="II39" s="12">
        <v>0</v>
      </c>
      <c r="IJ39" s="15">
        <v>0</v>
      </c>
      <c r="IK39" s="12">
        <v>0</v>
      </c>
      <c r="IL39" s="12">
        <v>0</v>
      </c>
      <c r="IM39" s="12">
        <v>0</v>
      </c>
      <c r="IN39" s="15">
        <v>0</v>
      </c>
      <c r="IO39" s="12">
        <v>0</v>
      </c>
      <c r="IP39" s="12">
        <v>0</v>
      </c>
      <c r="IQ39" s="12">
        <v>0</v>
      </c>
      <c r="IR39" s="15">
        <v>0</v>
      </c>
      <c r="IS39" s="12">
        <v>0</v>
      </c>
      <c r="IT39" s="12">
        <v>0</v>
      </c>
      <c r="IU39" s="12">
        <v>0</v>
      </c>
      <c r="IV39" s="15">
        <v>0</v>
      </c>
      <c r="IW39" s="12">
        <v>0</v>
      </c>
      <c r="IX39" s="12">
        <v>0</v>
      </c>
      <c r="IY39" s="12">
        <v>0</v>
      </c>
      <c r="IZ39" s="15">
        <v>0</v>
      </c>
      <c r="JA39" s="12">
        <v>0</v>
      </c>
      <c r="JB39" s="12">
        <v>0</v>
      </c>
      <c r="JC39" s="12">
        <v>0</v>
      </c>
      <c r="JD39" s="15">
        <v>0</v>
      </c>
      <c r="JE39" s="12">
        <v>0</v>
      </c>
      <c r="JF39" s="12">
        <v>0</v>
      </c>
      <c r="JG39" s="12">
        <v>0</v>
      </c>
      <c r="JH39" s="15">
        <v>0</v>
      </c>
      <c r="JI39" s="12">
        <v>0</v>
      </c>
      <c r="JJ39" s="12">
        <v>0</v>
      </c>
      <c r="JK39" s="12">
        <v>0</v>
      </c>
      <c r="JL39" s="15">
        <v>0</v>
      </c>
      <c r="JM39" s="12">
        <v>0</v>
      </c>
      <c r="JN39" s="12">
        <v>0</v>
      </c>
      <c r="JO39" s="12">
        <v>0</v>
      </c>
      <c r="JP39" s="15">
        <v>0</v>
      </c>
      <c r="JQ39" s="12">
        <v>0</v>
      </c>
      <c r="JR39" s="12">
        <v>0</v>
      </c>
      <c r="JS39" s="12">
        <v>0</v>
      </c>
      <c r="JT39" s="15">
        <v>0</v>
      </c>
      <c r="JU39" s="12">
        <v>0</v>
      </c>
      <c r="JV39" s="12">
        <v>0</v>
      </c>
      <c r="JW39" s="12">
        <v>0</v>
      </c>
      <c r="JX39" s="15">
        <v>0</v>
      </c>
      <c r="JY39" s="12">
        <v>0</v>
      </c>
      <c r="JZ39" s="12">
        <v>0</v>
      </c>
      <c r="KA39" s="12">
        <v>0</v>
      </c>
      <c r="KB39" s="15">
        <v>0</v>
      </c>
      <c r="KC39" s="12">
        <v>0</v>
      </c>
      <c r="KD39" s="12">
        <v>0</v>
      </c>
      <c r="KE39" s="12">
        <v>0</v>
      </c>
      <c r="KF39" s="15">
        <v>0</v>
      </c>
      <c r="KG39" s="12">
        <v>0</v>
      </c>
      <c r="KH39" s="12">
        <v>0</v>
      </c>
      <c r="KI39" s="12">
        <v>0</v>
      </c>
      <c r="KJ39" s="15">
        <v>0</v>
      </c>
      <c r="KK39" s="12">
        <v>0</v>
      </c>
      <c r="KL39" s="12">
        <v>0</v>
      </c>
      <c r="KM39" s="12">
        <v>0</v>
      </c>
      <c r="KN39" s="15">
        <v>0</v>
      </c>
      <c r="KO39" s="12">
        <v>0</v>
      </c>
      <c r="KP39" s="12">
        <v>0</v>
      </c>
      <c r="KQ39" s="12">
        <v>0</v>
      </c>
      <c r="KR39" s="15">
        <v>0</v>
      </c>
      <c r="KS39" s="12">
        <v>0</v>
      </c>
      <c r="KT39" s="12">
        <v>0</v>
      </c>
      <c r="KU39" s="12">
        <v>0</v>
      </c>
      <c r="KV39" s="14">
        <v>0</v>
      </c>
      <c r="KW39" s="12">
        <v>0</v>
      </c>
      <c r="KX39" s="12">
        <v>0</v>
      </c>
      <c r="KY39" s="12">
        <v>0</v>
      </c>
      <c r="KZ39" s="14">
        <v>0</v>
      </c>
      <c r="LA39" s="12">
        <v>0</v>
      </c>
      <c r="LB39" s="12">
        <v>0</v>
      </c>
      <c r="LC39" s="12">
        <v>0</v>
      </c>
      <c r="LD39" s="14">
        <v>0</v>
      </c>
      <c r="LE39" s="12">
        <v>0</v>
      </c>
      <c r="LF39" s="12">
        <v>0</v>
      </c>
      <c r="LG39" s="12">
        <v>0</v>
      </c>
      <c r="LH39" s="14">
        <v>0</v>
      </c>
      <c r="LI39" s="12">
        <v>0</v>
      </c>
      <c r="LJ39" s="12">
        <v>0</v>
      </c>
      <c r="LK39" s="12">
        <v>0</v>
      </c>
      <c r="LL39" s="14">
        <v>0</v>
      </c>
      <c r="LM39" s="12">
        <v>0</v>
      </c>
      <c r="LN39" s="12">
        <v>0</v>
      </c>
      <c r="LO39" s="12">
        <v>0</v>
      </c>
      <c r="LP39" s="14">
        <v>0</v>
      </c>
      <c r="LQ39" s="12">
        <v>0</v>
      </c>
      <c r="LR39" s="12">
        <v>0</v>
      </c>
      <c r="LS39" s="12">
        <v>0</v>
      </c>
      <c r="LT39" s="14">
        <v>0</v>
      </c>
      <c r="LU39" s="12">
        <v>0</v>
      </c>
      <c r="LV39" s="12">
        <v>0</v>
      </c>
      <c r="LW39" s="12">
        <v>0</v>
      </c>
      <c r="LX39" s="14">
        <v>0</v>
      </c>
      <c r="LY39" s="12">
        <v>0</v>
      </c>
      <c r="LZ39" s="12">
        <v>0</v>
      </c>
      <c r="MA39" s="12">
        <v>0</v>
      </c>
      <c r="MB39" s="13">
        <v>0</v>
      </c>
      <c r="MC39" s="12">
        <v>0</v>
      </c>
      <c r="MD39" s="12">
        <v>0</v>
      </c>
      <c r="ME39" s="12">
        <v>0</v>
      </c>
      <c r="MF39" s="13">
        <v>0</v>
      </c>
      <c r="MG39" s="12">
        <v>0</v>
      </c>
      <c r="MH39" s="12">
        <v>0</v>
      </c>
      <c r="MI39" s="12">
        <v>0</v>
      </c>
      <c r="MJ39" s="13">
        <v>0</v>
      </c>
      <c r="MK39" s="12">
        <v>0</v>
      </c>
      <c r="ML39" s="12">
        <v>0</v>
      </c>
      <c r="MM39" s="12">
        <v>0</v>
      </c>
    </row>
    <row r="40" spans="2:351" ht="76.5" x14ac:dyDescent="0.25">
      <c r="B40" s="44" t="s">
        <v>473</v>
      </c>
      <c r="C40" s="43" t="s">
        <v>472</v>
      </c>
      <c r="D40" s="42" t="s">
        <v>166</v>
      </c>
      <c r="E40" s="42" t="s">
        <v>471</v>
      </c>
      <c r="F40" s="46" t="s">
        <v>470</v>
      </c>
      <c r="G40" s="40">
        <v>2020004250323</v>
      </c>
      <c r="H40" s="41" t="s">
        <v>163</v>
      </c>
      <c r="I40" s="54">
        <v>1901012</v>
      </c>
      <c r="J40" s="41" t="s">
        <v>469</v>
      </c>
      <c r="K40" s="38" t="s">
        <v>102</v>
      </c>
      <c r="L40" s="37" t="s">
        <v>477</v>
      </c>
      <c r="M40" s="59" t="s">
        <v>170</v>
      </c>
      <c r="N40" s="59" t="s">
        <v>219</v>
      </c>
      <c r="O40" s="36" t="s">
        <v>159</v>
      </c>
      <c r="P40" s="35" t="s">
        <v>467</v>
      </c>
      <c r="Q40" s="35" t="s">
        <v>466</v>
      </c>
      <c r="R40" s="53" t="s">
        <v>1</v>
      </c>
      <c r="S40" s="52">
        <v>100</v>
      </c>
      <c r="T40" s="32">
        <v>5</v>
      </c>
      <c r="U40" s="32">
        <v>40</v>
      </c>
      <c r="V40" s="32">
        <v>35</v>
      </c>
      <c r="W40" s="32">
        <v>20</v>
      </c>
      <c r="X40" s="31">
        <f>+Z40+AA40+AB40+AC40</f>
        <v>100</v>
      </c>
      <c r="Y40" s="30">
        <f>+X40/S40</f>
        <v>1</v>
      </c>
      <c r="Z40" s="29">
        <v>5</v>
      </c>
      <c r="AA40" s="28">
        <v>41</v>
      </c>
      <c r="AB40" s="28">
        <v>40</v>
      </c>
      <c r="AC40" s="28">
        <v>14</v>
      </c>
      <c r="AD40" s="27">
        <v>228341868</v>
      </c>
      <c r="AE40" s="26">
        <f>+AD40-AG40</f>
        <v>0</v>
      </c>
      <c r="AF40" s="51" t="s">
        <v>138</v>
      </c>
      <c r="AG40" s="24">
        <f>SUM(AH40:AK40)</f>
        <v>228341868</v>
      </c>
      <c r="AH40" s="23">
        <f>+BH40+BL40+BP40+BT40+BX40+CB40+CF40+CJ40+CN40+CR40+CV40+CZ40+BD40</f>
        <v>0</v>
      </c>
      <c r="AI40" s="22">
        <f>+DD40+DH40+DL40+DP40+DT40+DX40+EB40+EF40+EJ40+EN40+ER40+EV40+EZ40+FD40+FH40+FL40+FP40+FT40+FX40+GB40+GF40+GJ40+GN40+GR40+GV40+GZ40+HD40+HH40+HL40+HP40+HT40+HX40+IB40+IF40+IJ40+IN40+IR40+IV40+IZ40+JD40+JH40+JL40+JP40+JT40+JX40+KB40+KF40+KJ40+KN40+KR40</f>
        <v>0</v>
      </c>
      <c r="AJ40" s="21">
        <f>+KV40+KZ40+LD40+LH40+LL40+LP40+LT40+LX40</f>
        <v>168620900</v>
      </c>
      <c r="AK40" s="13">
        <f>+MB40+MF40+MJ40</f>
        <v>59720968</v>
      </c>
      <c r="AL40" s="18" t="b">
        <f>_xlfn.IFNA(+AM40&lt;=AG40,"ERROR")</f>
        <v>1</v>
      </c>
      <c r="AM40" s="20">
        <f>SUM(AN40:AQ40)</f>
        <v>228341868</v>
      </c>
      <c r="AN40" s="4">
        <f>+BE40+BI40+BM40+BQ40+BU40+BY40+CC40+CG40+CK40+CO40+CS40+CW40+DA40</f>
        <v>0</v>
      </c>
      <c r="AO40" s="4">
        <f>+DE40+DI40+DM40+DQ40+DU40+DY40+EC40+EG40+EK40+EO40+ES40+EW40+FA40+FE40+FI40+FM40+FQ40+FU40+FY40+GC40+GG40+GK40+GO40+GS40+GW40+HA40+HE40+HI40+HM40+HQ40+HU40+HY40+IC40+IG40+IK40+IO40+IS40+IW40+JA40+JE40+JI40+JM40+JQ40+JU40+JY40+KC40+KG40+KK40+KO40+KS40</f>
        <v>0</v>
      </c>
      <c r="AP40" s="4">
        <f>+KW40+LA40+LE40+LI40+LM40+LQ40+LU40+LY40</f>
        <v>168620900</v>
      </c>
      <c r="AQ40" s="4">
        <f>+MC40+MG40+MK40</f>
        <v>59720968</v>
      </c>
      <c r="AR40" s="18" t="b">
        <f>_xlfn.IFNA(+AS40&lt;=AM40,"ERROR")</f>
        <v>1</v>
      </c>
      <c r="AS40" s="19">
        <f>+AT40+AU40+AV40+AW40</f>
        <v>228341868</v>
      </c>
      <c r="AT40" s="4">
        <f>+BF40+BJ40+BN40+BR40+BV40+BZ40+CD40+CH40+CL40+CP40+CT40+CX40+DB40</f>
        <v>0</v>
      </c>
      <c r="AU40" s="4">
        <f>+DF40+DJ40+DN40+DR40+DV40+DZ40+ED40+EH40+EL40+EP40+ET40+EX40+FB40+FF40+FJ40+FN40+FR40+FV40+FZ40+GD40+GH40+GL40+GP40+GT40+GX40+HB40+HF40+HJ40+HN40+HR40+HV40+HZ40+ID40+IH40+IL40+IP40+IT40+IX40+JB40+JF40+JJ40+JN40+JR40+JV40+JZ40+KD40+KH40+KL40+KP40+KT40</f>
        <v>0</v>
      </c>
      <c r="AV40" s="4">
        <f>+KX40+LB40+LF40+LJ40+LN40+LR40+LV40+LZ40</f>
        <v>168620900</v>
      </c>
      <c r="AW40" s="4">
        <f>+MD40+MH40+ML40</f>
        <v>59720968</v>
      </c>
      <c r="AX40" s="18" t="b">
        <f>_xlfn.IFNA(+AY40&lt;=AS40,"ERROR")</f>
        <v>1</v>
      </c>
      <c r="AY40" s="17">
        <f>+AZ40+BA40+BB40+BC40</f>
        <v>166043372</v>
      </c>
      <c r="AZ40" s="4">
        <f>+BG40+BK40+BO40+BS40+BW40+CA40+CE40+CI40+CM40+CQ40+CU40+CY40+DC40</f>
        <v>0</v>
      </c>
      <c r="BA40" s="4">
        <f>+DG40+DK40+DO40+DS40+DW40+EA40+EE40+EI40+EM40+EQ40+EU40+EY40+FC40+FG40+FK40+FO40+FS40+FW40+GA40+GE40+GI40+GM40+GQ40+GU40+GY40+HC40+HG40+HK40+HO40+HS40+HW40+IA40+IE40+II40+IM40+IQ40+IU40+IY40+JC40+JG40+JK40+JO40+JS40+JW40+KA40+KE40+KI40+KM40+KQ40+KU40</f>
        <v>0</v>
      </c>
      <c r="BB40" s="4">
        <f>+KY40+LC40+LG40+LK40+LO40+LS40+LW40+MA40</f>
        <v>106322404</v>
      </c>
      <c r="BC40" s="4">
        <f>+ME40+MI40+MM40</f>
        <v>59720968</v>
      </c>
      <c r="BD40" s="16">
        <v>0</v>
      </c>
      <c r="BE40" s="12">
        <v>0</v>
      </c>
      <c r="BF40" s="12">
        <v>0</v>
      </c>
      <c r="BG40" s="12">
        <v>0</v>
      </c>
      <c r="BH40" s="16">
        <v>0</v>
      </c>
      <c r="BI40" s="12">
        <v>0</v>
      </c>
      <c r="BJ40" s="12">
        <v>0</v>
      </c>
      <c r="BK40" s="12">
        <v>0</v>
      </c>
      <c r="BL40" s="16">
        <v>0</v>
      </c>
      <c r="BM40" s="12">
        <v>0</v>
      </c>
      <c r="BN40" s="12">
        <v>0</v>
      </c>
      <c r="BO40" s="12">
        <v>0</v>
      </c>
      <c r="BP40" s="16">
        <v>0</v>
      </c>
      <c r="BQ40" s="12">
        <v>0</v>
      </c>
      <c r="BR40" s="12">
        <v>0</v>
      </c>
      <c r="BS40" s="12">
        <v>0</v>
      </c>
      <c r="BT40" s="16">
        <v>0</v>
      </c>
      <c r="BU40" s="12">
        <v>0</v>
      </c>
      <c r="BV40" s="12">
        <v>0</v>
      </c>
      <c r="BW40" s="12">
        <v>0</v>
      </c>
      <c r="BX40" s="16">
        <v>0</v>
      </c>
      <c r="BY40" s="12">
        <v>0</v>
      </c>
      <c r="BZ40" s="12">
        <v>0</v>
      </c>
      <c r="CA40" s="12">
        <v>0</v>
      </c>
      <c r="CB40" s="16">
        <v>0</v>
      </c>
      <c r="CC40" s="12">
        <v>0</v>
      </c>
      <c r="CD40" s="12">
        <v>0</v>
      </c>
      <c r="CE40" s="12">
        <v>0</v>
      </c>
      <c r="CF40" s="16">
        <v>0</v>
      </c>
      <c r="CG40" s="12">
        <v>0</v>
      </c>
      <c r="CH40" s="12">
        <v>0</v>
      </c>
      <c r="CI40" s="12">
        <v>0</v>
      </c>
      <c r="CJ40" s="16">
        <v>0</v>
      </c>
      <c r="CK40" s="12">
        <v>0</v>
      </c>
      <c r="CL40" s="12">
        <v>0</v>
      </c>
      <c r="CM40" s="12">
        <v>0</v>
      </c>
      <c r="CN40" s="16">
        <v>0</v>
      </c>
      <c r="CO40" s="12">
        <v>0</v>
      </c>
      <c r="CP40" s="12">
        <v>0</v>
      </c>
      <c r="CQ40" s="12">
        <v>0</v>
      </c>
      <c r="CR40" s="16">
        <v>0</v>
      </c>
      <c r="CS40" s="12">
        <v>0</v>
      </c>
      <c r="CT40" s="12">
        <v>0</v>
      </c>
      <c r="CU40" s="12">
        <v>0</v>
      </c>
      <c r="CV40" s="16">
        <v>0</v>
      </c>
      <c r="CW40" s="12">
        <v>0</v>
      </c>
      <c r="CX40" s="12">
        <v>0</v>
      </c>
      <c r="CY40" s="12">
        <v>0</v>
      </c>
      <c r="CZ40" s="16">
        <v>0</v>
      </c>
      <c r="DA40" s="12">
        <v>0</v>
      </c>
      <c r="DB40" s="12">
        <v>0</v>
      </c>
      <c r="DC40" s="12">
        <v>0</v>
      </c>
      <c r="DD40" s="15">
        <v>0</v>
      </c>
      <c r="DE40" s="12">
        <v>0</v>
      </c>
      <c r="DF40" s="12">
        <v>0</v>
      </c>
      <c r="DG40" s="12">
        <v>0</v>
      </c>
      <c r="DH40" s="15">
        <v>0</v>
      </c>
      <c r="DI40" s="12">
        <v>0</v>
      </c>
      <c r="DJ40" s="12">
        <v>0</v>
      </c>
      <c r="DK40" s="12">
        <v>0</v>
      </c>
      <c r="DL40" s="15">
        <v>0</v>
      </c>
      <c r="DM40" s="12">
        <v>0</v>
      </c>
      <c r="DN40" s="12">
        <v>0</v>
      </c>
      <c r="DO40" s="12">
        <v>0</v>
      </c>
      <c r="DP40" s="15">
        <v>0</v>
      </c>
      <c r="DQ40" s="12">
        <v>0</v>
      </c>
      <c r="DR40" s="12">
        <v>0</v>
      </c>
      <c r="DS40" s="12">
        <v>0</v>
      </c>
      <c r="DT40" s="15">
        <v>0</v>
      </c>
      <c r="DU40" s="12">
        <v>0</v>
      </c>
      <c r="DV40" s="12">
        <v>0</v>
      </c>
      <c r="DW40" s="12">
        <v>0</v>
      </c>
      <c r="DX40" s="15">
        <v>0</v>
      </c>
      <c r="DY40" s="12">
        <v>0</v>
      </c>
      <c r="DZ40" s="12">
        <v>0</v>
      </c>
      <c r="EA40" s="12">
        <v>0</v>
      </c>
      <c r="EB40" s="15">
        <v>0</v>
      </c>
      <c r="EC40" s="12">
        <v>0</v>
      </c>
      <c r="ED40" s="12">
        <v>0</v>
      </c>
      <c r="EE40" s="12">
        <v>0</v>
      </c>
      <c r="EF40" s="15">
        <v>0</v>
      </c>
      <c r="EG40" s="12">
        <v>0</v>
      </c>
      <c r="EH40" s="12">
        <v>0</v>
      </c>
      <c r="EI40" s="12">
        <v>0</v>
      </c>
      <c r="EJ40" s="15">
        <v>0</v>
      </c>
      <c r="EK40" s="12">
        <v>0</v>
      </c>
      <c r="EL40" s="12">
        <v>0</v>
      </c>
      <c r="EM40" s="12">
        <v>0</v>
      </c>
      <c r="EN40" s="15">
        <v>0</v>
      </c>
      <c r="EO40" s="12">
        <v>0</v>
      </c>
      <c r="EP40" s="12">
        <v>0</v>
      </c>
      <c r="EQ40" s="12">
        <v>0</v>
      </c>
      <c r="ER40" s="15">
        <v>0</v>
      </c>
      <c r="ES40" s="12">
        <v>0</v>
      </c>
      <c r="ET40" s="12">
        <v>0</v>
      </c>
      <c r="EU40" s="12">
        <v>0</v>
      </c>
      <c r="EV40" s="15">
        <v>0</v>
      </c>
      <c r="EW40" s="12">
        <v>0</v>
      </c>
      <c r="EX40" s="12">
        <v>0</v>
      </c>
      <c r="EY40" s="12">
        <v>0</v>
      </c>
      <c r="EZ40" s="15">
        <v>0</v>
      </c>
      <c r="FA40" s="12">
        <v>0</v>
      </c>
      <c r="FB40" s="12">
        <v>0</v>
      </c>
      <c r="FC40" s="12">
        <v>0</v>
      </c>
      <c r="FD40" s="15">
        <v>0</v>
      </c>
      <c r="FE40" s="12">
        <v>0</v>
      </c>
      <c r="FF40" s="12">
        <v>0</v>
      </c>
      <c r="FG40" s="12">
        <v>0</v>
      </c>
      <c r="FH40" s="15">
        <v>0</v>
      </c>
      <c r="FI40" s="12">
        <v>0</v>
      </c>
      <c r="FJ40" s="12">
        <v>0</v>
      </c>
      <c r="FK40" s="12">
        <v>0</v>
      </c>
      <c r="FL40" s="15">
        <v>0</v>
      </c>
      <c r="FM40" s="12">
        <v>0</v>
      </c>
      <c r="FN40" s="12">
        <v>0</v>
      </c>
      <c r="FO40" s="12">
        <v>0</v>
      </c>
      <c r="FP40" s="15">
        <v>0</v>
      </c>
      <c r="FQ40" s="12">
        <v>0</v>
      </c>
      <c r="FR40" s="12">
        <v>0</v>
      </c>
      <c r="FS40" s="12">
        <v>0</v>
      </c>
      <c r="FT40" s="15">
        <v>0</v>
      </c>
      <c r="FU40" s="12">
        <v>0</v>
      </c>
      <c r="FV40" s="12">
        <v>0</v>
      </c>
      <c r="FW40" s="12">
        <v>0</v>
      </c>
      <c r="FX40" s="15">
        <v>0</v>
      </c>
      <c r="FY40" s="12">
        <v>0</v>
      </c>
      <c r="FZ40" s="12">
        <v>0</v>
      </c>
      <c r="GA40" s="12">
        <v>0</v>
      </c>
      <c r="GB40" s="15">
        <v>0</v>
      </c>
      <c r="GC40" s="12">
        <v>0</v>
      </c>
      <c r="GD40" s="12">
        <v>0</v>
      </c>
      <c r="GE40" s="12">
        <v>0</v>
      </c>
      <c r="GF40" s="15">
        <v>0</v>
      </c>
      <c r="GG40" s="12">
        <v>0</v>
      </c>
      <c r="GH40" s="12">
        <v>0</v>
      </c>
      <c r="GI40" s="12">
        <v>0</v>
      </c>
      <c r="GJ40" s="15">
        <v>0</v>
      </c>
      <c r="GK40" s="12">
        <v>0</v>
      </c>
      <c r="GL40" s="12">
        <v>0</v>
      </c>
      <c r="GM40" s="12">
        <v>0</v>
      </c>
      <c r="GN40" s="15">
        <v>0</v>
      </c>
      <c r="GO40" s="12">
        <v>0</v>
      </c>
      <c r="GP40" s="12">
        <v>0</v>
      </c>
      <c r="GQ40" s="12">
        <v>0</v>
      </c>
      <c r="GR40" s="15">
        <v>0</v>
      </c>
      <c r="GS40" s="12">
        <v>0</v>
      </c>
      <c r="GT40" s="12">
        <v>0</v>
      </c>
      <c r="GU40" s="12">
        <v>0</v>
      </c>
      <c r="GV40" s="15">
        <v>0</v>
      </c>
      <c r="GW40" s="12">
        <v>0</v>
      </c>
      <c r="GX40" s="12">
        <v>0</v>
      </c>
      <c r="GY40" s="12">
        <v>0</v>
      </c>
      <c r="GZ40" s="15">
        <v>0</v>
      </c>
      <c r="HA40" s="12">
        <v>0</v>
      </c>
      <c r="HB40" s="12">
        <v>0</v>
      </c>
      <c r="HC40" s="12">
        <v>0</v>
      </c>
      <c r="HD40" s="15">
        <v>0</v>
      </c>
      <c r="HE40" s="12">
        <v>0</v>
      </c>
      <c r="HF40" s="12">
        <v>0</v>
      </c>
      <c r="HG40" s="12">
        <v>0</v>
      </c>
      <c r="HH40" s="15">
        <v>0</v>
      </c>
      <c r="HI40" s="12">
        <v>0</v>
      </c>
      <c r="HJ40" s="12">
        <v>0</v>
      </c>
      <c r="HK40" s="12">
        <v>0</v>
      </c>
      <c r="HL40" s="15">
        <v>0</v>
      </c>
      <c r="HM40" s="12">
        <v>0</v>
      </c>
      <c r="HN40" s="12">
        <v>0</v>
      </c>
      <c r="HO40" s="12">
        <v>0</v>
      </c>
      <c r="HP40" s="15">
        <v>0</v>
      </c>
      <c r="HQ40" s="12">
        <v>0</v>
      </c>
      <c r="HR40" s="12">
        <v>0</v>
      </c>
      <c r="HS40" s="12">
        <v>0</v>
      </c>
      <c r="HT40" s="15">
        <v>0</v>
      </c>
      <c r="HU40" s="12">
        <v>0</v>
      </c>
      <c r="HV40" s="12">
        <v>0</v>
      </c>
      <c r="HW40" s="12">
        <v>0</v>
      </c>
      <c r="HX40" s="15">
        <v>0</v>
      </c>
      <c r="HY40" s="12">
        <v>0</v>
      </c>
      <c r="HZ40" s="12">
        <v>0</v>
      </c>
      <c r="IA40" s="12">
        <v>0</v>
      </c>
      <c r="IB40" s="15">
        <v>0</v>
      </c>
      <c r="IC40" s="12">
        <v>0</v>
      </c>
      <c r="ID40" s="12">
        <v>0</v>
      </c>
      <c r="IE40" s="12">
        <v>0</v>
      </c>
      <c r="IF40" s="15">
        <v>0</v>
      </c>
      <c r="IG40" s="12">
        <v>0</v>
      </c>
      <c r="IH40" s="12">
        <v>0</v>
      </c>
      <c r="II40" s="12">
        <v>0</v>
      </c>
      <c r="IJ40" s="15">
        <v>0</v>
      </c>
      <c r="IK40" s="12">
        <v>0</v>
      </c>
      <c r="IL40" s="12">
        <v>0</v>
      </c>
      <c r="IM40" s="12">
        <v>0</v>
      </c>
      <c r="IN40" s="15">
        <v>0</v>
      </c>
      <c r="IO40" s="12">
        <v>0</v>
      </c>
      <c r="IP40" s="12">
        <v>0</v>
      </c>
      <c r="IQ40" s="12">
        <v>0</v>
      </c>
      <c r="IR40" s="15">
        <v>0</v>
      </c>
      <c r="IS40" s="12">
        <v>0</v>
      </c>
      <c r="IT40" s="12">
        <v>0</v>
      </c>
      <c r="IU40" s="12">
        <v>0</v>
      </c>
      <c r="IV40" s="15">
        <v>0</v>
      </c>
      <c r="IW40" s="12">
        <v>0</v>
      </c>
      <c r="IX40" s="12">
        <v>0</v>
      </c>
      <c r="IY40" s="12">
        <v>0</v>
      </c>
      <c r="IZ40" s="15">
        <v>0</v>
      </c>
      <c r="JA40" s="12">
        <v>0</v>
      </c>
      <c r="JB40" s="12">
        <v>0</v>
      </c>
      <c r="JC40" s="12">
        <v>0</v>
      </c>
      <c r="JD40" s="15">
        <v>0</v>
      </c>
      <c r="JE40" s="12">
        <v>0</v>
      </c>
      <c r="JF40" s="12">
        <v>0</v>
      </c>
      <c r="JG40" s="12">
        <v>0</v>
      </c>
      <c r="JH40" s="15">
        <v>0</v>
      </c>
      <c r="JI40" s="12">
        <v>0</v>
      </c>
      <c r="JJ40" s="12">
        <v>0</v>
      </c>
      <c r="JK40" s="12">
        <v>0</v>
      </c>
      <c r="JL40" s="15">
        <v>0</v>
      </c>
      <c r="JM40" s="12">
        <v>0</v>
      </c>
      <c r="JN40" s="12">
        <v>0</v>
      </c>
      <c r="JO40" s="12">
        <v>0</v>
      </c>
      <c r="JP40" s="15">
        <v>0</v>
      </c>
      <c r="JQ40" s="12">
        <v>0</v>
      </c>
      <c r="JR40" s="12">
        <v>0</v>
      </c>
      <c r="JS40" s="12">
        <v>0</v>
      </c>
      <c r="JT40" s="15">
        <v>0</v>
      </c>
      <c r="JU40" s="12">
        <v>0</v>
      </c>
      <c r="JV40" s="12">
        <v>0</v>
      </c>
      <c r="JW40" s="12">
        <v>0</v>
      </c>
      <c r="JX40" s="15">
        <v>0</v>
      </c>
      <c r="JY40" s="12">
        <v>0</v>
      </c>
      <c r="JZ40" s="12">
        <v>0</v>
      </c>
      <c r="KA40" s="12">
        <v>0</v>
      </c>
      <c r="KB40" s="15">
        <v>0</v>
      </c>
      <c r="KC40" s="12">
        <v>0</v>
      </c>
      <c r="KD40" s="12">
        <v>0</v>
      </c>
      <c r="KE40" s="12">
        <v>0</v>
      </c>
      <c r="KF40" s="15">
        <v>0</v>
      </c>
      <c r="KG40" s="12">
        <v>0</v>
      </c>
      <c r="KH40" s="12">
        <v>0</v>
      </c>
      <c r="KI40" s="12">
        <v>0</v>
      </c>
      <c r="KJ40" s="15">
        <v>0</v>
      </c>
      <c r="KK40" s="12">
        <v>0</v>
      </c>
      <c r="KL40" s="12">
        <v>0</v>
      </c>
      <c r="KM40" s="12">
        <v>0</v>
      </c>
      <c r="KN40" s="15">
        <v>0</v>
      </c>
      <c r="KO40" s="12">
        <v>0</v>
      </c>
      <c r="KP40" s="12">
        <v>0</v>
      </c>
      <c r="KQ40" s="12">
        <v>0</v>
      </c>
      <c r="KR40" s="15">
        <v>0</v>
      </c>
      <c r="KS40" s="12">
        <v>0</v>
      </c>
      <c r="KT40" s="12">
        <v>0</v>
      </c>
      <c r="KU40" s="12">
        <v>0</v>
      </c>
      <c r="KV40" s="14">
        <v>0</v>
      </c>
      <c r="KW40" s="12">
        <v>0</v>
      </c>
      <c r="KX40" s="12">
        <v>0</v>
      </c>
      <c r="KY40" s="12">
        <v>0</v>
      </c>
      <c r="KZ40" s="14">
        <v>0</v>
      </c>
      <c r="LA40" s="12">
        <v>0</v>
      </c>
      <c r="LB40" s="12">
        <v>0</v>
      </c>
      <c r="LC40" s="12">
        <v>0</v>
      </c>
      <c r="LD40" s="14">
        <v>168620900</v>
      </c>
      <c r="LE40" s="12">
        <v>168620900</v>
      </c>
      <c r="LF40" s="12">
        <v>168620900</v>
      </c>
      <c r="LG40" s="12">
        <v>106322404</v>
      </c>
      <c r="LH40" s="14">
        <v>0</v>
      </c>
      <c r="LI40" s="12">
        <v>0</v>
      </c>
      <c r="LJ40" s="12">
        <v>0</v>
      </c>
      <c r="LK40" s="12">
        <v>0</v>
      </c>
      <c r="LL40" s="14">
        <v>0</v>
      </c>
      <c r="LM40" s="12">
        <v>0</v>
      </c>
      <c r="LN40" s="12">
        <v>0</v>
      </c>
      <c r="LO40" s="12">
        <v>0</v>
      </c>
      <c r="LP40" s="14">
        <v>0</v>
      </c>
      <c r="LQ40" s="12">
        <v>0</v>
      </c>
      <c r="LR40" s="12">
        <v>0</v>
      </c>
      <c r="LS40" s="12">
        <v>0</v>
      </c>
      <c r="LT40" s="14">
        <v>0</v>
      </c>
      <c r="LU40" s="12">
        <v>0</v>
      </c>
      <c r="LV40" s="12">
        <v>0</v>
      </c>
      <c r="LW40" s="12">
        <v>0</v>
      </c>
      <c r="LX40" s="14">
        <v>0</v>
      </c>
      <c r="LY40" s="12">
        <v>0</v>
      </c>
      <c r="LZ40" s="12">
        <v>0</v>
      </c>
      <c r="MA40" s="12">
        <v>0</v>
      </c>
      <c r="MB40" s="13">
        <v>59720968</v>
      </c>
      <c r="MC40" s="12">
        <v>59720968</v>
      </c>
      <c r="MD40" s="12">
        <v>59720968</v>
      </c>
      <c r="ME40" s="12">
        <v>59720968</v>
      </c>
      <c r="MF40" s="13">
        <v>0</v>
      </c>
      <c r="MG40" s="12">
        <v>0</v>
      </c>
      <c r="MH40" s="12">
        <v>0</v>
      </c>
      <c r="MI40" s="12">
        <v>0</v>
      </c>
      <c r="MJ40" s="13">
        <v>0</v>
      </c>
      <c r="MK40" s="12">
        <v>0</v>
      </c>
      <c r="ML40" s="12">
        <v>0</v>
      </c>
      <c r="MM40" s="12">
        <v>0</v>
      </c>
    </row>
    <row r="41" spans="2:351" ht="76.5" x14ac:dyDescent="0.25">
      <c r="B41" s="44" t="s">
        <v>473</v>
      </c>
      <c r="C41" s="43" t="s">
        <v>472</v>
      </c>
      <c r="D41" s="42" t="s">
        <v>166</v>
      </c>
      <c r="E41" s="42" t="s">
        <v>471</v>
      </c>
      <c r="F41" s="46" t="s">
        <v>470</v>
      </c>
      <c r="G41" s="40">
        <v>2020004250323</v>
      </c>
      <c r="H41" s="41" t="s">
        <v>163</v>
      </c>
      <c r="I41" s="54">
        <v>1901012</v>
      </c>
      <c r="J41" s="41" t="s">
        <v>469</v>
      </c>
      <c r="K41" s="38" t="s">
        <v>102</v>
      </c>
      <c r="L41" s="84" t="s">
        <v>476</v>
      </c>
      <c r="M41" s="83" t="s">
        <v>6</v>
      </c>
      <c r="N41" s="59" t="s">
        <v>100</v>
      </c>
      <c r="O41" s="36" t="s">
        <v>159</v>
      </c>
      <c r="P41" s="35" t="s">
        <v>467</v>
      </c>
      <c r="Q41" s="35" t="s">
        <v>466</v>
      </c>
      <c r="R41" s="34" t="s">
        <v>1</v>
      </c>
      <c r="S41" s="33">
        <v>100</v>
      </c>
      <c r="T41" s="32">
        <v>5</v>
      </c>
      <c r="U41" s="32">
        <v>40</v>
      </c>
      <c r="V41" s="32">
        <v>35</v>
      </c>
      <c r="W41" s="32">
        <v>20</v>
      </c>
      <c r="X41" s="31">
        <f>+Z41+AA41+AB41+AC41</f>
        <v>100</v>
      </c>
      <c r="Y41" s="30">
        <f>+X41/S41</f>
        <v>1</v>
      </c>
      <c r="Z41" s="29">
        <v>5</v>
      </c>
      <c r="AA41" s="28">
        <v>37</v>
      </c>
      <c r="AB41" s="28">
        <v>36</v>
      </c>
      <c r="AC41" s="28">
        <v>22</v>
      </c>
      <c r="AD41" s="27">
        <v>190198814</v>
      </c>
      <c r="AE41" s="26">
        <f>+AD41-AG41</f>
        <v>0</v>
      </c>
      <c r="AF41" s="51" t="s">
        <v>138</v>
      </c>
      <c r="AG41" s="24">
        <f>SUM(AH41:AK41)</f>
        <v>190198814</v>
      </c>
      <c r="AH41" s="23">
        <f>+BH41+BL41+BP41+BT41+BX41+CB41+CF41+CJ41+CN41+CR41+CV41+CZ41+BD41</f>
        <v>0</v>
      </c>
      <c r="AI41" s="22">
        <f>+DD41+DH41+DL41+DP41+DT41+DX41+EB41+EF41+EJ41+EN41+ER41+EV41+EZ41+FD41+FH41+FL41+FP41+FT41+FX41+GB41+GF41+GJ41+GN41+GR41+GV41+GZ41+HD41+HH41+HL41+HP41+HT41+HX41+IB41+IF41+IJ41+IN41+IR41+IV41+IZ41+JD41+JH41+JL41+JP41+JT41+JX41+KB41+KF41+KJ41+KN41+KR41</f>
        <v>0</v>
      </c>
      <c r="AJ41" s="21">
        <f>+KV41+KZ41+LD41+LH41+LL41+LP41+LT41+LX41</f>
        <v>130477846</v>
      </c>
      <c r="AK41" s="13">
        <f>+MB41+MF41+MJ41</f>
        <v>59720968</v>
      </c>
      <c r="AL41" s="18" t="b">
        <f>_xlfn.IFNA(+AM41&lt;=AG41,"ERROR")</f>
        <v>1</v>
      </c>
      <c r="AM41" s="20">
        <f>SUM(AN41:AQ41)</f>
        <v>190198814</v>
      </c>
      <c r="AN41" s="4">
        <f>+BE41+BI41+BM41+BQ41+BU41+BY41+CC41+CG41+CK41+CO41+CS41+CW41+DA41</f>
        <v>0</v>
      </c>
      <c r="AO41" s="4">
        <f>+DE41+DI41+DM41+DQ41+DU41+DY41+EC41+EG41+EK41+EO41+ES41+EW41+FA41+FE41+FI41+FM41+FQ41+FU41+FY41+GC41+GG41+GK41+GO41+GS41+GW41+HA41+HE41+HI41+HM41+HQ41+HU41+HY41+IC41+IG41+IK41+IO41+IS41+IW41+JA41+JE41+JI41+JM41+JQ41+JU41+JY41+KC41+KG41+KK41+KO41+KS41</f>
        <v>0</v>
      </c>
      <c r="AP41" s="4">
        <f>+KW41+LA41+LE41+LI41+LM41+LQ41+LU41+LY41</f>
        <v>130477846</v>
      </c>
      <c r="AQ41" s="4">
        <f>+MC41+MG41+MK41</f>
        <v>59720968</v>
      </c>
      <c r="AR41" s="18" t="b">
        <f>_xlfn.IFNA(+AS41&lt;=AM41,"ERROR")</f>
        <v>1</v>
      </c>
      <c r="AS41" s="19">
        <f>+AT41+AU41+AV41+AW41</f>
        <v>165338349</v>
      </c>
      <c r="AT41" s="4">
        <f>+BF41+BJ41+BN41+BR41+BV41+BZ41+CD41+CH41+CL41+CP41+CT41+CX41+DB41</f>
        <v>0</v>
      </c>
      <c r="AU41" s="4">
        <f>+DF41+DJ41+DN41+DR41+DV41+DZ41+ED41+EH41+EL41+EP41+ET41+EX41+FB41+FF41+FJ41+FN41+FR41+FV41+FZ41+GD41+GH41+GL41+GP41+GT41+GX41+HB41+HF41+HJ41+HN41+HR41+HV41+HZ41+ID41+IH41+IL41+IP41+IT41+IX41+JB41+JF41+JJ41+JN41+JR41+JV41+JZ41+KD41+KH41+KL41+KP41+KT41</f>
        <v>0</v>
      </c>
      <c r="AV41" s="4">
        <f>+KX41+LB41+LF41+LJ41+LN41+LR41+LV41+LZ41</f>
        <v>105617381</v>
      </c>
      <c r="AW41" s="4">
        <f>+MD41+MH41+ML41</f>
        <v>59720968</v>
      </c>
      <c r="AX41" s="18" t="b">
        <f>_xlfn.IFNA(+AY41&lt;=AS41,"ERROR")</f>
        <v>1</v>
      </c>
      <c r="AY41" s="17">
        <f>+AZ41+BA41+BB41+BC41</f>
        <v>153282041</v>
      </c>
      <c r="AZ41" s="4">
        <f>+BG41+BK41+BO41+BS41+BW41+CA41+CE41+CI41+CM41+CQ41+CU41+CY41+DC41</f>
        <v>0</v>
      </c>
      <c r="BA41" s="4">
        <f>+DG41+DK41+DO41+DS41+DW41+EA41+EE41+EI41+EM41+EQ41+EU41+EY41+FC41+FG41+FK41+FO41+FS41+FW41+GA41+GE41+GI41+GM41+GQ41+GU41+GY41+HC41+HG41+HK41+HO41+HS41+HW41+IA41+IE41+II41+IM41+IQ41+IU41+IY41+JC41+JG41+JK41+JO41+JS41+JW41+KA41+KE41+KI41+KM41+KQ41+KU41</f>
        <v>0</v>
      </c>
      <c r="BB41" s="4">
        <f>+KY41+LC41+LG41+LK41+LO41+LS41+LW41+MA41</f>
        <v>105617381</v>
      </c>
      <c r="BC41" s="4">
        <f>+ME41+MI41+MM41</f>
        <v>47664660</v>
      </c>
      <c r="BD41" s="16">
        <v>0</v>
      </c>
      <c r="BE41" s="12">
        <v>0</v>
      </c>
      <c r="BF41" s="12">
        <v>0</v>
      </c>
      <c r="BG41" s="12">
        <v>0</v>
      </c>
      <c r="BH41" s="16">
        <v>0</v>
      </c>
      <c r="BI41" s="12">
        <v>0</v>
      </c>
      <c r="BJ41" s="12">
        <v>0</v>
      </c>
      <c r="BK41" s="12">
        <v>0</v>
      </c>
      <c r="BL41" s="16">
        <v>0</v>
      </c>
      <c r="BM41" s="12">
        <v>0</v>
      </c>
      <c r="BN41" s="12">
        <v>0</v>
      </c>
      <c r="BO41" s="12">
        <v>0</v>
      </c>
      <c r="BP41" s="16">
        <v>0</v>
      </c>
      <c r="BQ41" s="12">
        <v>0</v>
      </c>
      <c r="BR41" s="12">
        <v>0</v>
      </c>
      <c r="BS41" s="12">
        <v>0</v>
      </c>
      <c r="BT41" s="16">
        <v>0</v>
      </c>
      <c r="BU41" s="12">
        <v>0</v>
      </c>
      <c r="BV41" s="12">
        <v>0</v>
      </c>
      <c r="BW41" s="12">
        <v>0</v>
      </c>
      <c r="BX41" s="16">
        <v>0</v>
      </c>
      <c r="BY41" s="12">
        <v>0</v>
      </c>
      <c r="BZ41" s="12">
        <v>0</v>
      </c>
      <c r="CA41" s="12">
        <v>0</v>
      </c>
      <c r="CB41" s="16">
        <v>0</v>
      </c>
      <c r="CC41" s="12">
        <v>0</v>
      </c>
      <c r="CD41" s="12">
        <v>0</v>
      </c>
      <c r="CE41" s="12">
        <v>0</v>
      </c>
      <c r="CF41" s="16">
        <v>0</v>
      </c>
      <c r="CG41" s="12">
        <v>0</v>
      </c>
      <c r="CH41" s="12">
        <v>0</v>
      </c>
      <c r="CI41" s="12">
        <v>0</v>
      </c>
      <c r="CJ41" s="16">
        <v>0</v>
      </c>
      <c r="CK41" s="12">
        <v>0</v>
      </c>
      <c r="CL41" s="12">
        <v>0</v>
      </c>
      <c r="CM41" s="12">
        <v>0</v>
      </c>
      <c r="CN41" s="16">
        <v>0</v>
      </c>
      <c r="CO41" s="12">
        <v>0</v>
      </c>
      <c r="CP41" s="12">
        <v>0</v>
      </c>
      <c r="CQ41" s="12">
        <v>0</v>
      </c>
      <c r="CR41" s="16">
        <v>0</v>
      </c>
      <c r="CS41" s="12">
        <v>0</v>
      </c>
      <c r="CT41" s="12">
        <v>0</v>
      </c>
      <c r="CU41" s="12">
        <v>0</v>
      </c>
      <c r="CV41" s="16">
        <v>0</v>
      </c>
      <c r="CW41" s="12">
        <v>0</v>
      </c>
      <c r="CX41" s="12">
        <v>0</v>
      </c>
      <c r="CY41" s="12">
        <v>0</v>
      </c>
      <c r="CZ41" s="16">
        <v>0</v>
      </c>
      <c r="DA41" s="12">
        <v>0</v>
      </c>
      <c r="DB41" s="12">
        <v>0</v>
      </c>
      <c r="DC41" s="12">
        <v>0</v>
      </c>
      <c r="DD41" s="15">
        <v>0</v>
      </c>
      <c r="DE41" s="12">
        <v>0</v>
      </c>
      <c r="DF41" s="12">
        <v>0</v>
      </c>
      <c r="DG41" s="12">
        <v>0</v>
      </c>
      <c r="DH41" s="15">
        <v>0</v>
      </c>
      <c r="DI41" s="12">
        <v>0</v>
      </c>
      <c r="DJ41" s="12">
        <v>0</v>
      </c>
      <c r="DK41" s="12">
        <v>0</v>
      </c>
      <c r="DL41" s="15">
        <v>0</v>
      </c>
      <c r="DM41" s="12">
        <v>0</v>
      </c>
      <c r="DN41" s="12">
        <v>0</v>
      </c>
      <c r="DO41" s="12">
        <v>0</v>
      </c>
      <c r="DP41" s="15">
        <v>0</v>
      </c>
      <c r="DQ41" s="12">
        <v>0</v>
      </c>
      <c r="DR41" s="12">
        <v>0</v>
      </c>
      <c r="DS41" s="12">
        <v>0</v>
      </c>
      <c r="DT41" s="15">
        <v>0</v>
      </c>
      <c r="DU41" s="12">
        <v>0</v>
      </c>
      <c r="DV41" s="12">
        <v>0</v>
      </c>
      <c r="DW41" s="12">
        <v>0</v>
      </c>
      <c r="DX41" s="15">
        <v>0</v>
      </c>
      <c r="DY41" s="12">
        <v>0</v>
      </c>
      <c r="DZ41" s="12">
        <v>0</v>
      </c>
      <c r="EA41" s="12">
        <v>0</v>
      </c>
      <c r="EB41" s="15">
        <v>0</v>
      </c>
      <c r="EC41" s="12">
        <v>0</v>
      </c>
      <c r="ED41" s="12">
        <v>0</v>
      </c>
      <c r="EE41" s="12">
        <v>0</v>
      </c>
      <c r="EF41" s="15">
        <v>0</v>
      </c>
      <c r="EG41" s="12">
        <v>0</v>
      </c>
      <c r="EH41" s="12">
        <v>0</v>
      </c>
      <c r="EI41" s="12">
        <v>0</v>
      </c>
      <c r="EJ41" s="15">
        <v>0</v>
      </c>
      <c r="EK41" s="12">
        <v>0</v>
      </c>
      <c r="EL41" s="12">
        <v>0</v>
      </c>
      <c r="EM41" s="12">
        <v>0</v>
      </c>
      <c r="EN41" s="15">
        <v>0</v>
      </c>
      <c r="EO41" s="12">
        <v>0</v>
      </c>
      <c r="EP41" s="12">
        <v>0</v>
      </c>
      <c r="EQ41" s="12">
        <v>0</v>
      </c>
      <c r="ER41" s="15">
        <v>0</v>
      </c>
      <c r="ES41" s="12">
        <v>0</v>
      </c>
      <c r="ET41" s="12">
        <v>0</v>
      </c>
      <c r="EU41" s="12">
        <v>0</v>
      </c>
      <c r="EV41" s="15">
        <v>0</v>
      </c>
      <c r="EW41" s="12">
        <v>0</v>
      </c>
      <c r="EX41" s="12">
        <v>0</v>
      </c>
      <c r="EY41" s="12">
        <v>0</v>
      </c>
      <c r="EZ41" s="15">
        <v>0</v>
      </c>
      <c r="FA41" s="12">
        <v>0</v>
      </c>
      <c r="FB41" s="12">
        <v>0</v>
      </c>
      <c r="FC41" s="12">
        <v>0</v>
      </c>
      <c r="FD41" s="15">
        <v>0</v>
      </c>
      <c r="FE41" s="12">
        <v>0</v>
      </c>
      <c r="FF41" s="12">
        <v>0</v>
      </c>
      <c r="FG41" s="12">
        <v>0</v>
      </c>
      <c r="FH41" s="15">
        <v>0</v>
      </c>
      <c r="FI41" s="12">
        <v>0</v>
      </c>
      <c r="FJ41" s="12">
        <v>0</v>
      </c>
      <c r="FK41" s="12">
        <v>0</v>
      </c>
      <c r="FL41" s="15">
        <v>0</v>
      </c>
      <c r="FM41" s="12">
        <v>0</v>
      </c>
      <c r="FN41" s="12">
        <v>0</v>
      </c>
      <c r="FO41" s="12">
        <v>0</v>
      </c>
      <c r="FP41" s="15">
        <v>0</v>
      </c>
      <c r="FQ41" s="12">
        <v>0</v>
      </c>
      <c r="FR41" s="12">
        <v>0</v>
      </c>
      <c r="FS41" s="12">
        <v>0</v>
      </c>
      <c r="FT41" s="15">
        <v>0</v>
      </c>
      <c r="FU41" s="12">
        <v>0</v>
      </c>
      <c r="FV41" s="12">
        <v>0</v>
      </c>
      <c r="FW41" s="12">
        <v>0</v>
      </c>
      <c r="FX41" s="15">
        <v>0</v>
      </c>
      <c r="FY41" s="12">
        <v>0</v>
      </c>
      <c r="FZ41" s="12">
        <v>0</v>
      </c>
      <c r="GA41" s="12">
        <v>0</v>
      </c>
      <c r="GB41" s="15">
        <v>0</v>
      </c>
      <c r="GC41" s="12">
        <v>0</v>
      </c>
      <c r="GD41" s="12">
        <v>0</v>
      </c>
      <c r="GE41" s="12">
        <v>0</v>
      </c>
      <c r="GF41" s="15">
        <v>0</v>
      </c>
      <c r="GG41" s="12">
        <v>0</v>
      </c>
      <c r="GH41" s="12">
        <v>0</v>
      </c>
      <c r="GI41" s="12">
        <v>0</v>
      </c>
      <c r="GJ41" s="15">
        <v>0</v>
      </c>
      <c r="GK41" s="12">
        <v>0</v>
      </c>
      <c r="GL41" s="12">
        <v>0</v>
      </c>
      <c r="GM41" s="12">
        <v>0</v>
      </c>
      <c r="GN41" s="15">
        <v>0</v>
      </c>
      <c r="GO41" s="12">
        <v>0</v>
      </c>
      <c r="GP41" s="12">
        <v>0</v>
      </c>
      <c r="GQ41" s="12">
        <v>0</v>
      </c>
      <c r="GR41" s="15">
        <v>0</v>
      </c>
      <c r="GS41" s="12">
        <v>0</v>
      </c>
      <c r="GT41" s="12">
        <v>0</v>
      </c>
      <c r="GU41" s="12">
        <v>0</v>
      </c>
      <c r="GV41" s="15">
        <v>0</v>
      </c>
      <c r="GW41" s="12">
        <v>0</v>
      </c>
      <c r="GX41" s="12">
        <v>0</v>
      </c>
      <c r="GY41" s="12">
        <v>0</v>
      </c>
      <c r="GZ41" s="15">
        <v>0</v>
      </c>
      <c r="HA41" s="12">
        <v>0</v>
      </c>
      <c r="HB41" s="12">
        <v>0</v>
      </c>
      <c r="HC41" s="12">
        <v>0</v>
      </c>
      <c r="HD41" s="15">
        <v>0</v>
      </c>
      <c r="HE41" s="12">
        <v>0</v>
      </c>
      <c r="HF41" s="12">
        <v>0</v>
      </c>
      <c r="HG41" s="12">
        <v>0</v>
      </c>
      <c r="HH41" s="15">
        <v>0</v>
      </c>
      <c r="HI41" s="12">
        <v>0</v>
      </c>
      <c r="HJ41" s="12">
        <v>0</v>
      </c>
      <c r="HK41" s="12">
        <v>0</v>
      </c>
      <c r="HL41" s="15">
        <v>0</v>
      </c>
      <c r="HM41" s="12">
        <v>0</v>
      </c>
      <c r="HN41" s="12">
        <v>0</v>
      </c>
      <c r="HO41" s="12">
        <v>0</v>
      </c>
      <c r="HP41" s="15">
        <v>0</v>
      </c>
      <c r="HQ41" s="12">
        <v>0</v>
      </c>
      <c r="HR41" s="12">
        <v>0</v>
      </c>
      <c r="HS41" s="12">
        <v>0</v>
      </c>
      <c r="HT41" s="15">
        <v>0</v>
      </c>
      <c r="HU41" s="12">
        <v>0</v>
      </c>
      <c r="HV41" s="12">
        <v>0</v>
      </c>
      <c r="HW41" s="12">
        <v>0</v>
      </c>
      <c r="HX41" s="15">
        <v>0</v>
      </c>
      <c r="HY41" s="12">
        <v>0</v>
      </c>
      <c r="HZ41" s="12">
        <v>0</v>
      </c>
      <c r="IA41" s="12">
        <v>0</v>
      </c>
      <c r="IB41" s="15">
        <v>0</v>
      </c>
      <c r="IC41" s="12">
        <v>0</v>
      </c>
      <c r="ID41" s="12">
        <v>0</v>
      </c>
      <c r="IE41" s="12">
        <v>0</v>
      </c>
      <c r="IF41" s="15">
        <v>0</v>
      </c>
      <c r="IG41" s="12">
        <v>0</v>
      </c>
      <c r="IH41" s="12">
        <v>0</v>
      </c>
      <c r="II41" s="12">
        <v>0</v>
      </c>
      <c r="IJ41" s="15">
        <v>0</v>
      </c>
      <c r="IK41" s="12">
        <v>0</v>
      </c>
      <c r="IL41" s="12">
        <v>0</v>
      </c>
      <c r="IM41" s="12">
        <v>0</v>
      </c>
      <c r="IN41" s="15">
        <v>0</v>
      </c>
      <c r="IO41" s="12">
        <v>0</v>
      </c>
      <c r="IP41" s="12">
        <v>0</v>
      </c>
      <c r="IQ41" s="12">
        <v>0</v>
      </c>
      <c r="IR41" s="15">
        <v>0</v>
      </c>
      <c r="IS41" s="12">
        <v>0</v>
      </c>
      <c r="IT41" s="12">
        <v>0</v>
      </c>
      <c r="IU41" s="12">
        <v>0</v>
      </c>
      <c r="IV41" s="15">
        <v>0</v>
      </c>
      <c r="IW41" s="12">
        <v>0</v>
      </c>
      <c r="IX41" s="12">
        <v>0</v>
      </c>
      <c r="IY41" s="12">
        <v>0</v>
      </c>
      <c r="IZ41" s="15">
        <v>0</v>
      </c>
      <c r="JA41" s="12">
        <v>0</v>
      </c>
      <c r="JB41" s="12">
        <v>0</v>
      </c>
      <c r="JC41" s="12">
        <v>0</v>
      </c>
      <c r="JD41" s="15">
        <v>0</v>
      </c>
      <c r="JE41" s="12">
        <v>0</v>
      </c>
      <c r="JF41" s="12">
        <v>0</v>
      </c>
      <c r="JG41" s="12">
        <v>0</v>
      </c>
      <c r="JH41" s="15">
        <v>0</v>
      </c>
      <c r="JI41" s="12">
        <v>0</v>
      </c>
      <c r="JJ41" s="12">
        <v>0</v>
      </c>
      <c r="JK41" s="12">
        <v>0</v>
      </c>
      <c r="JL41" s="15">
        <v>0</v>
      </c>
      <c r="JM41" s="12">
        <v>0</v>
      </c>
      <c r="JN41" s="12">
        <v>0</v>
      </c>
      <c r="JO41" s="12">
        <v>0</v>
      </c>
      <c r="JP41" s="15">
        <v>0</v>
      </c>
      <c r="JQ41" s="12">
        <v>0</v>
      </c>
      <c r="JR41" s="12">
        <v>0</v>
      </c>
      <c r="JS41" s="12">
        <v>0</v>
      </c>
      <c r="JT41" s="15">
        <v>0</v>
      </c>
      <c r="JU41" s="12">
        <v>0</v>
      </c>
      <c r="JV41" s="12">
        <v>0</v>
      </c>
      <c r="JW41" s="12">
        <v>0</v>
      </c>
      <c r="JX41" s="15">
        <v>0</v>
      </c>
      <c r="JY41" s="12">
        <v>0</v>
      </c>
      <c r="JZ41" s="12">
        <v>0</v>
      </c>
      <c r="KA41" s="12">
        <v>0</v>
      </c>
      <c r="KB41" s="15">
        <v>0</v>
      </c>
      <c r="KC41" s="12">
        <v>0</v>
      </c>
      <c r="KD41" s="12">
        <v>0</v>
      </c>
      <c r="KE41" s="12">
        <v>0</v>
      </c>
      <c r="KF41" s="15">
        <v>0</v>
      </c>
      <c r="KG41" s="12">
        <v>0</v>
      </c>
      <c r="KH41" s="12">
        <v>0</v>
      </c>
      <c r="KI41" s="12">
        <v>0</v>
      </c>
      <c r="KJ41" s="15">
        <v>0</v>
      </c>
      <c r="KK41" s="12">
        <v>0</v>
      </c>
      <c r="KL41" s="12">
        <v>0</v>
      </c>
      <c r="KM41" s="12">
        <v>0</v>
      </c>
      <c r="KN41" s="15">
        <v>0</v>
      </c>
      <c r="KO41" s="12">
        <v>0</v>
      </c>
      <c r="KP41" s="12">
        <v>0</v>
      </c>
      <c r="KQ41" s="12">
        <v>0</v>
      </c>
      <c r="KR41" s="15">
        <v>0</v>
      </c>
      <c r="KS41" s="12">
        <v>0</v>
      </c>
      <c r="KT41" s="12">
        <v>0</v>
      </c>
      <c r="KU41" s="12">
        <v>0</v>
      </c>
      <c r="KV41" s="14">
        <v>0</v>
      </c>
      <c r="KW41" s="12">
        <v>0</v>
      </c>
      <c r="KX41" s="12">
        <v>0</v>
      </c>
      <c r="KY41" s="12">
        <v>0</v>
      </c>
      <c r="KZ41" s="14">
        <v>0</v>
      </c>
      <c r="LA41" s="12">
        <v>0</v>
      </c>
      <c r="LB41" s="12">
        <v>0</v>
      </c>
      <c r="LC41" s="12">
        <v>0</v>
      </c>
      <c r="LD41" s="14">
        <v>130477846</v>
      </c>
      <c r="LE41" s="12">
        <v>130477846</v>
      </c>
      <c r="LF41" s="12">
        <v>105617381</v>
      </c>
      <c r="LG41" s="12">
        <v>105617381</v>
      </c>
      <c r="LH41" s="14">
        <v>0</v>
      </c>
      <c r="LI41" s="12">
        <v>0</v>
      </c>
      <c r="LJ41" s="12">
        <v>0</v>
      </c>
      <c r="LK41" s="12">
        <v>0</v>
      </c>
      <c r="LL41" s="14">
        <v>0</v>
      </c>
      <c r="LM41" s="12">
        <v>0</v>
      </c>
      <c r="LN41" s="12">
        <v>0</v>
      </c>
      <c r="LO41" s="12">
        <v>0</v>
      </c>
      <c r="LP41" s="14">
        <v>0</v>
      </c>
      <c r="LQ41" s="12">
        <v>0</v>
      </c>
      <c r="LR41" s="12">
        <v>0</v>
      </c>
      <c r="LS41" s="12">
        <v>0</v>
      </c>
      <c r="LT41" s="14">
        <v>0</v>
      </c>
      <c r="LU41" s="12">
        <v>0</v>
      </c>
      <c r="LV41" s="12">
        <v>0</v>
      </c>
      <c r="LW41" s="12">
        <v>0</v>
      </c>
      <c r="LX41" s="14">
        <v>0</v>
      </c>
      <c r="LY41" s="12">
        <v>0</v>
      </c>
      <c r="LZ41" s="12">
        <v>0</v>
      </c>
      <c r="MA41" s="12">
        <v>0</v>
      </c>
      <c r="MB41" s="13">
        <v>59720968</v>
      </c>
      <c r="MC41" s="12">
        <v>59720968</v>
      </c>
      <c r="MD41" s="12">
        <v>59720968</v>
      </c>
      <c r="ME41" s="12">
        <v>47664660</v>
      </c>
      <c r="MF41" s="13">
        <v>0</v>
      </c>
      <c r="MG41" s="12">
        <v>0</v>
      </c>
      <c r="MH41" s="12">
        <v>0</v>
      </c>
      <c r="MI41" s="12">
        <v>0</v>
      </c>
      <c r="MJ41" s="13">
        <v>0</v>
      </c>
      <c r="MK41" s="12">
        <v>0</v>
      </c>
      <c r="ML41" s="12">
        <v>0</v>
      </c>
      <c r="MM41" s="12">
        <v>0</v>
      </c>
    </row>
    <row r="42" spans="2:351" ht="90" x14ac:dyDescent="0.25">
      <c r="B42" s="44" t="s">
        <v>473</v>
      </c>
      <c r="C42" s="43" t="s">
        <v>472</v>
      </c>
      <c r="D42" s="42" t="s">
        <v>166</v>
      </c>
      <c r="E42" s="42" t="s">
        <v>471</v>
      </c>
      <c r="F42" s="46" t="s">
        <v>470</v>
      </c>
      <c r="G42" s="40">
        <v>2020004250323</v>
      </c>
      <c r="H42" s="41" t="s">
        <v>163</v>
      </c>
      <c r="I42" s="54">
        <v>1901012</v>
      </c>
      <c r="J42" s="41" t="s">
        <v>469</v>
      </c>
      <c r="K42" s="38" t="s">
        <v>102</v>
      </c>
      <c r="L42" s="37" t="s">
        <v>475</v>
      </c>
      <c r="M42" s="64" t="s">
        <v>170</v>
      </c>
      <c r="N42" s="62" t="s">
        <v>217</v>
      </c>
      <c r="O42" s="79" t="s">
        <v>159</v>
      </c>
      <c r="P42" s="35" t="s">
        <v>467</v>
      </c>
      <c r="Q42" s="35" t="s">
        <v>466</v>
      </c>
      <c r="R42" s="53" t="s">
        <v>1</v>
      </c>
      <c r="S42" s="77">
        <v>100</v>
      </c>
      <c r="T42" s="69">
        <v>0</v>
      </c>
      <c r="U42" s="69">
        <v>0</v>
      </c>
      <c r="V42" s="69">
        <v>50</v>
      </c>
      <c r="W42" s="69">
        <v>50</v>
      </c>
      <c r="X42" s="31">
        <f>+Z42+AA42+AB42+AC42</f>
        <v>100</v>
      </c>
      <c r="Y42" s="49">
        <f>+X42/S42</f>
        <v>1</v>
      </c>
      <c r="Z42" s="29">
        <v>0</v>
      </c>
      <c r="AA42" s="29">
        <v>0</v>
      </c>
      <c r="AB42" s="82">
        <v>0</v>
      </c>
      <c r="AC42" s="82">
        <v>100</v>
      </c>
      <c r="AD42" s="81">
        <v>41707939</v>
      </c>
      <c r="AE42" s="26">
        <f>+AD42-AG42</f>
        <v>0</v>
      </c>
      <c r="AF42" s="51" t="s">
        <v>138</v>
      </c>
      <c r="AG42" s="24">
        <f>SUM(AH42:AK42)</f>
        <v>41707939</v>
      </c>
      <c r="AH42" s="23">
        <f>+BH42+BL42+BP42+BT42+BX42+CB42+CF42+CJ42+CN42+CR42+CV42+CZ42+BD42</f>
        <v>0</v>
      </c>
      <c r="AI42" s="22">
        <f>+DD42+DH42+DL42+DP42+DT42+DX42+EB42+EF42+EJ42+EN42+ER42+EV42+EZ42+FD42+FH42+FL42+FP42+FT42+FX42+GB42+GF42+GJ42+GN42+GR42+GV42+GZ42+HD42+HH42+HL42+HP42+HT42+HX42+IB42+IF42+IJ42+IN42+IR42+IV42+IZ42+JD42+JH42+JL42+JP42+JT42+JX42+KB42+KF42+KJ42+KN42+KR42</f>
        <v>0</v>
      </c>
      <c r="AJ42" s="21">
        <f>+KV42+KZ42+LD42+LH42+LL42+LP42+LT42+LX42</f>
        <v>0</v>
      </c>
      <c r="AK42" s="13">
        <f>+MB42+MF42+MJ42</f>
        <v>41707939</v>
      </c>
      <c r="AL42" s="18" t="b">
        <f>_xlfn.IFNA(+AM42&lt;=AG42,"ERROR")</f>
        <v>1</v>
      </c>
      <c r="AM42" s="20">
        <f>SUM(AN42:AQ42)</f>
        <v>41707939</v>
      </c>
      <c r="AN42" s="4">
        <f>+BE42+BI42+BM42+BQ42+BU42+BY42+CC42+CG42+CK42+CO42+CS42+CW42+DA42</f>
        <v>0</v>
      </c>
      <c r="AO42" s="4">
        <f>+DE42+DI42+DM42+DQ42+DU42+DY42+EC42+EG42+EK42+EO42+ES42+EW42+FA42+FE42+FI42+FM42+FQ42+FU42+FY42+GC42+GG42+GK42+GO42+GS42+GW42+HA42+HE42+HI42+HM42+HQ42+HU42+HY42+IC42+IG42+IK42+IO42+IS42+IW42+JA42+JE42+JI42+JM42+JQ42+JU42+JY42+KC42+KG42+KK42+KO42+KS42</f>
        <v>0</v>
      </c>
      <c r="AP42" s="4">
        <f>+KW42+LA42+LE42+LI42+LM42+LQ42+LU42+LY42</f>
        <v>0</v>
      </c>
      <c r="AQ42" s="4">
        <f>+MC42+MG42+MK42</f>
        <v>41707939</v>
      </c>
      <c r="AR42" s="18" t="b">
        <f>_xlfn.IFNA(+AS42&lt;=AM42,"ERROR")</f>
        <v>1</v>
      </c>
      <c r="AS42" s="19">
        <f>+AT42+AU42+AV42+AW42</f>
        <v>0</v>
      </c>
      <c r="AT42" s="4">
        <f>+BF42+BJ42+BN42+BR42+BV42+BZ42+CD42+CH42+CL42+CP42+CT42+CX42+DB42</f>
        <v>0</v>
      </c>
      <c r="AU42" s="4">
        <f>+DF42+DJ42+DN42+DR42+DV42+DZ42+ED42+EH42+EL42+EP42+ET42+EX42+FB42+FF42+FJ42+FN42+FR42+FV42+FZ42+GD42+GH42+GL42+GP42+GT42+GX42+HB42+HF42+HJ42+HN42+HR42+HV42+HZ42+ID42+IH42+IL42+IP42+IT42+IX42+JB42+JF42+JJ42+JN42+JR42+JV42+JZ42+KD42+KH42+KL42+KP42+KT42</f>
        <v>0</v>
      </c>
      <c r="AV42" s="4">
        <f>+KX42+LB42+LF42+LJ42+LN42+LR42+LV42+LZ42</f>
        <v>0</v>
      </c>
      <c r="AW42" s="4">
        <f>+MD42+MH42+ML42</f>
        <v>0</v>
      </c>
      <c r="AX42" s="18" t="b">
        <f>_xlfn.IFNA(+AY42&lt;=AS42,"ERROR")</f>
        <v>1</v>
      </c>
      <c r="AY42" s="17">
        <f>+AZ42+BA42+BB42+BC42</f>
        <v>0</v>
      </c>
      <c r="AZ42" s="4">
        <f>+BG42+BK42+BO42+BS42+BW42+CA42+CE42+CI42+CM42+CQ42+CU42+CY42+DC42</f>
        <v>0</v>
      </c>
      <c r="BA42" s="4">
        <f>+DG42+DK42+DO42+DS42+DW42+EA42+EE42+EI42+EM42+EQ42+EU42+EY42+FC42+FG42+FK42+FO42+FS42+FW42+GA42+GE42+GI42+GM42+GQ42+GU42+GY42+HC42+HG42+HK42+HO42+HS42+HW42+IA42+IE42+II42+IM42+IQ42+IU42+IY42+JC42+JG42+JK42+JO42+JS42+JW42+KA42+KE42+KI42+KM42+KQ42+KU42</f>
        <v>0</v>
      </c>
      <c r="BB42" s="4">
        <f>+KY42+LC42+LG42+LK42+LO42+LS42+LW42+MA42</f>
        <v>0</v>
      </c>
      <c r="BC42" s="4">
        <f>+ME42+MI42+MM42</f>
        <v>0</v>
      </c>
      <c r="BD42" s="16">
        <v>0</v>
      </c>
      <c r="BE42" s="12">
        <v>0</v>
      </c>
      <c r="BF42" s="12">
        <v>0</v>
      </c>
      <c r="BG42" s="12">
        <v>0</v>
      </c>
      <c r="BH42" s="16">
        <v>0</v>
      </c>
      <c r="BI42" s="12">
        <v>0</v>
      </c>
      <c r="BJ42" s="12">
        <v>0</v>
      </c>
      <c r="BK42" s="12">
        <v>0</v>
      </c>
      <c r="BL42" s="16">
        <v>0</v>
      </c>
      <c r="BM42" s="12">
        <v>0</v>
      </c>
      <c r="BN42" s="12">
        <v>0</v>
      </c>
      <c r="BO42" s="12">
        <v>0</v>
      </c>
      <c r="BP42" s="16">
        <v>0</v>
      </c>
      <c r="BQ42" s="12">
        <v>0</v>
      </c>
      <c r="BR42" s="12">
        <v>0</v>
      </c>
      <c r="BS42" s="12">
        <v>0</v>
      </c>
      <c r="BT42" s="16">
        <v>0</v>
      </c>
      <c r="BU42" s="12">
        <v>0</v>
      </c>
      <c r="BV42" s="12">
        <v>0</v>
      </c>
      <c r="BW42" s="12">
        <v>0</v>
      </c>
      <c r="BX42" s="16">
        <v>0</v>
      </c>
      <c r="BY42" s="12">
        <v>0</v>
      </c>
      <c r="BZ42" s="12">
        <v>0</v>
      </c>
      <c r="CA42" s="12">
        <v>0</v>
      </c>
      <c r="CB42" s="16">
        <v>0</v>
      </c>
      <c r="CC42" s="12">
        <v>0</v>
      </c>
      <c r="CD42" s="12">
        <v>0</v>
      </c>
      <c r="CE42" s="12">
        <v>0</v>
      </c>
      <c r="CF42" s="16">
        <v>0</v>
      </c>
      <c r="CG42" s="12">
        <v>0</v>
      </c>
      <c r="CH42" s="12">
        <v>0</v>
      </c>
      <c r="CI42" s="12">
        <v>0</v>
      </c>
      <c r="CJ42" s="16">
        <v>0</v>
      </c>
      <c r="CK42" s="12">
        <v>0</v>
      </c>
      <c r="CL42" s="12">
        <v>0</v>
      </c>
      <c r="CM42" s="12">
        <v>0</v>
      </c>
      <c r="CN42" s="16">
        <v>0</v>
      </c>
      <c r="CO42" s="12">
        <v>0</v>
      </c>
      <c r="CP42" s="12">
        <v>0</v>
      </c>
      <c r="CQ42" s="12">
        <v>0</v>
      </c>
      <c r="CR42" s="16">
        <v>0</v>
      </c>
      <c r="CS42" s="12">
        <v>0</v>
      </c>
      <c r="CT42" s="12">
        <v>0</v>
      </c>
      <c r="CU42" s="12">
        <v>0</v>
      </c>
      <c r="CV42" s="16">
        <v>0</v>
      </c>
      <c r="CW42" s="12">
        <v>0</v>
      </c>
      <c r="CX42" s="12">
        <v>0</v>
      </c>
      <c r="CY42" s="12">
        <v>0</v>
      </c>
      <c r="CZ42" s="16">
        <v>0</v>
      </c>
      <c r="DA42" s="12">
        <v>0</v>
      </c>
      <c r="DB42" s="12">
        <v>0</v>
      </c>
      <c r="DC42" s="12">
        <v>0</v>
      </c>
      <c r="DD42" s="15">
        <v>0</v>
      </c>
      <c r="DE42" s="12">
        <v>0</v>
      </c>
      <c r="DF42" s="12">
        <v>0</v>
      </c>
      <c r="DG42" s="12">
        <v>0</v>
      </c>
      <c r="DH42" s="15">
        <v>0</v>
      </c>
      <c r="DI42" s="12">
        <v>0</v>
      </c>
      <c r="DJ42" s="12">
        <v>0</v>
      </c>
      <c r="DK42" s="12">
        <v>0</v>
      </c>
      <c r="DL42" s="15">
        <v>0</v>
      </c>
      <c r="DM42" s="12">
        <v>0</v>
      </c>
      <c r="DN42" s="12">
        <v>0</v>
      </c>
      <c r="DO42" s="12">
        <v>0</v>
      </c>
      <c r="DP42" s="15">
        <v>0</v>
      </c>
      <c r="DQ42" s="12">
        <v>0</v>
      </c>
      <c r="DR42" s="12">
        <v>0</v>
      </c>
      <c r="DS42" s="12">
        <v>0</v>
      </c>
      <c r="DT42" s="15">
        <v>0</v>
      </c>
      <c r="DU42" s="12">
        <v>0</v>
      </c>
      <c r="DV42" s="12">
        <v>0</v>
      </c>
      <c r="DW42" s="12">
        <v>0</v>
      </c>
      <c r="DX42" s="15">
        <v>0</v>
      </c>
      <c r="DY42" s="12">
        <v>0</v>
      </c>
      <c r="DZ42" s="12">
        <v>0</v>
      </c>
      <c r="EA42" s="12">
        <v>0</v>
      </c>
      <c r="EB42" s="15">
        <v>0</v>
      </c>
      <c r="EC42" s="12">
        <v>0</v>
      </c>
      <c r="ED42" s="12">
        <v>0</v>
      </c>
      <c r="EE42" s="12">
        <v>0</v>
      </c>
      <c r="EF42" s="15">
        <v>0</v>
      </c>
      <c r="EG42" s="12">
        <v>0</v>
      </c>
      <c r="EH42" s="12">
        <v>0</v>
      </c>
      <c r="EI42" s="12">
        <v>0</v>
      </c>
      <c r="EJ42" s="15">
        <v>0</v>
      </c>
      <c r="EK42" s="12">
        <v>0</v>
      </c>
      <c r="EL42" s="12">
        <v>0</v>
      </c>
      <c r="EM42" s="12">
        <v>0</v>
      </c>
      <c r="EN42" s="15">
        <v>0</v>
      </c>
      <c r="EO42" s="12">
        <v>0</v>
      </c>
      <c r="EP42" s="12">
        <v>0</v>
      </c>
      <c r="EQ42" s="12">
        <v>0</v>
      </c>
      <c r="ER42" s="15">
        <v>0</v>
      </c>
      <c r="ES42" s="12">
        <v>0</v>
      </c>
      <c r="ET42" s="12">
        <v>0</v>
      </c>
      <c r="EU42" s="12">
        <v>0</v>
      </c>
      <c r="EV42" s="15">
        <v>0</v>
      </c>
      <c r="EW42" s="12">
        <v>0</v>
      </c>
      <c r="EX42" s="12">
        <v>0</v>
      </c>
      <c r="EY42" s="12">
        <v>0</v>
      </c>
      <c r="EZ42" s="15">
        <v>0</v>
      </c>
      <c r="FA42" s="12">
        <v>0</v>
      </c>
      <c r="FB42" s="12">
        <v>0</v>
      </c>
      <c r="FC42" s="12">
        <v>0</v>
      </c>
      <c r="FD42" s="15">
        <v>0</v>
      </c>
      <c r="FE42" s="12">
        <v>0</v>
      </c>
      <c r="FF42" s="12">
        <v>0</v>
      </c>
      <c r="FG42" s="12">
        <v>0</v>
      </c>
      <c r="FH42" s="15">
        <v>0</v>
      </c>
      <c r="FI42" s="12">
        <v>0</v>
      </c>
      <c r="FJ42" s="12">
        <v>0</v>
      </c>
      <c r="FK42" s="12">
        <v>0</v>
      </c>
      <c r="FL42" s="15">
        <v>0</v>
      </c>
      <c r="FM42" s="12">
        <v>0</v>
      </c>
      <c r="FN42" s="12">
        <v>0</v>
      </c>
      <c r="FO42" s="12">
        <v>0</v>
      </c>
      <c r="FP42" s="15">
        <v>0</v>
      </c>
      <c r="FQ42" s="12">
        <v>0</v>
      </c>
      <c r="FR42" s="12">
        <v>0</v>
      </c>
      <c r="FS42" s="12">
        <v>0</v>
      </c>
      <c r="FT42" s="15">
        <v>0</v>
      </c>
      <c r="FU42" s="12">
        <v>0</v>
      </c>
      <c r="FV42" s="12">
        <v>0</v>
      </c>
      <c r="FW42" s="12">
        <v>0</v>
      </c>
      <c r="FX42" s="15">
        <v>0</v>
      </c>
      <c r="FY42" s="12">
        <v>0</v>
      </c>
      <c r="FZ42" s="12">
        <v>0</v>
      </c>
      <c r="GA42" s="12">
        <v>0</v>
      </c>
      <c r="GB42" s="15">
        <v>0</v>
      </c>
      <c r="GC42" s="12">
        <v>0</v>
      </c>
      <c r="GD42" s="12">
        <v>0</v>
      </c>
      <c r="GE42" s="12">
        <v>0</v>
      </c>
      <c r="GF42" s="15">
        <v>0</v>
      </c>
      <c r="GG42" s="12">
        <v>0</v>
      </c>
      <c r="GH42" s="12">
        <v>0</v>
      </c>
      <c r="GI42" s="12">
        <v>0</v>
      </c>
      <c r="GJ42" s="15">
        <v>0</v>
      </c>
      <c r="GK42" s="12">
        <v>0</v>
      </c>
      <c r="GL42" s="12">
        <v>0</v>
      </c>
      <c r="GM42" s="12">
        <v>0</v>
      </c>
      <c r="GN42" s="15">
        <v>0</v>
      </c>
      <c r="GO42" s="12">
        <v>0</v>
      </c>
      <c r="GP42" s="12">
        <v>0</v>
      </c>
      <c r="GQ42" s="12">
        <v>0</v>
      </c>
      <c r="GR42" s="15">
        <v>0</v>
      </c>
      <c r="GS42" s="12">
        <v>0</v>
      </c>
      <c r="GT42" s="12">
        <v>0</v>
      </c>
      <c r="GU42" s="12">
        <v>0</v>
      </c>
      <c r="GV42" s="15">
        <v>0</v>
      </c>
      <c r="GW42" s="12">
        <v>0</v>
      </c>
      <c r="GX42" s="12">
        <v>0</v>
      </c>
      <c r="GY42" s="12">
        <v>0</v>
      </c>
      <c r="GZ42" s="15">
        <v>0</v>
      </c>
      <c r="HA42" s="12">
        <v>0</v>
      </c>
      <c r="HB42" s="12">
        <v>0</v>
      </c>
      <c r="HC42" s="12">
        <v>0</v>
      </c>
      <c r="HD42" s="15">
        <v>0</v>
      </c>
      <c r="HE42" s="12">
        <v>0</v>
      </c>
      <c r="HF42" s="12">
        <v>0</v>
      </c>
      <c r="HG42" s="12">
        <v>0</v>
      </c>
      <c r="HH42" s="15">
        <v>0</v>
      </c>
      <c r="HI42" s="12">
        <v>0</v>
      </c>
      <c r="HJ42" s="12">
        <v>0</v>
      </c>
      <c r="HK42" s="12">
        <v>0</v>
      </c>
      <c r="HL42" s="15">
        <v>0</v>
      </c>
      <c r="HM42" s="12">
        <v>0</v>
      </c>
      <c r="HN42" s="12">
        <v>0</v>
      </c>
      <c r="HO42" s="12">
        <v>0</v>
      </c>
      <c r="HP42" s="15">
        <v>0</v>
      </c>
      <c r="HQ42" s="12">
        <v>0</v>
      </c>
      <c r="HR42" s="12">
        <v>0</v>
      </c>
      <c r="HS42" s="12">
        <v>0</v>
      </c>
      <c r="HT42" s="15">
        <v>0</v>
      </c>
      <c r="HU42" s="12">
        <v>0</v>
      </c>
      <c r="HV42" s="12">
        <v>0</v>
      </c>
      <c r="HW42" s="12">
        <v>0</v>
      </c>
      <c r="HX42" s="15">
        <v>0</v>
      </c>
      <c r="HY42" s="12">
        <v>0</v>
      </c>
      <c r="HZ42" s="12">
        <v>0</v>
      </c>
      <c r="IA42" s="12">
        <v>0</v>
      </c>
      <c r="IB42" s="15">
        <v>0</v>
      </c>
      <c r="IC42" s="12">
        <v>0</v>
      </c>
      <c r="ID42" s="12">
        <v>0</v>
      </c>
      <c r="IE42" s="12">
        <v>0</v>
      </c>
      <c r="IF42" s="15">
        <v>0</v>
      </c>
      <c r="IG42" s="12">
        <v>0</v>
      </c>
      <c r="IH42" s="12">
        <v>0</v>
      </c>
      <c r="II42" s="12">
        <v>0</v>
      </c>
      <c r="IJ42" s="15">
        <v>0</v>
      </c>
      <c r="IK42" s="12">
        <v>0</v>
      </c>
      <c r="IL42" s="12">
        <v>0</v>
      </c>
      <c r="IM42" s="12">
        <v>0</v>
      </c>
      <c r="IN42" s="15">
        <v>0</v>
      </c>
      <c r="IO42" s="12">
        <v>0</v>
      </c>
      <c r="IP42" s="12">
        <v>0</v>
      </c>
      <c r="IQ42" s="12">
        <v>0</v>
      </c>
      <c r="IR42" s="15">
        <v>0</v>
      </c>
      <c r="IS42" s="12">
        <v>0</v>
      </c>
      <c r="IT42" s="12">
        <v>0</v>
      </c>
      <c r="IU42" s="12">
        <v>0</v>
      </c>
      <c r="IV42" s="15">
        <v>0</v>
      </c>
      <c r="IW42" s="12">
        <v>0</v>
      </c>
      <c r="IX42" s="12">
        <v>0</v>
      </c>
      <c r="IY42" s="12">
        <v>0</v>
      </c>
      <c r="IZ42" s="15">
        <v>0</v>
      </c>
      <c r="JA42" s="12">
        <v>0</v>
      </c>
      <c r="JB42" s="12">
        <v>0</v>
      </c>
      <c r="JC42" s="12">
        <v>0</v>
      </c>
      <c r="JD42" s="15">
        <v>0</v>
      </c>
      <c r="JE42" s="12">
        <v>0</v>
      </c>
      <c r="JF42" s="12">
        <v>0</v>
      </c>
      <c r="JG42" s="12">
        <v>0</v>
      </c>
      <c r="JH42" s="15">
        <v>0</v>
      </c>
      <c r="JI42" s="12">
        <v>0</v>
      </c>
      <c r="JJ42" s="12">
        <v>0</v>
      </c>
      <c r="JK42" s="12">
        <v>0</v>
      </c>
      <c r="JL42" s="15">
        <v>0</v>
      </c>
      <c r="JM42" s="12">
        <v>0</v>
      </c>
      <c r="JN42" s="12">
        <v>0</v>
      </c>
      <c r="JO42" s="12">
        <v>0</v>
      </c>
      <c r="JP42" s="15">
        <v>0</v>
      </c>
      <c r="JQ42" s="12">
        <v>0</v>
      </c>
      <c r="JR42" s="12">
        <v>0</v>
      </c>
      <c r="JS42" s="12">
        <v>0</v>
      </c>
      <c r="JT42" s="15">
        <v>0</v>
      </c>
      <c r="JU42" s="12">
        <v>0</v>
      </c>
      <c r="JV42" s="12">
        <v>0</v>
      </c>
      <c r="JW42" s="12">
        <v>0</v>
      </c>
      <c r="JX42" s="15">
        <v>0</v>
      </c>
      <c r="JY42" s="12">
        <v>0</v>
      </c>
      <c r="JZ42" s="12">
        <v>0</v>
      </c>
      <c r="KA42" s="12">
        <v>0</v>
      </c>
      <c r="KB42" s="15">
        <v>0</v>
      </c>
      <c r="KC42" s="12">
        <v>0</v>
      </c>
      <c r="KD42" s="12">
        <v>0</v>
      </c>
      <c r="KE42" s="12">
        <v>0</v>
      </c>
      <c r="KF42" s="15">
        <v>0</v>
      </c>
      <c r="KG42" s="12">
        <v>0</v>
      </c>
      <c r="KH42" s="12">
        <v>0</v>
      </c>
      <c r="KI42" s="12">
        <v>0</v>
      </c>
      <c r="KJ42" s="15">
        <v>0</v>
      </c>
      <c r="KK42" s="12">
        <v>0</v>
      </c>
      <c r="KL42" s="12">
        <v>0</v>
      </c>
      <c r="KM42" s="12">
        <v>0</v>
      </c>
      <c r="KN42" s="15">
        <v>0</v>
      </c>
      <c r="KO42" s="12">
        <v>0</v>
      </c>
      <c r="KP42" s="12">
        <v>0</v>
      </c>
      <c r="KQ42" s="12">
        <v>0</v>
      </c>
      <c r="KR42" s="15">
        <v>0</v>
      </c>
      <c r="KS42" s="12">
        <v>0</v>
      </c>
      <c r="KT42" s="12">
        <v>0</v>
      </c>
      <c r="KU42" s="12">
        <v>0</v>
      </c>
      <c r="KV42" s="14">
        <v>0</v>
      </c>
      <c r="KW42" s="12">
        <v>0</v>
      </c>
      <c r="KX42" s="12">
        <v>0</v>
      </c>
      <c r="KY42" s="12">
        <v>0</v>
      </c>
      <c r="KZ42" s="14">
        <v>0</v>
      </c>
      <c r="LA42" s="12">
        <v>0</v>
      </c>
      <c r="LB42" s="12">
        <v>0</v>
      </c>
      <c r="LC42" s="12">
        <v>0</v>
      </c>
      <c r="LD42" s="14">
        <v>0</v>
      </c>
      <c r="LE42" s="12">
        <v>0</v>
      </c>
      <c r="LF42" s="12">
        <v>0</v>
      </c>
      <c r="LG42" s="12">
        <v>0</v>
      </c>
      <c r="LH42" s="14">
        <v>0</v>
      </c>
      <c r="LI42" s="12">
        <v>0</v>
      </c>
      <c r="LJ42" s="12">
        <v>0</v>
      </c>
      <c r="LK42" s="12">
        <v>0</v>
      </c>
      <c r="LL42" s="14">
        <v>0</v>
      </c>
      <c r="LM42" s="12">
        <v>0</v>
      </c>
      <c r="LN42" s="12">
        <v>0</v>
      </c>
      <c r="LO42" s="12">
        <v>0</v>
      </c>
      <c r="LP42" s="14">
        <v>0</v>
      </c>
      <c r="LQ42" s="12">
        <v>0</v>
      </c>
      <c r="LR42" s="12">
        <v>0</v>
      </c>
      <c r="LS42" s="12">
        <v>0</v>
      </c>
      <c r="LT42" s="14">
        <v>0</v>
      </c>
      <c r="LU42" s="12">
        <v>0</v>
      </c>
      <c r="LV42" s="12">
        <v>0</v>
      </c>
      <c r="LW42" s="12">
        <v>0</v>
      </c>
      <c r="LX42" s="14">
        <v>0</v>
      </c>
      <c r="LY42" s="12">
        <v>0</v>
      </c>
      <c r="LZ42" s="12">
        <v>0</v>
      </c>
      <c r="MA42" s="12">
        <v>0</v>
      </c>
      <c r="MB42" s="13">
        <v>41707939</v>
      </c>
      <c r="MC42" s="12">
        <v>41707939</v>
      </c>
      <c r="MD42" s="12">
        <v>0</v>
      </c>
      <c r="ME42" s="12">
        <v>0</v>
      </c>
      <c r="MF42" s="13">
        <v>0</v>
      </c>
      <c r="MG42" s="12">
        <v>0</v>
      </c>
      <c r="MH42" s="12">
        <v>0</v>
      </c>
      <c r="MI42" s="12">
        <v>0</v>
      </c>
      <c r="MJ42" s="13">
        <v>0</v>
      </c>
      <c r="MK42" s="12">
        <v>0</v>
      </c>
      <c r="ML42" s="12">
        <v>0</v>
      </c>
      <c r="MM42" s="12">
        <v>0</v>
      </c>
    </row>
    <row r="43" spans="2:351" ht="90" x14ac:dyDescent="0.25">
      <c r="B43" s="44" t="s">
        <v>473</v>
      </c>
      <c r="C43" s="43" t="s">
        <v>472</v>
      </c>
      <c r="D43" s="42" t="s">
        <v>166</v>
      </c>
      <c r="E43" s="42" t="s">
        <v>471</v>
      </c>
      <c r="F43" s="46" t="s">
        <v>470</v>
      </c>
      <c r="G43" s="40">
        <v>2020004250323</v>
      </c>
      <c r="H43" s="41" t="s">
        <v>163</v>
      </c>
      <c r="I43" s="54">
        <v>1901012</v>
      </c>
      <c r="J43" s="41" t="s">
        <v>469</v>
      </c>
      <c r="K43" s="38" t="s">
        <v>102</v>
      </c>
      <c r="L43" s="37" t="s">
        <v>474</v>
      </c>
      <c r="M43" s="64" t="s">
        <v>170</v>
      </c>
      <c r="N43" s="62" t="s">
        <v>217</v>
      </c>
      <c r="O43" s="79" t="s">
        <v>159</v>
      </c>
      <c r="P43" s="35" t="s">
        <v>467</v>
      </c>
      <c r="Q43" s="35" t="s">
        <v>466</v>
      </c>
      <c r="R43" s="53" t="s">
        <v>20</v>
      </c>
      <c r="S43" s="77">
        <v>6</v>
      </c>
      <c r="T43" s="55">
        <v>0</v>
      </c>
      <c r="U43" s="55">
        <v>0</v>
      </c>
      <c r="V43" s="55">
        <v>3</v>
      </c>
      <c r="W43" s="55">
        <v>3</v>
      </c>
      <c r="X43" s="31">
        <f>+Z43+AA43+AB43+AC43</f>
        <v>6</v>
      </c>
      <c r="Y43" s="30">
        <f>+X43/S43</f>
        <v>1</v>
      </c>
      <c r="Z43" s="29">
        <v>0</v>
      </c>
      <c r="AA43" s="28">
        <v>0</v>
      </c>
      <c r="AB43" s="28">
        <v>3</v>
      </c>
      <c r="AC43" s="28">
        <v>3</v>
      </c>
      <c r="AD43" s="27">
        <v>48442234</v>
      </c>
      <c r="AE43" s="26">
        <f>+AD43-AG43</f>
        <v>0</v>
      </c>
      <c r="AF43" s="51" t="s">
        <v>138</v>
      </c>
      <c r="AG43" s="24">
        <f>SUM(AH43:AK43)</f>
        <v>48442234</v>
      </c>
      <c r="AH43" s="23">
        <f>+BH43+BL43+BP43+BT43+BX43+CB43+CF43+CJ43+CN43+CR43+CV43+CZ43+BD43</f>
        <v>0</v>
      </c>
      <c r="AI43" s="22">
        <f>+DD43+DH43+DL43+DP43+DT43+DX43+EB43+EF43+EJ43+EN43+ER43+EV43+EZ43+FD43+FH43+FL43+FP43+FT43+FX43+GB43+GF43+GJ43+GN43+GR43+GV43+GZ43+HD43+HH43+HL43+HP43+HT43+HX43+IB43+IF43+IJ43+IN43+IR43+IV43+IZ43+JD43+JH43+JL43+JP43+JT43+JX43+KB43+KF43+KJ43+KN43+KR43</f>
        <v>0</v>
      </c>
      <c r="AJ43" s="21">
        <f>+KV43+KZ43+LD43+LH43+LL43+LP43+LT43+LX43</f>
        <v>31379100</v>
      </c>
      <c r="AK43" s="13">
        <f>+MB43+MF43+MJ43</f>
        <v>17063134</v>
      </c>
      <c r="AL43" s="18" t="b">
        <f>_xlfn.IFNA(+AM43&lt;=AG43,"ERROR")</f>
        <v>1</v>
      </c>
      <c r="AM43" s="20">
        <f>SUM(AN43:AQ43)</f>
        <v>45526823</v>
      </c>
      <c r="AN43" s="4">
        <f>+BE43+BI43+BM43+BQ43+BU43+BY43+CC43+CG43+CK43+CO43+CS43+CW43+DA43</f>
        <v>0</v>
      </c>
      <c r="AO43" s="4">
        <f>+DE43+DI43+DM43+DQ43+DU43+DY43+EC43+EG43+EK43+EO43+ES43+EW43+FA43+FE43+FI43+FM43+FQ43+FU43+FY43+GC43+GG43+GK43+GO43+GS43+GW43+HA43+HE43+HI43+HM43+HQ43+HU43+HY43+IC43+IG43+IK43+IO43+IS43+IW43+JA43+JE43+JI43+JM43+JQ43+JU43+JY43+KC43+KG43+KK43+KO43+KS43</f>
        <v>0</v>
      </c>
      <c r="AP43" s="4">
        <f>+KW43+LA43+LE43+LI43+LM43+LQ43+LU43+LY43</f>
        <v>28463689</v>
      </c>
      <c r="AQ43" s="4">
        <f>+MC43+MG43+MK43</f>
        <v>17063134</v>
      </c>
      <c r="AR43" s="18" t="b">
        <f>_xlfn.IFNA(+AS43&lt;=AM43,"ERROR")</f>
        <v>1</v>
      </c>
      <c r="AS43" s="19">
        <f>+AT43+AU43+AV43+AW43</f>
        <v>0</v>
      </c>
      <c r="AT43" s="4">
        <f>+BF43+BJ43+BN43+BR43+BV43+BZ43+CD43+CH43+CL43+CP43+CT43+CX43+DB43</f>
        <v>0</v>
      </c>
      <c r="AU43" s="4">
        <f>+DF43+DJ43+DN43+DR43+DV43+DZ43+ED43+EH43+EL43+EP43+ET43+EX43+FB43+FF43+FJ43+FN43+FR43+FV43+FZ43+GD43+GH43+GL43+GP43+GT43+GX43+HB43+HF43+HJ43+HN43+HR43+HV43+HZ43+ID43+IH43+IL43+IP43+IT43+IX43+JB43+JF43+JJ43+JN43+JR43+JV43+JZ43+KD43+KH43+KL43+KP43+KT43</f>
        <v>0</v>
      </c>
      <c r="AV43" s="4">
        <f>+KX43+LB43+LF43+LJ43+LN43+LR43+LV43+LZ43</f>
        <v>0</v>
      </c>
      <c r="AW43" s="4">
        <f>+MD43+MH43+ML43</f>
        <v>0</v>
      </c>
      <c r="AX43" s="18" t="b">
        <f>_xlfn.IFNA(+AY43&lt;=AS43,"ERROR")</f>
        <v>1</v>
      </c>
      <c r="AY43" s="17">
        <f>+AZ43+BA43+BB43+BC43</f>
        <v>0</v>
      </c>
      <c r="AZ43" s="4">
        <f>+BG43+BK43+BO43+BS43+BW43+CA43+CE43+CI43+CM43+CQ43+CU43+CY43+DC43</f>
        <v>0</v>
      </c>
      <c r="BA43" s="4">
        <f>+DG43+DK43+DO43+DS43+DW43+EA43+EE43+EI43+EM43+EQ43+EU43+EY43+FC43+FG43+FK43+FO43+FS43+FW43+GA43+GE43+GI43+GM43+GQ43+GU43+GY43+HC43+HG43+HK43+HO43+HS43+HW43+IA43+IE43+II43+IM43+IQ43+IU43+IY43+JC43+JG43+JK43+JO43+JS43+JW43+KA43+KE43+KI43+KM43+KQ43+KU43</f>
        <v>0</v>
      </c>
      <c r="BB43" s="4">
        <f>+KY43+LC43+LG43+LK43+LO43+LS43+LW43+MA43</f>
        <v>0</v>
      </c>
      <c r="BC43" s="4">
        <f>+ME43+MI43+MM43</f>
        <v>0</v>
      </c>
      <c r="BD43" s="16">
        <v>0</v>
      </c>
      <c r="BE43" s="12">
        <v>0</v>
      </c>
      <c r="BF43" s="12">
        <v>0</v>
      </c>
      <c r="BG43" s="12">
        <v>0</v>
      </c>
      <c r="BH43" s="16">
        <v>0</v>
      </c>
      <c r="BI43" s="12">
        <v>0</v>
      </c>
      <c r="BJ43" s="12">
        <v>0</v>
      </c>
      <c r="BK43" s="12">
        <v>0</v>
      </c>
      <c r="BL43" s="16">
        <v>0</v>
      </c>
      <c r="BM43" s="12">
        <v>0</v>
      </c>
      <c r="BN43" s="12">
        <v>0</v>
      </c>
      <c r="BO43" s="12">
        <v>0</v>
      </c>
      <c r="BP43" s="16">
        <v>0</v>
      </c>
      <c r="BQ43" s="12">
        <v>0</v>
      </c>
      <c r="BR43" s="12">
        <v>0</v>
      </c>
      <c r="BS43" s="12">
        <v>0</v>
      </c>
      <c r="BT43" s="16">
        <v>0</v>
      </c>
      <c r="BU43" s="12">
        <v>0</v>
      </c>
      <c r="BV43" s="12">
        <v>0</v>
      </c>
      <c r="BW43" s="12">
        <v>0</v>
      </c>
      <c r="BX43" s="16">
        <v>0</v>
      </c>
      <c r="BY43" s="12">
        <v>0</v>
      </c>
      <c r="BZ43" s="12">
        <v>0</v>
      </c>
      <c r="CA43" s="12">
        <v>0</v>
      </c>
      <c r="CB43" s="16">
        <v>0</v>
      </c>
      <c r="CC43" s="12">
        <v>0</v>
      </c>
      <c r="CD43" s="12">
        <v>0</v>
      </c>
      <c r="CE43" s="12">
        <v>0</v>
      </c>
      <c r="CF43" s="16">
        <v>0</v>
      </c>
      <c r="CG43" s="12">
        <v>0</v>
      </c>
      <c r="CH43" s="12">
        <v>0</v>
      </c>
      <c r="CI43" s="12">
        <v>0</v>
      </c>
      <c r="CJ43" s="16">
        <v>0</v>
      </c>
      <c r="CK43" s="12">
        <v>0</v>
      </c>
      <c r="CL43" s="12">
        <v>0</v>
      </c>
      <c r="CM43" s="12">
        <v>0</v>
      </c>
      <c r="CN43" s="16">
        <v>0</v>
      </c>
      <c r="CO43" s="12">
        <v>0</v>
      </c>
      <c r="CP43" s="12">
        <v>0</v>
      </c>
      <c r="CQ43" s="12">
        <v>0</v>
      </c>
      <c r="CR43" s="16">
        <v>0</v>
      </c>
      <c r="CS43" s="12">
        <v>0</v>
      </c>
      <c r="CT43" s="12">
        <v>0</v>
      </c>
      <c r="CU43" s="12">
        <v>0</v>
      </c>
      <c r="CV43" s="16">
        <v>0</v>
      </c>
      <c r="CW43" s="12">
        <v>0</v>
      </c>
      <c r="CX43" s="12">
        <v>0</v>
      </c>
      <c r="CY43" s="12">
        <v>0</v>
      </c>
      <c r="CZ43" s="16">
        <v>0</v>
      </c>
      <c r="DA43" s="12">
        <v>0</v>
      </c>
      <c r="DB43" s="12">
        <v>0</v>
      </c>
      <c r="DC43" s="12">
        <v>0</v>
      </c>
      <c r="DD43" s="15">
        <v>0</v>
      </c>
      <c r="DE43" s="12">
        <v>0</v>
      </c>
      <c r="DF43" s="12">
        <v>0</v>
      </c>
      <c r="DG43" s="12">
        <v>0</v>
      </c>
      <c r="DH43" s="15">
        <v>0</v>
      </c>
      <c r="DI43" s="12">
        <v>0</v>
      </c>
      <c r="DJ43" s="12">
        <v>0</v>
      </c>
      <c r="DK43" s="12">
        <v>0</v>
      </c>
      <c r="DL43" s="15">
        <v>0</v>
      </c>
      <c r="DM43" s="12">
        <v>0</v>
      </c>
      <c r="DN43" s="12">
        <v>0</v>
      </c>
      <c r="DO43" s="12">
        <v>0</v>
      </c>
      <c r="DP43" s="15">
        <v>0</v>
      </c>
      <c r="DQ43" s="12">
        <v>0</v>
      </c>
      <c r="DR43" s="12">
        <v>0</v>
      </c>
      <c r="DS43" s="12">
        <v>0</v>
      </c>
      <c r="DT43" s="15">
        <v>0</v>
      </c>
      <c r="DU43" s="12">
        <v>0</v>
      </c>
      <c r="DV43" s="12">
        <v>0</v>
      </c>
      <c r="DW43" s="12">
        <v>0</v>
      </c>
      <c r="DX43" s="15">
        <v>0</v>
      </c>
      <c r="DY43" s="12">
        <v>0</v>
      </c>
      <c r="DZ43" s="12">
        <v>0</v>
      </c>
      <c r="EA43" s="12">
        <v>0</v>
      </c>
      <c r="EB43" s="15">
        <v>0</v>
      </c>
      <c r="EC43" s="12">
        <v>0</v>
      </c>
      <c r="ED43" s="12">
        <v>0</v>
      </c>
      <c r="EE43" s="12">
        <v>0</v>
      </c>
      <c r="EF43" s="15">
        <v>0</v>
      </c>
      <c r="EG43" s="12">
        <v>0</v>
      </c>
      <c r="EH43" s="12">
        <v>0</v>
      </c>
      <c r="EI43" s="12">
        <v>0</v>
      </c>
      <c r="EJ43" s="15">
        <v>0</v>
      </c>
      <c r="EK43" s="12">
        <v>0</v>
      </c>
      <c r="EL43" s="12">
        <v>0</v>
      </c>
      <c r="EM43" s="12">
        <v>0</v>
      </c>
      <c r="EN43" s="15">
        <v>0</v>
      </c>
      <c r="EO43" s="12">
        <v>0</v>
      </c>
      <c r="EP43" s="12">
        <v>0</v>
      </c>
      <c r="EQ43" s="12">
        <v>0</v>
      </c>
      <c r="ER43" s="15">
        <v>0</v>
      </c>
      <c r="ES43" s="12">
        <v>0</v>
      </c>
      <c r="ET43" s="12">
        <v>0</v>
      </c>
      <c r="EU43" s="12">
        <v>0</v>
      </c>
      <c r="EV43" s="15">
        <v>0</v>
      </c>
      <c r="EW43" s="12">
        <v>0</v>
      </c>
      <c r="EX43" s="12">
        <v>0</v>
      </c>
      <c r="EY43" s="12">
        <v>0</v>
      </c>
      <c r="EZ43" s="15">
        <v>0</v>
      </c>
      <c r="FA43" s="12">
        <v>0</v>
      </c>
      <c r="FB43" s="12">
        <v>0</v>
      </c>
      <c r="FC43" s="12">
        <v>0</v>
      </c>
      <c r="FD43" s="15">
        <v>0</v>
      </c>
      <c r="FE43" s="12">
        <v>0</v>
      </c>
      <c r="FF43" s="12">
        <v>0</v>
      </c>
      <c r="FG43" s="12">
        <v>0</v>
      </c>
      <c r="FH43" s="15">
        <v>0</v>
      </c>
      <c r="FI43" s="12">
        <v>0</v>
      </c>
      <c r="FJ43" s="12">
        <v>0</v>
      </c>
      <c r="FK43" s="12">
        <v>0</v>
      </c>
      <c r="FL43" s="15">
        <v>0</v>
      </c>
      <c r="FM43" s="12">
        <v>0</v>
      </c>
      <c r="FN43" s="12">
        <v>0</v>
      </c>
      <c r="FO43" s="12">
        <v>0</v>
      </c>
      <c r="FP43" s="15">
        <v>0</v>
      </c>
      <c r="FQ43" s="12">
        <v>0</v>
      </c>
      <c r="FR43" s="12">
        <v>0</v>
      </c>
      <c r="FS43" s="12">
        <v>0</v>
      </c>
      <c r="FT43" s="15">
        <v>0</v>
      </c>
      <c r="FU43" s="12">
        <v>0</v>
      </c>
      <c r="FV43" s="12">
        <v>0</v>
      </c>
      <c r="FW43" s="12">
        <v>0</v>
      </c>
      <c r="FX43" s="15">
        <v>0</v>
      </c>
      <c r="FY43" s="12">
        <v>0</v>
      </c>
      <c r="FZ43" s="12">
        <v>0</v>
      </c>
      <c r="GA43" s="12">
        <v>0</v>
      </c>
      <c r="GB43" s="15">
        <v>0</v>
      </c>
      <c r="GC43" s="12">
        <v>0</v>
      </c>
      <c r="GD43" s="12">
        <v>0</v>
      </c>
      <c r="GE43" s="12">
        <v>0</v>
      </c>
      <c r="GF43" s="15">
        <v>0</v>
      </c>
      <c r="GG43" s="12">
        <v>0</v>
      </c>
      <c r="GH43" s="12">
        <v>0</v>
      </c>
      <c r="GI43" s="12">
        <v>0</v>
      </c>
      <c r="GJ43" s="15">
        <v>0</v>
      </c>
      <c r="GK43" s="12">
        <v>0</v>
      </c>
      <c r="GL43" s="12">
        <v>0</v>
      </c>
      <c r="GM43" s="12">
        <v>0</v>
      </c>
      <c r="GN43" s="15">
        <v>0</v>
      </c>
      <c r="GO43" s="12">
        <v>0</v>
      </c>
      <c r="GP43" s="12">
        <v>0</v>
      </c>
      <c r="GQ43" s="12">
        <v>0</v>
      </c>
      <c r="GR43" s="15">
        <v>0</v>
      </c>
      <c r="GS43" s="12">
        <v>0</v>
      </c>
      <c r="GT43" s="12">
        <v>0</v>
      </c>
      <c r="GU43" s="12">
        <v>0</v>
      </c>
      <c r="GV43" s="15">
        <v>0</v>
      </c>
      <c r="GW43" s="12">
        <v>0</v>
      </c>
      <c r="GX43" s="12">
        <v>0</v>
      </c>
      <c r="GY43" s="12">
        <v>0</v>
      </c>
      <c r="GZ43" s="15">
        <v>0</v>
      </c>
      <c r="HA43" s="12">
        <v>0</v>
      </c>
      <c r="HB43" s="12">
        <v>0</v>
      </c>
      <c r="HC43" s="12">
        <v>0</v>
      </c>
      <c r="HD43" s="15">
        <v>0</v>
      </c>
      <c r="HE43" s="12">
        <v>0</v>
      </c>
      <c r="HF43" s="12">
        <v>0</v>
      </c>
      <c r="HG43" s="12">
        <v>0</v>
      </c>
      <c r="HH43" s="15">
        <v>0</v>
      </c>
      <c r="HI43" s="12">
        <v>0</v>
      </c>
      <c r="HJ43" s="12">
        <v>0</v>
      </c>
      <c r="HK43" s="12">
        <v>0</v>
      </c>
      <c r="HL43" s="15">
        <v>0</v>
      </c>
      <c r="HM43" s="12">
        <v>0</v>
      </c>
      <c r="HN43" s="12">
        <v>0</v>
      </c>
      <c r="HO43" s="12">
        <v>0</v>
      </c>
      <c r="HP43" s="15">
        <v>0</v>
      </c>
      <c r="HQ43" s="12">
        <v>0</v>
      </c>
      <c r="HR43" s="12">
        <v>0</v>
      </c>
      <c r="HS43" s="12">
        <v>0</v>
      </c>
      <c r="HT43" s="15">
        <v>0</v>
      </c>
      <c r="HU43" s="12">
        <v>0</v>
      </c>
      <c r="HV43" s="12">
        <v>0</v>
      </c>
      <c r="HW43" s="12">
        <v>0</v>
      </c>
      <c r="HX43" s="15">
        <v>0</v>
      </c>
      <c r="HY43" s="12">
        <v>0</v>
      </c>
      <c r="HZ43" s="12">
        <v>0</v>
      </c>
      <c r="IA43" s="12">
        <v>0</v>
      </c>
      <c r="IB43" s="15">
        <v>0</v>
      </c>
      <c r="IC43" s="12">
        <v>0</v>
      </c>
      <c r="ID43" s="12">
        <v>0</v>
      </c>
      <c r="IE43" s="12">
        <v>0</v>
      </c>
      <c r="IF43" s="15">
        <v>0</v>
      </c>
      <c r="IG43" s="12">
        <v>0</v>
      </c>
      <c r="IH43" s="12">
        <v>0</v>
      </c>
      <c r="II43" s="12">
        <v>0</v>
      </c>
      <c r="IJ43" s="15">
        <v>0</v>
      </c>
      <c r="IK43" s="12">
        <v>0</v>
      </c>
      <c r="IL43" s="12">
        <v>0</v>
      </c>
      <c r="IM43" s="12">
        <v>0</v>
      </c>
      <c r="IN43" s="15">
        <v>0</v>
      </c>
      <c r="IO43" s="12">
        <v>0</v>
      </c>
      <c r="IP43" s="12">
        <v>0</v>
      </c>
      <c r="IQ43" s="12">
        <v>0</v>
      </c>
      <c r="IR43" s="15">
        <v>0</v>
      </c>
      <c r="IS43" s="12">
        <v>0</v>
      </c>
      <c r="IT43" s="12">
        <v>0</v>
      </c>
      <c r="IU43" s="12">
        <v>0</v>
      </c>
      <c r="IV43" s="15">
        <v>0</v>
      </c>
      <c r="IW43" s="12">
        <v>0</v>
      </c>
      <c r="IX43" s="12">
        <v>0</v>
      </c>
      <c r="IY43" s="12">
        <v>0</v>
      </c>
      <c r="IZ43" s="15">
        <v>0</v>
      </c>
      <c r="JA43" s="12">
        <v>0</v>
      </c>
      <c r="JB43" s="12">
        <v>0</v>
      </c>
      <c r="JC43" s="12">
        <v>0</v>
      </c>
      <c r="JD43" s="15">
        <v>0</v>
      </c>
      <c r="JE43" s="12">
        <v>0</v>
      </c>
      <c r="JF43" s="12">
        <v>0</v>
      </c>
      <c r="JG43" s="12">
        <v>0</v>
      </c>
      <c r="JH43" s="15">
        <v>0</v>
      </c>
      <c r="JI43" s="12">
        <v>0</v>
      </c>
      <c r="JJ43" s="12">
        <v>0</v>
      </c>
      <c r="JK43" s="12">
        <v>0</v>
      </c>
      <c r="JL43" s="15">
        <v>0</v>
      </c>
      <c r="JM43" s="12">
        <v>0</v>
      </c>
      <c r="JN43" s="12">
        <v>0</v>
      </c>
      <c r="JO43" s="12">
        <v>0</v>
      </c>
      <c r="JP43" s="15">
        <v>0</v>
      </c>
      <c r="JQ43" s="12">
        <v>0</v>
      </c>
      <c r="JR43" s="12">
        <v>0</v>
      </c>
      <c r="JS43" s="12">
        <v>0</v>
      </c>
      <c r="JT43" s="15">
        <v>0</v>
      </c>
      <c r="JU43" s="12">
        <v>0</v>
      </c>
      <c r="JV43" s="12">
        <v>0</v>
      </c>
      <c r="JW43" s="12">
        <v>0</v>
      </c>
      <c r="JX43" s="15">
        <v>0</v>
      </c>
      <c r="JY43" s="12">
        <v>0</v>
      </c>
      <c r="JZ43" s="12">
        <v>0</v>
      </c>
      <c r="KA43" s="12">
        <v>0</v>
      </c>
      <c r="KB43" s="15">
        <v>0</v>
      </c>
      <c r="KC43" s="12">
        <v>0</v>
      </c>
      <c r="KD43" s="12">
        <v>0</v>
      </c>
      <c r="KE43" s="12">
        <v>0</v>
      </c>
      <c r="KF43" s="15">
        <v>0</v>
      </c>
      <c r="KG43" s="12">
        <v>0</v>
      </c>
      <c r="KH43" s="12">
        <v>0</v>
      </c>
      <c r="KI43" s="12">
        <v>0</v>
      </c>
      <c r="KJ43" s="15">
        <v>0</v>
      </c>
      <c r="KK43" s="12">
        <v>0</v>
      </c>
      <c r="KL43" s="12">
        <v>0</v>
      </c>
      <c r="KM43" s="12">
        <v>0</v>
      </c>
      <c r="KN43" s="15">
        <v>0</v>
      </c>
      <c r="KO43" s="12">
        <v>0</v>
      </c>
      <c r="KP43" s="12">
        <v>0</v>
      </c>
      <c r="KQ43" s="12">
        <v>0</v>
      </c>
      <c r="KR43" s="15">
        <v>0</v>
      </c>
      <c r="KS43" s="12">
        <v>0</v>
      </c>
      <c r="KT43" s="12">
        <v>0</v>
      </c>
      <c r="KU43" s="12">
        <v>0</v>
      </c>
      <c r="KV43" s="14">
        <v>0</v>
      </c>
      <c r="KW43" s="12">
        <v>0</v>
      </c>
      <c r="KX43" s="12">
        <v>0</v>
      </c>
      <c r="KY43" s="12">
        <v>0</v>
      </c>
      <c r="KZ43" s="14">
        <v>0</v>
      </c>
      <c r="LA43" s="12">
        <v>0</v>
      </c>
      <c r="LB43" s="12">
        <v>0</v>
      </c>
      <c r="LC43" s="12">
        <v>0</v>
      </c>
      <c r="LD43" s="14">
        <v>31379100</v>
      </c>
      <c r="LE43" s="12">
        <v>28463689</v>
      </c>
      <c r="LF43" s="12">
        <v>0</v>
      </c>
      <c r="LG43" s="12">
        <v>0</v>
      </c>
      <c r="LH43" s="14">
        <v>0</v>
      </c>
      <c r="LI43" s="12">
        <v>0</v>
      </c>
      <c r="LJ43" s="12">
        <v>0</v>
      </c>
      <c r="LK43" s="12">
        <v>0</v>
      </c>
      <c r="LL43" s="14">
        <v>0</v>
      </c>
      <c r="LM43" s="12">
        <v>0</v>
      </c>
      <c r="LN43" s="12">
        <v>0</v>
      </c>
      <c r="LO43" s="12">
        <v>0</v>
      </c>
      <c r="LP43" s="14">
        <v>0</v>
      </c>
      <c r="LQ43" s="12">
        <v>0</v>
      </c>
      <c r="LR43" s="12">
        <v>0</v>
      </c>
      <c r="LS43" s="12">
        <v>0</v>
      </c>
      <c r="LT43" s="14">
        <v>0</v>
      </c>
      <c r="LU43" s="12">
        <v>0</v>
      </c>
      <c r="LV43" s="12">
        <v>0</v>
      </c>
      <c r="LW43" s="12">
        <v>0</v>
      </c>
      <c r="LX43" s="14">
        <v>0</v>
      </c>
      <c r="LY43" s="12">
        <v>0</v>
      </c>
      <c r="LZ43" s="12">
        <v>0</v>
      </c>
      <c r="MA43" s="12">
        <v>0</v>
      </c>
      <c r="MB43" s="13">
        <v>17063134</v>
      </c>
      <c r="MC43" s="12">
        <v>17063134</v>
      </c>
      <c r="MD43" s="12">
        <v>0</v>
      </c>
      <c r="ME43" s="12">
        <v>0</v>
      </c>
      <c r="MF43" s="13">
        <v>0</v>
      </c>
      <c r="MG43" s="12">
        <v>0</v>
      </c>
      <c r="MH43" s="12">
        <v>0</v>
      </c>
      <c r="MI43" s="12">
        <v>0</v>
      </c>
      <c r="MJ43" s="13">
        <v>0</v>
      </c>
      <c r="MK43" s="12">
        <v>0</v>
      </c>
      <c r="ML43" s="12">
        <v>0</v>
      </c>
      <c r="MM43" s="12">
        <v>0</v>
      </c>
    </row>
    <row r="44" spans="2:351" ht="76.5" x14ac:dyDescent="0.25">
      <c r="B44" s="44" t="s">
        <v>473</v>
      </c>
      <c r="C44" s="43" t="s">
        <v>472</v>
      </c>
      <c r="D44" s="42" t="s">
        <v>166</v>
      </c>
      <c r="E44" s="42" t="s">
        <v>471</v>
      </c>
      <c r="F44" s="46" t="s">
        <v>470</v>
      </c>
      <c r="G44" s="40">
        <v>2020004250323</v>
      </c>
      <c r="H44" s="41" t="s">
        <v>163</v>
      </c>
      <c r="I44" s="54">
        <v>1901012</v>
      </c>
      <c r="J44" s="41" t="s">
        <v>469</v>
      </c>
      <c r="K44" s="38" t="s">
        <v>102</v>
      </c>
      <c r="L44" s="80" t="s">
        <v>468</v>
      </c>
      <c r="M44" s="64" t="s">
        <v>170</v>
      </c>
      <c r="N44" s="59" t="s">
        <v>219</v>
      </c>
      <c r="O44" s="79" t="s">
        <v>159</v>
      </c>
      <c r="P44" s="35" t="s">
        <v>467</v>
      </c>
      <c r="Q44" s="35" t="s">
        <v>466</v>
      </c>
      <c r="R44" s="53" t="s">
        <v>20</v>
      </c>
      <c r="S44" s="77">
        <v>6</v>
      </c>
      <c r="T44" s="69">
        <v>0</v>
      </c>
      <c r="U44" s="69">
        <v>0</v>
      </c>
      <c r="V44" s="69">
        <v>3</v>
      </c>
      <c r="W44" s="69">
        <v>3</v>
      </c>
      <c r="X44" s="31">
        <f>+Z44+AA44+AB44+AC44</f>
        <v>6</v>
      </c>
      <c r="Y44" s="49">
        <f>+X44/S44</f>
        <v>1</v>
      </c>
      <c r="Z44" s="29">
        <v>0</v>
      </c>
      <c r="AA44" s="28">
        <v>0</v>
      </c>
      <c r="AB44" s="28">
        <v>3</v>
      </c>
      <c r="AC44" s="28">
        <v>3</v>
      </c>
      <c r="AD44" s="27">
        <v>34126268</v>
      </c>
      <c r="AE44" s="26">
        <f>+AD44-AG44</f>
        <v>0</v>
      </c>
      <c r="AF44" s="51" t="s">
        <v>138</v>
      </c>
      <c r="AG44" s="24">
        <f>SUM(AH44:AK44)</f>
        <v>34126268</v>
      </c>
      <c r="AH44" s="23">
        <f>+BH44+BL44+BP44+BT44+BX44+CB44+CF44+CJ44+CN44+CR44+CV44+CZ44+BD44</f>
        <v>0</v>
      </c>
      <c r="AI44" s="22">
        <f>+DD44+DH44+DL44+DP44+DT44+DX44+EB44+EF44+EJ44+EN44+ER44+EV44+EZ44+FD44+FH44+FL44+FP44+FT44+FX44+GB44+GF44+GJ44+GN44+GR44+GV44+GZ44+HD44+HH44+HL44+HP44+HT44+HX44+IB44+IF44+IJ44+IN44+IR44+IV44+IZ44+JD44+JH44+JL44+JP44+JT44+JX44+KB44+KF44+KJ44+KN44+KR44</f>
        <v>0</v>
      </c>
      <c r="AJ44" s="21">
        <f>+KV44+KZ44+LD44+LH44+LL44+LP44+LT44+LX44</f>
        <v>0</v>
      </c>
      <c r="AK44" s="13">
        <f>+MB44+MF44+MJ44</f>
        <v>34126268</v>
      </c>
      <c r="AL44" s="18" t="b">
        <f>_xlfn.IFNA(+AM44&lt;=AG44,"ERROR")</f>
        <v>1</v>
      </c>
      <c r="AM44" s="20">
        <f>SUM(AN44:AQ44)</f>
        <v>34126268</v>
      </c>
      <c r="AN44" s="4">
        <f>+BE44+BI44+BM44+BQ44+BU44+BY44+CC44+CG44+CK44+CO44+CS44+CW44+DA44</f>
        <v>0</v>
      </c>
      <c r="AO44" s="4">
        <f>+DE44+DI44+DM44+DQ44+DU44+DY44+EC44+EG44+EK44+EO44+ES44+EW44+FA44+FE44+FI44+FM44+FQ44+FU44+FY44+GC44+GG44+GK44+GO44+GS44+GW44+HA44+HE44+HI44+HM44+HQ44+HU44+HY44+IC44+IG44+IK44+IO44+IS44+IW44+JA44+JE44+JI44+JM44+JQ44+JU44+JY44+KC44+KG44+KK44+KO44+KS44</f>
        <v>0</v>
      </c>
      <c r="AP44" s="4">
        <f>+KW44+LA44+LE44+LI44+LM44+LQ44+LU44+LY44</f>
        <v>0</v>
      </c>
      <c r="AQ44" s="4">
        <f>+MC44+MG44+MK44</f>
        <v>34126268</v>
      </c>
      <c r="AR44" s="18" t="b">
        <f>_xlfn.IFNA(+AS44&lt;=AM44,"ERROR")</f>
        <v>1</v>
      </c>
      <c r="AS44" s="19">
        <f>+AT44+AU44+AV44+AW44</f>
        <v>34126268</v>
      </c>
      <c r="AT44" s="4">
        <f>+BF44+BJ44+BN44+BR44+BV44+BZ44+CD44+CH44+CL44+CP44+CT44+CX44+DB44</f>
        <v>0</v>
      </c>
      <c r="AU44" s="4">
        <f>+DF44+DJ44+DN44+DR44+DV44+DZ44+ED44+EH44+EL44+EP44+ET44+EX44+FB44+FF44+FJ44+FN44+FR44+FV44+FZ44+GD44+GH44+GL44+GP44+GT44+GX44+HB44+HF44+HJ44+HN44+HR44+HV44+HZ44+ID44+IH44+IL44+IP44+IT44+IX44+JB44+JF44+JJ44+JN44+JR44+JV44+JZ44+KD44+KH44+KL44+KP44+KT44</f>
        <v>0</v>
      </c>
      <c r="AV44" s="4">
        <f>+KX44+LB44+LF44+LJ44+LN44+LR44+LV44+LZ44</f>
        <v>0</v>
      </c>
      <c r="AW44" s="4">
        <f>+MD44+MH44+ML44</f>
        <v>34126268</v>
      </c>
      <c r="AX44" s="18" t="b">
        <f>_xlfn.IFNA(+AY44&lt;=AS44,"ERROR")</f>
        <v>1</v>
      </c>
      <c r="AY44" s="17">
        <f>+AZ44+BA44+BB44+BC44</f>
        <v>0</v>
      </c>
      <c r="AZ44" s="4">
        <f>+BG44+BK44+BO44+BS44+BW44+CA44+CE44+CI44+CM44+CQ44+CU44+CY44+DC44</f>
        <v>0</v>
      </c>
      <c r="BA44" s="4">
        <f>+DG44+DK44+DO44+DS44+DW44+EA44+EE44+EI44+EM44+EQ44+EU44+EY44+FC44+FG44+FK44+FO44+FS44+FW44+GA44+GE44+GI44+GM44+GQ44+GU44+GY44+HC44+HG44+HK44+HO44+HS44+HW44+IA44+IE44+II44+IM44+IQ44+IU44+IY44+JC44+JG44+JK44+JO44+JS44+JW44+KA44+KE44+KI44+KM44+KQ44+KU44</f>
        <v>0</v>
      </c>
      <c r="BB44" s="4">
        <f>+KY44+LC44+LG44+LK44+LO44+LS44+LW44+MA44</f>
        <v>0</v>
      </c>
      <c r="BC44" s="4">
        <f>+ME44+MI44+MM44</f>
        <v>0</v>
      </c>
      <c r="BD44" s="16">
        <v>0</v>
      </c>
      <c r="BE44" s="12">
        <v>0</v>
      </c>
      <c r="BF44" s="12">
        <v>0</v>
      </c>
      <c r="BG44" s="12">
        <v>0</v>
      </c>
      <c r="BH44" s="16">
        <v>0</v>
      </c>
      <c r="BI44" s="12">
        <v>0</v>
      </c>
      <c r="BJ44" s="12">
        <v>0</v>
      </c>
      <c r="BK44" s="12">
        <v>0</v>
      </c>
      <c r="BL44" s="16">
        <v>0</v>
      </c>
      <c r="BM44" s="12">
        <v>0</v>
      </c>
      <c r="BN44" s="12">
        <v>0</v>
      </c>
      <c r="BO44" s="12">
        <v>0</v>
      </c>
      <c r="BP44" s="16">
        <v>0</v>
      </c>
      <c r="BQ44" s="12">
        <v>0</v>
      </c>
      <c r="BR44" s="12">
        <v>0</v>
      </c>
      <c r="BS44" s="12">
        <v>0</v>
      </c>
      <c r="BT44" s="16">
        <v>0</v>
      </c>
      <c r="BU44" s="12">
        <v>0</v>
      </c>
      <c r="BV44" s="12">
        <v>0</v>
      </c>
      <c r="BW44" s="12">
        <v>0</v>
      </c>
      <c r="BX44" s="16">
        <v>0</v>
      </c>
      <c r="BY44" s="12">
        <v>0</v>
      </c>
      <c r="BZ44" s="12">
        <v>0</v>
      </c>
      <c r="CA44" s="12">
        <v>0</v>
      </c>
      <c r="CB44" s="16">
        <v>0</v>
      </c>
      <c r="CC44" s="12">
        <v>0</v>
      </c>
      <c r="CD44" s="12">
        <v>0</v>
      </c>
      <c r="CE44" s="12">
        <v>0</v>
      </c>
      <c r="CF44" s="16">
        <v>0</v>
      </c>
      <c r="CG44" s="12">
        <v>0</v>
      </c>
      <c r="CH44" s="12">
        <v>0</v>
      </c>
      <c r="CI44" s="12">
        <v>0</v>
      </c>
      <c r="CJ44" s="16">
        <v>0</v>
      </c>
      <c r="CK44" s="12">
        <v>0</v>
      </c>
      <c r="CL44" s="12">
        <v>0</v>
      </c>
      <c r="CM44" s="12">
        <v>0</v>
      </c>
      <c r="CN44" s="16">
        <v>0</v>
      </c>
      <c r="CO44" s="12">
        <v>0</v>
      </c>
      <c r="CP44" s="12">
        <v>0</v>
      </c>
      <c r="CQ44" s="12">
        <v>0</v>
      </c>
      <c r="CR44" s="16">
        <v>0</v>
      </c>
      <c r="CS44" s="12">
        <v>0</v>
      </c>
      <c r="CT44" s="12">
        <v>0</v>
      </c>
      <c r="CU44" s="12">
        <v>0</v>
      </c>
      <c r="CV44" s="16">
        <v>0</v>
      </c>
      <c r="CW44" s="12">
        <v>0</v>
      </c>
      <c r="CX44" s="12">
        <v>0</v>
      </c>
      <c r="CY44" s="12">
        <v>0</v>
      </c>
      <c r="CZ44" s="16">
        <v>0</v>
      </c>
      <c r="DA44" s="12">
        <v>0</v>
      </c>
      <c r="DB44" s="12">
        <v>0</v>
      </c>
      <c r="DC44" s="12">
        <v>0</v>
      </c>
      <c r="DD44" s="15">
        <v>0</v>
      </c>
      <c r="DE44" s="12">
        <v>0</v>
      </c>
      <c r="DF44" s="12">
        <v>0</v>
      </c>
      <c r="DG44" s="12">
        <v>0</v>
      </c>
      <c r="DH44" s="15">
        <v>0</v>
      </c>
      <c r="DI44" s="12">
        <v>0</v>
      </c>
      <c r="DJ44" s="12">
        <v>0</v>
      </c>
      <c r="DK44" s="12">
        <v>0</v>
      </c>
      <c r="DL44" s="15">
        <v>0</v>
      </c>
      <c r="DM44" s="12">
        <v>0</v>
      </c>
      <c r="DN44" s="12">
        <v>0</v>
      </c>
      <c r="DO44" s="12">
        <v>0</v>
      </c>
      <c r="DP44" s="15">
        <v>0</v>
      </c>
      <c r="DQ44" s="12">
        <v>0</v>
      </c>
      <c r="DR44" s="12">
        <v>0</v>
      </c>
      <c r="DS44" s="12">
        <v>0</v>
      </c>
      <c r="DT44" s="15">
        <v>0</v>
      </c>
      <c r="DU44" s="12">
        <v>0</v>
      </c>
      <c r="DV44" s="12">
        <v>0</v>
      </c>
      <c r="DW44" s="12">
        <v>0</v>
      </c>
      <c r="DX44" s="15">
        <v>0</v>
      </c>
      <c r="DY44" s="12">
        <v>0</v>
      </c>
      <c r="DZ44" s="12">
        <v>0</v>
      </c>
      <c r="EA44" s="12">
        <v>0</v>
      </c>
      <c r="EB44" s="15">
        <v>0</v>
      </c>
      <c r="EC44" s="12">
        <v>0</v>
      </c>
      <c r="ED44" s="12">
        <v>0</v>
      </c>
      <c r="EE44" s="12">
        <v>0</v>
      </c>
      <c r="EF44" s="15">
        <v>0</v>
      </c>
      <c r="EG44" s="12">
        <v>0</v>
      </c>
      <c r="EH44" s="12">
        <v>0</v>
      </c>
      <c r="EI44" s="12">
        <v>0</v>
      </c>
      <c r="EJ44" s="15">
        <v>0</v>
      </c>
      <c r="EK44" s="12">
        <v>0</v>
      </c>
      <c r="EL44" s="12">
        <v>0</v>
      </c>
      <c r="EM44" s="12">
        <v>0</v>
      </c>
      <c r="EN44" s="15">
        <v>0</v>
      </c>
      <c r="EO44" s="12">
        <v>0</v>
      </c>
      <c r="EP44" s="12">
        <v>0</v>
      </c>
      <c r="EQ44" s="12">
        <v>0</v>
      </c>
      <c r="ER44" s="15">
        <v>0</v>
      </c>
      <c r="ES44" s="12">
        <v>0</v>
      </c>
      <c r="ET44" s="12">
        <v>0</v>
      </c>
      <c r="EU44" s="12">
        <v>0</v>
      </c>
      <c r="EV44" s="15">
        <v>0</v>
      </c>
      <c r="EW44" s="12">
        <v>0</v>
      </c>
      <c r="EX44" s="12">
        <v>0</v>
      </c>
      <c r="EY44" s="12">
        <v>0</v>
      </c>
      <c r="EZ44" s="15">
        <v>0</v>
      </c>
      <c r="FA44" s="12">
        <v>0</v>
      </c>
      <c r="FB44" s="12">
        <v>0</v>
      </c>
      <c r="FC44" s="12">
        <v>0</v>
      </c>
      <c r="FD44" s="15">
        <v>0</v>
      </c>
      <c r="FE44" s="12">
        <v>0</v>
      </c>
      <c r="FF44" s="12">
        <v>0</v>
      </c>
      <c r="FG44" s="12">
        <v>0</v>
      </c>
      <c r="FH44" s="15">
        <v>0</v>
      </c>
      <c r="FI44" s="12">
        <v>0</v>
      </c>
      <c r="FJ44" s="12">
        <v>0</v>
      </c>
      <c r="FK44" s="12">
        <v>0</v>
      </c>
      <c r="FL44" s="15">
        <v>0</v>
      </c>
      <c r="FM44" s="12">
        <v>0</v>
      </c>
      <c r="FN44" s="12">
        <v>0</v>
      </c>
      <c r="FO44" s="12">
        <v>0</v>
      </c>
      <c r="FP44" s="15">
        <v>0</v>
      </c>
      <c r="FQ44" s="12">
        <v>0</v>
      </c>
      <c r="FR44" s="12">
        <v>0</v>
      </c>
      <c r="FS44" s="12">
        <v>0</v>
      </c>
      <c r="FT44" s="15">
        <v>0</v>
      </c>
      <c r="FU44" s="12">
        <v>0</v>
      </c>
      <c r="FV44" s="12">
        <v>0</v>
      </c>
      <c r="FW44" s="12">
        <v>0</v>
      </c>
      <c r="FX44" s="15">
        <v>0</v>
      </c>
      <c r="FY44" s="12">
        <v>0</v>
      </c>
      <c r="FZ44" s="12">
        <v>0</v>
      </c>
      <c r="GA44" s="12">
        <v>0</v>
      </c>
      <c r="GB44" s="15">
        <v>0</v>
      </c>
      <c r="GC44" s="12">
        <v>0</v>
      </c>
      <c r="GD44" s="12">
        <v>0</v>
      </c>
      <c r="GE44" s="12">
        <v>0</v>
      </c>
      <c r="GF44" s="15">
        <v>0</v>
      </c>
      <c r="GG44" s="12">
        <v>0</v>
      </c>
      <c r="GH44" s="12">
        <v>0</v>
      </c>
      <c r="GI44" s="12">
        <v>0</v>
      </c>
      <c r="GJ44" s="15">
        <v>0</v>
      </c>
      <c r="GK44" s="12">
        <v>0</v>
      </c>
      <c r="GL44" s="12">
        <v>0</v>
      </c>
      <c r="GM44" s="12">
        <v>0</v>
      </c>
      <c r="GN44" s="15">
        <v>0</v>
      </c>
      <c r="GO44" s="12">
        <v>0</v>
      </c>
      <c r="GP44" s="12">
        <v>0</v>
      </c>
      <c r="GQ44" s="12">
        <v>0</v>
      </c>
      <c r="GR44" s="15">
        <v>0</v>
      </c>
      <c r="GS44" s="12">
        <v>0</v>
      </c>
      <c r="GT44" s="12">
        <v>0</v>
      </c>
      <c r="GU44" s="12">
        <v>0</v>
      </c>
      <c r="GV44" s="15">
        <v>0</v>
      </c>
      <c r="GW44" s="12">
        <v>0</v>
      </c>
      <c r="GX44" s="12">
        <v>0</v>
      </c>
      <c r="GY44" s="12">
        <v>0</v>
      </c>
      <c r="GZ44" s="15">
        <v>0</v>
      </c>
      <c r="HA44" s="12">
        <v>0</v>
      </c>
      <c r="HB44" s="12">
        <v>0</v>
      </c>
      <c r="HC44" s="12">
        <v>0</v>
      </c>
      <c r="HD44" s="15">
        <v>0</v>
      </c>
      <c r="HE44" s="12">
        <v>0</v>
      </c>
      <c r="HF44" s="12">
        <v>0</v>
      </c>
      <c r="HG44" s="12">
        <v>0</v>
      </c>
      <c r="HH44" s="15">
        <v>0</v>
      </c>
      <c r="HI44" s="12">
        <v>0</v>
      </c>
      <c r="HJ44" s="12">
        <v>0</v>
      </c>
      <c r="HK44" s="12">
        <v>0</v>
      </c>
      <c r="HL44" s="15">
        <v>0</v>
      </c>
      <c r="HM44" s="12">
        <v>0</v>
      </c>
      <c r="HN44" s="12">
        <v>0</v>
      </c>
      <c r="HO44" s="12">
        <v>0</v>
      </c>
      <c r="HP44" s="15">
        <v>0</v>
      </c>
      <c r="HQ44" s="12">
        <v>0</v>
      </c>
      <c r="HR44" s="12">
        <v>0</v>
      </c>
      <c r="HS44" s="12">
        <v>0</v>
      </c>
      <c r="HT44" s="15">
        <v>0</v>
      </c>
      <c r="HU44" s="12">
        <v>0</v>
      </c>
      <c r="HV44" s="12">
        <v>0</v>
      </c>
      <c r="HW44" s="12">
        <v>0</v>
      </c>
      <c r="HX44" s="15">
        <v>0</v>
      </c>
      <c r="HY44" s="12">
        <v>0</v>
      </c>
      <c r="HZ44" s="12">
        <v>0</v>
      </c>
      <c r="IA44" s="12">
        <v>0</v>
      </c>
      <c r="IB44" s="15">
        <v>0</v>
      </c>
      <c r="IC44" s="12">
        <v>0</v>
      </c>
      <c r="ID44" s="12">
        <v>0</v>
      </c>
      <c r="IE44" s="12">
        <v>0</v>
      </c>
      <c r="IF44" s="15">
        <v>0</v>
      </c>
      <c r="IG44" s="12">
        <v>0</v>
      </c>
      <c r="IH44" s="12">
        <v>0</v>
      </c>
      <c r="II44" s="12">
        <v>0</v>
      </c>
      <c r="IJ44" s="15">
        <v>0</v>
      </c>
      <c r="IK44" s="12">
        <v>0</v>
      </c>
      <c r="IL44" s="12">
        <v>0</v>
      </c>
      <c r="IM44" s="12">
        <v>0</v>
      </c>
      <c r="IN44" s="15">
        <v>0</v>
      </c>
      <c r="IO44" s="12">
        <v>0</v>
      </c>
      <c r="IP44" s="12">
        <v>0</v>
      </c>
      <c r="IQ44" s="12">
        <v>0</v>
      </c>
      <c r="IR44" s="15">
        <v>0</v>
      </c>
      <c r="IS44" s="12">
        <v>0</v>
      </c>
      <c r="IT44" s="12">
        <v>0</v>
      </c>
      <c r="IU44" s="12">
        <v>0</v>
      </c>
      <c r="IV44" s="15">
        <v>0</v>
      </c>
      <c r="IW44" s="12">
        <v>0</v>
      </c>
      <c r="IX44" s="12">
        <v>0</v>
      </c>
      <c r="IY44" s="12">
        <v>0</v>
      </c>
      <c r="IZ44" s="15">
        <v>0</v>
      </c>
      <c r="JA44" s="12">
        <v>0</v>
      </c>
      <c r="JB44" s="12">
        <v>0</v>
      </c>
      <c r="JC44" s="12">
        <v>0</v>
      </c>
      <c r="JD44" s="15">
        <v>0</v>
      </c>
      <c r="JE44" s="12">
        <v>0</v>
      </c>
      <c r="JF44" s="12">
        <v>0</v>
      </c>
      <c r="JG44" s="12">
        <v>0</v>
      </c>
      <c r="JH44" s="15">
        <v>0</v>
      </c>
      <c r="JI44" s="12">
        <v>0</v>
      </c>
      <c r="JJ44" s="12">
        <v>0</v>
      </c>
      <c r="JK44" s="12">
        <v>0</v>
      </c>
      <c r="JL44" s="15">
        <v>0</v>
      </c>
      <c r="JM44" s="12">
        <v>0</v>
      </c>
      <c r="JN44" s="12">
        <v>0</v>
      </c>
      <c r="JO44" s="12">
        <v>0</v>
      </c>
      <c r="JP44" s="15">
        <v>0</v>
      </c>
      <c r="JQ44" s="12">
        <v>0</v>
      </c>
      <c r="JR44" s="12">
        <v>0</v>
      </c>
      <c r="JS44" s="12">
        <v>0</v>
      </c>
      <c r="JT44" s="15">
        <v>0</v>
      </c>
      <c r="JU44" s="12">
        <v>0</v>
      </c>
      <c r="JV44" s="12">
        <v>0</v>
      </c>
      <c r="JW44" s="12">
        <v>0</v>
      </c>
      <c r="JX44" s="15">
        <v>0</v>
      </c>
      <c r="JY44" s="12">
        <v>0</v>
      </c>
      <c r="JZ44" s="12">
        <v>0</v>
      </c>
      <c r="KA44" s="12">
        <v>0</v>
      </c>
      <c r="KB44" s="15">
        <v>0</v>
      </c>
      <c r="KC44" s="12">
        <v>0</v>
      </c>
      <c r="KD44" s="12">
        <v>0</v>
      </c>
      <c r="KE44" s="12">
        <v>0</v>
      </c>
      <c r="KF44" s="15">
        <v>0</v>
      </c>
      <c r="KG44" s="12">
        <v>0</v>
      </c>
      <c r="KH44" s="12">
        <v>0</v>
      </c>
      <c r="KI44" s="12">
        <v>0</v>
      </c>
      <c r="KJ44" s="15">
        <v>0</v>
      </c>
      <c r="KK44" s="12">
        <v>0</v>
      </c>
      <c r="KL44" s="12">
        <v>0</v>
      </c>
      <c r="KM44" s="12">
        <v>0</v>
      </c>
      <c r="KN44" s="15">
        <v>0</v>
      </c>
      <c r="KO44" s="12">
        <v>0</v>
      </c>
      <c r="KP44" s="12">
        <v>0</v>
      </c>
      <c r="KQ44" s="12">
        <v>0</v>
      </c>
      <c r="KR44" s="15">
        <v>0</v>
      </c>
      <c r="KS44" s="12">
        <v>0</v>
      </c>
      <c r="KT44" s="12">
        <v>0</v>
      </c>
      <c r="KU44" s="12">
        <v>0</v>
      </c>
      <c r="KV44" s="14">
        <v>0</v>
      </c>
      <c r="KW44" s="12">
        <v>0</v>
      </c>
      <c r="KX44" s="12">
        <v>0</v>
      </c>
      <c r="KY44" s="12">
        <v>0</v>
      </c>
      <c r="KZ44" s="14">
        <v>0</v>
      </c>
      <c r="LA44" s="12">
        <v>0</v>
      </c>
      <c r="LB44" s="12">
        <v>0</v>
      </c>
      <c r="LC44" s="12">
        <v>0</v>
      </c>
      <c r="LD44" s="14">
        <v>0</v>
      </c>
      <c r="LE44" s="12">
        <v>0</v>
      </c>
      <c r="LF44" s="12">
        <v>0</v>
      </c>
      <c r="LG44" s="12">
        <v>0</v>
      </c>
      <c r="LH44" s="14">
        <v>0</v>
      </c>
      <c r="LI44" s="12">
        <v>0</v>
      </c>
      <c r="LJ44" s="12">
        <v>0</v>
      </c>
      <c r="LK44" s="12">
        <v>0</v>
      </c>
      <c r="LL44" s="14">
        <v>0</v>
      </c>
      <c r="LM44" s="12">
        <v>0</v>
      </c>
      <c r="LN44" s="12">
        <v>0</v>
      </c>
      <c r="LO44" s="12">
        <v>0</v>
      </c>
      <c r="LP44" s="14">
        <v>0</v>
      </c>
      <c r="LQ44" s="12">
        <v>0</v>
      </c>
      <c r="LR44" s="12">
        <v>0</v>
      </c>
      <c r="LS44" s="12">
        <v>0</v>
      </c>
      <c r="LT44" s="14">
        <v>0</v>
      </c>
      <c r="LU44" s="12">
        <v>0</v>
      </c>
      <c r="LV44" s="12">
        <v>0</v>
      </c>
      <c r="LW44" s="12">
        <v>0</v>
      </c>
      <c r="LX44" s="14">
        <v>0</v>
      </c>
      <c r="LY44" s="12">
        <v>0</v>
      </c>
      <c r="LZ44" s="12">
        <v>0</v>
      </c>
      <c r="MA44" s="12">
        <v>0</v>
      </c>
      <c r="MB44" s="13">
        <v>34126268</v>
      </c>
      <c r="MC44" s="12">
        <v>34126268</v>
      </c>
      <c r="MD44" s="12">
        <v>34126268</v>
      </c>
      <c r="ME44" s="12">
        <v>0</v>
      </c>
      <c r="MF44" s="13">
        <v>0</v>
      </c>
      <c r="MG44" s="12">
        <v>0</v>
      </c>
      <c r="MH44" s="12">
        <v>0</v>
      </c>
      <c r="MI44" s="12">
        <v>0</v>
      </c>
      <c r="MJ44" s="13">
        <v>0</v>
      </c>
      <c r="MK44" s="12">
        <v>0</v>
      </c>
      <c r="ML44" s="12">
        <v>0</v>
      </c>
      <c r="MM44" s="12">
        <v>0</v>
      </c>
    </row>
    <row r="45" spans="2:351" ht="63.75" x14ac:dyDescent="0.25">
      <c r="B45" s="44" t="s">
        <v>464</v>
      </c>
      <c r="C45" s="43" t="s">
        <v>463</v>
      </c>
      <c r="D45" s="42" t="s">
        <v>240</v>
      </c>
      <c r="E45" s="42" t="s">
        <v>462</v>
      </c>
      <c r="F45" s="46" t="s">
        <v>461</v>
      </c>
      <c r="G45" s="40">
        <v>2020004250286</v>
      </c>
      <c r="H45" s="39" t="s">
        <v>238</v>
      </c>
      <c r="I45" s="54">
        <v>1901128</v>
      </c>
      <c r="J45" s="41" t="s">
        <v>460</v>
      </c>
      <c r="K45" s="38" t="s">
        <v>102</v>
      </c>
      <c r="L45" s="37" t="s">
        <v>465</v>
      </c>
      <c r="M45" s="60" t="s">
        <v>6</v>
      </c>
      <c r="N45" s="60" t="s">
        <v>113</v>
      </c>
      <c r="O45" s="36" t="s">
        <v>234</v>
      </c>
      <c r="P45" s="35" t="s">
        <v>222</v>
      </c>
      <c r="Q45" s="35" t="s">
        <v>458</v>
      </c>
      <c r="R45" s="34" t="s">
        <v>20</v>
      </c>
      <c r="S45" s="33">
        <v>116</v>
      </c>
      <c r="T45" s="32">
        <v>29</v>
      </c>
      <c r="U45" s="32">
        <v>29</v>
      </c>
      <c r="V45" s="32">
        <v>29</v>
      </c>
      <c r="W45" s="32">
        <v>29</v>
      </c>
      <c r="X45" s="31">
        <f>+Z45+AA45+AB45+AC45</f>
        <v>116</v>
      </c>
      <c r="Y45" s="30">
        <f>+X45/S45</f>
        <v>1</v>
      </c>
      <c r="Z45" s="29">
        <v>29</v>
      </c>
      <c r="AA45" s="28">
        <v>29</v>
      </c>
      <c r="AB45" s="28">
        <v>29</v>
      </c>
      <c r="AC45" s="28">
        <v>29</v>
      </c>
      <c r="AD45" s="27">
        <v>552339114</v>
      </c>
      <c r="AE45" s="26">
        <f>+AD45-AG45</f>
        <v>0</v>
      </c>
      <c r="AF45" s="51" t="s">
        <v>138</v>
      </c>
      <c r="AG45" s="24">
        <f>SUM(AH45:AK45)</f>
        <v>552339114</v>
      </c>
      <c r="AH45" s="23">
        <f>+BH45+BL45+BP45+BT45+BX45+CB45+CF45+CJ45+CN45+CR45+CV45+CZ45+BD45</f>
        <v>0</v>
      </c>
      <c r="AI45" s="22">
        <f>+DD45+DH45+DL45+DP45+DT45+DX45+EB45+EF45+EJ45+EN45+ER45+EV45+EZ45+FD45+FH45+FL45+FP45+FT45+FX45+GB45+GF45+GJ45+GN45+GR45+GV45+GZ45+HD45+HH45+HL45+HP45+HT45+HX45+IB45+IF45+IJ45+IN45+IR45+IV45+IZ45+JD45+JH45+JL45+JP45+JT45+JX45+KB45+KF45+KJ45+KN45+KR45</f>
        <v>0</v>
      </c>
      <c r="AJ45" s="21">
        <f>+KV45+KZ45+LD45+LH45+LL45+LP45+LT45+LX45</f>
        <v>405603232</v>
      </c>
      <c r="AK45" s="13">
        <f>+MB45+MF45+MJ45</f>
        <v>146735882</v>
      </c>
      <c r="AL45" s="18" t="b">
        <f>_xlfn.IFNA(+AM45&lt;=AG45,"ERROR")</f>
        <v>1</v>
      </c>
      <c r="AM45" s="20">
        <f>SUM(AN45:AQ45)</f>
        <v>502311076</v>
      </c>
      <c r="AN45" s="4">
        <f>+BE45+BI45+BM45+BQ45+BU45+BY45+CC45+CG45+CK45+CO45+CS45+CW45+DA45</f>
        <v>0</v>
      </c>
      <c r="AO45" s="4">
        <f>+DE45+DI45+DM45+DQ45+DU45+DY45+EC45+EG45+EK45+EO45+ES45+EW45+FA45+FE45+FI45+FM45+FQ45+FU45+FY45+GC45+GG45+GK45+GO45+GS45+GW45+HA45+HE45+HI45+HM45+HQ45+HU45+HY45+IC45+IG45+IK45+IO45+IS45+IW45+JA45+JE45+JI45+JM45+JQ45+JU45+JY45+KC45+KG45+KK45+KO45+KS45</f>
        <v>0</v>
      </c>
      <c r="AP45" s="4">
        <f>+KW45+LA45+LE45+LI45+LM45+LQ45+LU45+LY45</f>
        <v>404291507</v>
      </c>
      <c r="AQ45" s="4">
        <f>+MC45+MG45+MK45</f>
        <v>98019569</v>
      </c>
      <c r="AR45" s="18" t="b">
        <f>_xlfn.IFNA(+AS45&lt;=AM45,"ERROR")</f>
        <v>1</v>
      </c>
      <c r="AS45" s="19">
        <f>+AT45+AU45+AV45+AW45</f>
        <v>498882119</v>
      </c>
      <c r="AT45" s="4">
        <f>+BF45+BJ45+BN45+BR45+BV45+BZ45+CD45+CH45+CL45+CP45+CT45+CX45+DB45</f>
        <v>0</v>
      </c>
      <c r="AU45" s="4">
        <f>+DF45+DJ45+DN45+DR45+DV45+DZ45+ED45+EH45+EL45+EP45+ET45+EX45+FB45+FF45+FJ45+FN45+FR45+FV45+FZ45+GD45+GH45+GL45+GP45+GT45+GX45+HB45+HF45+HJ45+HN45+HR45+HV45+HZ45+ID45+IH45+IL45+IP45+IT45+IX45+JB45+JF45+JJ45+JN45+JR45+JV45+JZ45+KD45+KH45+KL45+KP45+KT45</f>
        <v>0</v>
      </c>
      <c r="AV45" s="4">
        <f>+KX45+LB45+LF45+LJ45+LN45+LR45+LV45+LZ45</f>
        <v>400862550</v>
      </c>
      <c r="AW45" s="4">
        <f>+MD45+MH45+ML45</f>
        <v>98019569</v>
      </c>
      <c r="AX45" s="18" t="b">
        <f>_xlfn.IFNA(+AY45&lt;=AS45,"ERROR")</f>
        <v>1</v>
      </c>
      <c r="AY45" s="17">
        <f>+AZ45+BA45+BB45+BC45</f>
        <v>489657206</v>
      </c>
      <c r="AZ45" s="4">
        <f>+BG45+BK45+BO45+BS45+BW45+CA45+CE45+CI45+CM45+CQ45+CU45+CY45+DC45</f>
        <v>0</v>
      </c>
      <c r="BA45" s="4">
        <f>+DG45+DK45+DO45+DS45+DW45+EA45+EE45+EI45+EM45+EQ45+EU45+EY45+FC45+FG45+FK45+FO45+FS45+FW45+GA45+GE45+GI45+GM45+GQ45+GU45+GY45+HC45+HG45+HK45+HO45+HS45+HW45+IA45+IE45+II45+IM45+IQ45+IU45+IY45+JC45+JG45+JK45+JO45+JS45+JW45+KA45+KE45+KI45+KM45+KQ45+KU45</f>
        <v>0</v>
      </c>
      <c r="BB45" s="4">
        <f>+KY45+LC45+LG45+LK45+LO45+LS45+LW45+MA45</f>
        <v>391637637</v>
      </c>
      <c r="BC45" s="4">
        <f>+ME45+MI45+MM45</f>
        <v>98019569</v>
      </c>
      <c r="BD45" s="16">
        <v>0</v>
      </c>
      <c r="BE45" s="12">
        <v>0</v>
      </c>
      <c r="BF45" s="12">
        <v>0</v>
      </c>
      <c r="BG45" s="12">
        <v>0</v>
      </c>
      <c r="BH45" s="16">
        <v>0</v>
      </c>
      <c r="BI45" s="12">
        <v>0</v>
      </c>
      <c r="BJ45" s="12">
        <v>0</v>
      </c>
      <c r="BK45" s="12">
        <v>0</v>
      </c>
      <c r="BL45" s="16">
        <v>0</v>
      </c>
      <c r="BM45" s="12">
        <v>0</v>
      </c>
      <c r="BN45" s="12">
        <v>0</v>
      </c>
      <c r="BO45" s="12">
        <v>0</v>
      </c>
      <c r="BP45" s="16">
        <v>0</v>
      </c>
      <c r="BQ45" s="12">
        <v>0</v>
      </c>
      <c r="BR45" s="12">
        <v>0</v>
      </c>
      <c r="BS45" s="12">
        <v>0</v>
      </c>
      <c r="BT45" s="16">
        <v>0</v>
      </c>
      <c r="BU45" s="12">
        <v>0</v>
      </c>
      <c r="BV45" s="12">
        <v>0</v>
      </c>
      <c r="BW45" s="12">
        <v>0</v>
      </c>
      <c r="BX45" s="16">
        <v>0</v>
      </c>
      <c r="BY45" s="12">
        <v>0</v>
      </c>
      <c r="BZ45" s="12">
        <v>0</v>
      </c>
      <c r="CA45" s="12">
        <v>0</v>
      </c>
      <c r="CB45" s="16">
        <v>0</v>
      </c>
      <c r="CC45" s="12">
        <v>0</v>
      </c>
      <c r="CD45" s="12">
        <v>0</v>
      </c>
      <c r="CE45" s="12">
        <v>0</v>
      </c>
      <c r="CF45" s="16">
        <v>0</v>
      </c>
      <c r="CG45" s="12">
        <v>0</v>
      </c>
      <c r="CH45" s="12">
        <v>0</v>
      </c>
      <c r="CI45" s="12">
        <v>0</v>
      </c>
      <c r="CJ45" s="16">
        <v>0</v>
      </c>
      <c r="CK45" s="12">
        <v>0</v>
      </c>
      <c r="CL45" s="12">
        <v>0</v>
      </c>
      <c r="CM45" s="12">
        <v>0</v>
      </c>
      <c r="CN45" s="16">
        <v>0</v>
      </c>
      <c r="CO45" s="12">
        <v>0</v>
      </c>
      <c r="CP45" s="12">
        <v>0</v>
      </c>
      <c r="CQ45" s="12">
        <v>0</v>
      </c>
      <c r="CR45" s="16">
        <v>0</v>
      </c>
      <c r="CS45" s="12">
        <v>0</v>
      </c>
      <c r="CT45" s="12">
        <v>0</v>
      </c>
      <c r="CU45" s="12">
        <v>0</v>
      </c>
      <c r="CV45" s="16">
        <v>0</v>
      </c>
      <c r="CW45" s="12">
        <v>0</v>
      </c>
      <c r="CX45" s="12">
        <v>0</v>
      </c>
      <c r="CY45" s="12">
        <v>0</v>
      </c>
      <c r="CZ45" s="16">
        <v>0</v>
      </c>
      <c r="DA45" s="12">
        <v>0</v>
      </c>
      <c r="DB45" s="12">
        <v>0</v>
      </c>
      <c r="DC45" s="12">
        <v>0</v>
      </c>
      <c r="DD45" s="15">
        <v>0</v>
      </c>
      <c r="DE45" s="12">
        <v>0</v>
      </c>
      <c r="DF45" s="12">
        <v>0</v>
      </c>
      <c r="DG45" s="12">
        <v>0</v>
      </c>
      <c r="DH45" s="15">
        <v>0</v>
      </c>
      <c r="DI45" s="12">
        <v>0</v>
      </c>
      <c r="DJ45" s="12">
        <v>0</v>
      </c>
      <c r="DK45" s="12">
        <v>0</v>
      </c>
      <c r="DL45" s="15">
        <v>0</v>
      </c>
      <c r="DM45" s="12">
        <v>0</v>
      </c>
      <c r="DN45" s="12">
        <v>0</v>
      </c>
      <c r="DO45" s="12">
        <v>0</v>
      </c>
      <c r="DP45" s="15">
        <v>0</v>
      </c>
      <c r="DQ45" s="12">
        <v>0</v>
      </c>
      <c r="DR45" s="12">
        <v>0</v>
      </c>
      <c r="DS45" s="12">
        <v>0</v>
      </c>
      <c r="DT45" s="15">
        <v>0</v>
      </c>
      <c r="DU45" s="12">
        <v>0</v>
      </c>
      <c r="DV45" s="12">
        <v>0</v>
      </c>
      <c r="DW45" s="12">
        <v>0</v>
      </c>
      <c r="DX45" s="15">
        <v>0</v>
      </c>
      <c r="DY45" s="12">
        <v>0</v>
      </c>
      <c r="DZ45" s="12">
        <v>0</v>
      </c>
      <c r="EA45" s="12">
        <v>0</v>
      </c>
      <c r="EB45" s="15">
        <v>0</v>
      </c>
      <c r="EC45" s="12">
        <v>0</v>
      </c>
      <c r="ED45" s="12">
        <v>0</v>
      </c>
      <c r="EE45" s="12">
        <v>0</v>
      </c>
      <c r="EF45" s="15">
        <v>0</v>
      </c>
      <c r="EG45" s="12">
        <v>0</v>
      </c>
      <c r="EH45" s="12">
        <v>0</v>
      </c>
      <c r="EI45" s="12">
        <v>0</v>
      </c>
      <c r="EJ45" s="15">
        <v>0</v>
      </c>
      <c r="EK45" s="12">
        <v>0</v>
      </c>
      <c r="EL45" s="12">
        <v>0</v>
      </c>
      <c r="EM45" s="12">
        <v>0</v>
      </c>
      <c r="EN45" s="15">
        <v>0</v>
      </c>
      <c r="EO45" s="12">
        <v>0</v>
      </c>
      <c r="EP45" s="12">
        <v>0</v>
      </c>
      <c r="EQ45" s="12">
        <v>0</v>
      </c>
      <c r="ER45" s="15">
        <v>0</v>
      </c>
      <c r="ES45" s="12">
        <v>0</v>
      </c>
      <c r="ET45" s="12">
        <v>0</v>
      </c>
      <c r="EU45" s="12">
        <v>0</v>
      </c>
      <c r="EV45" s="15">
        <v>0</v>
      </c>
      <c r="EW45" s="12">
        <v>0</v>
      </c>
      <c r="EX45" s="12">
        <v>0</v>
      </c>
      <c r="EY45" s="12">
        <v>0</v>
      </c>
      <c r="EZ45" s="15">
        <v>0</v>
      </c>
      <c r="FA45" s="12">
        <v>0</v>
      </c>
      <c r="FB45" s="12">
        <v>0</v>
      </c>
      <c r="FC45" s="12">
        <v>0</v>
      </c>
      <c r="FD45" s="15">
        <v>0</v>
      </c>
      <c r="FE45" s="12">
        <v>0</v>
      </c>
      <c r="FF45" s="12">
        <v>0</v>
      </c>
      <c r="FG45" s="12">
        <v>0</v>
      </c>
      <c r="FH45" s="15">
        <v>0</v>
      </c>
      <c r="FI45" s="12">
        <v>0</v>
      </c>
      <c r="FJ45" s="12">
        <v>0</v>
      </c>
      <c r="FK45" s="12">
        <v>0</v>
      </c>
      <c r="FL45" s="15">
        <v>0</v>
      </c>
      <c r="FM45" s="12">
        <v>0</v>
      </c>
      <c r="FN45" s="12">
        <v>0</v>
      </c>
      <c r="FO45" s="12">
        <v>0</v>
      </c>
      <c r="FP45" s="15">
        <v>0</v>
      </c>
      <c r="FQ45" s="12">
        <v>0</v>
      </c>
      <c r="FR45" s="12">
        <v>0</v>
      </c>
      <c r="FS45" s="12">
        <v>0</v>
      </c>
      <c r="FT45" s="15">
        <v>0</v>
      </c>
      <c r="FU45" s="12">
        <v>0</v>
      </c>
      <c r="FV45" s="12">
        <v>0</v>
      </c>
      <c r="FW45" s="12">
        <v>0</v>
      </c>
      <c r="FX45" s="15">
        <v>0</v>
      </c>
      <c r="FY45" s="12">
        <v>0</v>
      </c>
      <c r="FZ45" s="12">
        <v>0</v>
      </c>
      <c r="GA45" s="12">
        <v>0</v>
      </c>
      <c r="GB45" s="15">
        <v>0</v>
      </c>
      <c r="GC45" s="12">
        <v>0</v>
      </c>
      <c r="GD45" s="12">
        <v>0</v>
      </c>
      <c r="GE45" s="12">
        <v>0</v>
      </c>
      <c r="GF45" s="15">
        <v>0</v>
      </c>
      <c r="GG45" s="12">
        <v>0</v>
      </c>
      <c r="GH45" s="12">
        <v>0</v>
      </c>
      <c r="GI45" s="12">
        <v>0</v>
      </c>
      <c r="GJ45" s="15">
        <v>0</v>
      </c>
      <c r="GK45" s="12">
        <v>0</v>
      </c>
      <c r="GL45" s="12">
        <v>0</v>
      </c>
      <c r="GM45" s="12">
        <v>0</v>
      </c>
      <c r="GN45" s="15">
        <v>0</v>
      </c>
      <c r="GO45" s="12">
        <v>0</v>
      </c>
      <c r="GP45" s="12">
        <v>0</v>
      </c>
      <c r="GQ45" s="12">
        <v>0</v>
      </c>
      <c r="GR45" s="15">
        <v>0</v>
      </c>
      <c r="GS45" s="12">
        <v>0</v>
      </c>
      <c r="GT45" s="12">
        <v>0</v>
      </c>
      <c r="GU45" s="12">
        <v>0</v>
      </c>
      <c r="GV45" s="15">
        <v>0</v>
      </c>
      <c r="GW45" s="12">
        <v>0</v>
      </c>
      <c r="GX45" s="12">
        <v>0</v>
      </c>
      <c r="GY45" s="12">
        <v>0</v>
      </c>
      <c r="GZ45" s="15">
        <v>0</v>
      </c>
      <c r="HA45" s="12">
        <v>0</v>
      </c>
      <c r="HB45" s="12">
        <v>0</v>
      </c>
      <c r="HC45" s="12">
        <v>0</v>
      </c>
      <c r="HD45" s="15">
        <v>0</v>
      </c>
      <c r="HE45" s="12">
        <v>0</v>
      </c>
      <c r="HF45" s="12">
        <v>0</v>
      </c>
      <c r="HG45" s="12">
        <v>0</v>
      </c>
      <c r="HH45" s="15">
        <v>0</v>
      </c>
      <c r="HI45" s="12">
        <v>0</v>
      </c>
      <c r="HJ45" s="12">
        <v>0</v>
      </c>
      <c r="HK45" s="12">
        <v>0</v>
      </c>
      <c r="HL45" s="15">
        <v>0</v>
      </c>
      <c r="HM45" s="12">
        <v>0</v>
      </c>
      <c r="HN45" s="12">
        <v>0</v>
      </c>
      <c r="HO45" s="12">
        <v>0</v>
      </c>
      <c r="HP45" s="15">
        <v>0</v>
      </c>
      <c r="HQ45" s="12">
        <v>0</v>
      </c>
      <c r="HR45" s="12">
        <v>0</v>
      </c>
      <c r="HS45" s="12">
        <v>0</v>
      </c>
      <c r="HT45" s="15">
        <v>0</v>
      </c>
      <c r="HU45" s="12">
        <v>0</v>
      </c>
      <c r="HV45" s="12">
        <v>0</v>
      </c>
      <c r="HW45" s="12">
        <v>0</v>
      </c>
      <c r="HX45" s="15">
        <v>0</v>
      </c>
      <c r="HY45" s="12">
        <v>0</v>
      </c>
      <c r="HZ45" s="12">
        <v>0</v>
      </c>
      <c r="IA45" s="12">
        <v>0</v>
      </c>
      <c r="IB45" s="15">
        <v>0</v>
      </c>
      <c r="IC45" s="12">
        <v>0</v>
      </c>
      <c r="ID45" s="12">
        <v>0</v>
      </c>
      <c r="IE45" s="12">
        <v>0</v>
      </c>
      <c r="IF45" s="15">
        <v>0</v>
      </c>
      <c r="IG45" s="12">
        <v>0</v>
      </c>
      <c r="IH45" s="12">
        <v>0</v>
      </c>
      <c r="II45" s="12">
        <v>0</v>
      </c>
      <c r="IJ45" s="15">
        <v>0</v>
      </c>
      <c r="IK45" s="12">
        <v>0</v>
      </c>
      <c r="IL45" s="12">
        <v>0</v>
      </c>
      <c r="IM45" s="12">
        <v>0</v>
      </c>
      <c r="IN45" s="15">
        <v>0</v>
      </c>
      <c r="IO45" s="12">
        <v>0</v>
      </c>
      <c r="IP45" s="12">
        <v>0</v>
      </c>
      <c r="IQ45" s="12">
        <v>0</v>
      </c>
      <c r="IR45" s="15">
        <v>0</v>
      </c>
      <c r="IS45" s="12">
        <v>0</v>
      </c>
      <c r="IT45" s="12">
        <v>0</v>
      </c>
      <c r="IU45" s="12">
        <v>0</v>
      </c>
      <c r="IV45" s="15">
        <v>0</v>
      </c>
      <c r="IW45" s="12">
        <v>0</v>
      </c>
      <c r="IX45" s="12">
        <v>0</v>
      </c>
      <c r="IY45" s="12">
        <v>0</v>
      </c>
      <c r="IZ45" s="15">
        <v>0</v>
      </c>
      <c r="JA45" s="12">
        <v>0</v>
      </c>
      <c r="JB45" s="12">
        <v>0</v>
      </c>
      <c r="JC45" s="12">
        <v>0</v>
      </c>
      <c r="JD45" s="15">
        <v>0</v>
      </c>
      <c r="JE45" s="12">
        <v>0</v>
      </c>
      <c r="JF45" s="12">
        <v>0</v>
      </c>
      <c r="JG45" s="12">
        <v>0</v>
      </c>
      <c r="JH45" s="15">
        <v>0</v>
      </c>
      <c r="JI45" s="12">
        <v>0</v>
      </c>
      <c r="JJ45" s="12">
        <v>0</v>
      </c>
      <c r="JK45" s="12">
        <v>0</v>
      </c>
      <c r="JL45" s="15">
        <v>0</v>
      </c>
      <c r="JM45" s="12">
        <v>0</v>
      </c>
      <c r="JN45" s="12">
        <v>0</v>
      </c>
      <c r="JO45" s="12">
        <v>0</v>
      </c>
      <c r="JP45" s="15">
        <v>0</v>
      </c>
      <c r="JQ45" s="12">
        <v>0</v>
      </c>
      <c r="JR45" s="12">
        <v>0</v>
      </c>
      <c r="JS45" s="12">
        <v>0</v>
      </c>
      <c r="JT45" s="15">
        <v>0</v>
      </c>
      <c r="JU45" s="12">
        <v>0</v>
      </c>
      <c r="JV45" s="12">
        <v>0</v>
      </c>
      <c r="JW45" s="12">
        <v>0</v>
      </c>
      <c r="JX45" s="15">
        <v>0</v>
      </c>
      <c r="JY45" s="12">
        <v>0</v>
      </c>
      <c r="JZ45" s="12">
        <v>0</v>
      </c>
      <c r="KA45" s="12">
        <v>0</v>
      </c>
      <c r="KB45" s="15">
        <v>0</v>
      </c>
      <c r="KC45" s="12">
        <v>0</v>
      </c>
      <c r="KD45" s="12">
        <v>0</v>
      </c>
      <c r="KE45" s="12">
        <v>0</v>
      </c>
      <c r="KF45" s="15">
        <v>0</v>
      </c>
      <c r="KG45" s="12">
        <v>0</v>
      </c>
      <c r="KH45" s="12">
        <v>0</v>
      </c>
      <c r="KI45" s="12">
        <v>0</v>
      </c>
      <c r="KJ45" s="15">
        <v>0</v>
      </c>
      <c r="KK45" s="12">
        <v>0</v>
      </c>
      <c r="KL45" s="12">
        <v>0</v>
      </c>
      <c r="KM45" s="12">
        <v>0</v>
      </c>
      <c r="KN45" s="15">
        <v>0</v>
      </c>
      <c r="KO45" s="12">
        <v>0</v>
      </c>
      <c r="KP45" s="12">
        <v>0</v>
      </c>
      <c r="KQ45" s="12">
        <v>0</v>
      </c>
      <c r="KR45" s="15">
        <v>0</v>
      </c>
      <c r="KS45" s="12">
        <v>0</v>
      </c>
      <c r="KT45" s="12">
        <v>0</v>
      </c>
      <c r="KU45" s="12">
        <v>0</v>
      </c>
      <c r="KV45" s="14">
        <v>0</v>
      </c>
      <c r="KW45" s="12">
        <v>0</v>
      </c>
      <c r="KX45" s="12">
        <v>0</v>
      </c>
      <c r="KY45" s="12">
        <v>0</v>
      </c>
      <c r="KZ45" s="14">
        <v>0</v>
      </c>
      <c r="LA45" s="12">
        <v>0</v>
      </c>
      <c r="LB45" s="12">
        <v>0</v>
      </c>
      <c r="LC45" s="12">
        <v>0</v>
      </c>
      <c r="LD45" s="14">
        <v>405603232</v>
      </c>
      <c r="LE45" s="12">
        <v>404291507</v>
      </c>
      <c r="LF45" s="12">
        <v>400862550</v>
      </c>
      <c r="LG45" s="12">
        <v>391637637</v>
      </c>
      <c r="LH45" s="14">
        <v>0</v>
      </c>
      <c r="LI45" s="12">
        <v>0</v>
      </c>
      <c r="LJ45" s="12">
        <v>0</v>
      </c>
      <c r="LK45" s="12">
        <v>0</v>
      </c>
      <c r="LL45" s="14">
        <v>0</v>
      </c>
      <c r="LM45" s="12">
        <v>0</v>
      </c>
      <c r="LN45" s="12">
        <v>0</v>
      </c>
      <c r="LO45" s="12">
        <v>0</v>
      </c>
      <c r="LP45" s="14">
        <v>0</v>
      </c>
      <c r="LQ45" s="12">
        <v>0</v>
      </c>
      <c r="LR45" s="12">
        <v>0</v>
      </c>
      <c r="LS45" s="12">
        <v>0</v>
      </c>
      <c r="LT45" s="14">
        <v>0</v>
      </c>
      <c r="LU45" s="12">
        <v>0</v>
      </c>
      <c r="LV45" s="12">
        <v>0</v>
      </c>
      <c r="LW45" s="12">
        <v>0</v>
      </c>
      <c r="LX45" s="14">
        <v>0</v>
      </c>
      <c r="LY45" s="12">
        <v>0</v>
      </c>
      <c r="LZ45" s="12">
        <v>0</v>
      </c>
      <c r="MA45" s="12">
        <v>0</v>
      </c>
      <c r="MB45" s="13">
        <v>146735882</v>
      </c>
      <c r="MC45" s="12">
        <v>98019569</v>
      </c>
      <c r="MD45" s="12">
        <v>98019569</v>
      </c>
      <c r="ME45" s="12">
        <v>98019569</v>
      </c>
      <c r="MF45" s="13">
        <v>0</v>
      </c>
      <c r="MG45" s="12">
        <v>0</v>
      </c>
      <c r="MH45" s="12">
        <v>0</v>
      </c>
      <c r="MI45" s="12">
        <v>0</v>
      </c>
      <c r="MJ45" s="13">
        <v>0</v>
      </c>
      <c r="MK45" s="12">
        <v>0</v>
      </c>
      <c r="ML45" s="12">
        <v>0</v>
      </c>
      <c r="MM45" s="12">
        <v>0</v>
      </c>
    </row>
    <row r="46" spans="2:351" ht="63.75" x14ac:dyDescent="0.25">
      <c r="B46" s="44" t="s">
        <v>464</v>
      </c>
      <c r="C46" s="43" t="s">
        <v>463</v>
      </c>
      <c r="D46" s="42" t="s">
        <v>240</v>
      </c>
      <c r="E46" s="42" t="s">
        <v>462</v>
      </c>
      <c r="F46" s="46" t="s">
        <v>461</v>
      </c>
      <c r="G46" s="40">
        <v>2020004250286</v>
      </c>
      <c r="H46" s="39" t="s">
        <v>238</v>
      </c>
      <c r="I46" s="54">
        <v>1901128</v>
      </c>
      <c r="J46" s="41" t="s">
        <v>460</v>
      </c>
      <c r="K46" s="38" t="s">
        <v>102</v>
      </c>
      <c r="L46" s="37" t="s">
        <v>459</v>
      </c>
      <c r="M46" s="60" t="s">
        <v>198</v>
      </c>
      <c r="N46" s="60" t="s">
        <v>219</v>
      </c>
      <c r="O46" s="36" t="s">
        <v>234</v>
      </c>
      <c r="P46" s="35" t="s">
        <v>222</v>
      </c>
      <c r="Q46" s="35" t="s">
        <v>458</v>
      </c>
      <c r="R46" s="53" t="s">
        <v>20</v>
      </c>
      <c r="S46" s="33">
        <v>28</v>
      </c>
      <c r="T46" s="32">
        <v>0</v>
      </c>
      <c r="U46" s="32">
        <v>6</v>
      </c>
      <c r="V46" s="32">
        <v>10</v>
      </c>
      <c r="W46" s="32">
        <v>12</v>
      </c>
      <c r="X46" s="31">
        <f>+Z46+AA46+AB46+AC46</f>
        <v>28</v>
      </c>
      <c r="Y46" s="30">
        <f>+X46/S46</f>
        <v>1</v>
      </c>
      <c r="Z46" s="29">
        <v>0</v>
      </c>
      <c r="AA46" s="28">
        <v>0</v>
      </c>
      <c r="AB46" s="28">
        <v>12</v>
      </c>
      <c r="AC46" s="28">
        <v>16</v>
      </c>
      <c r="AD46" s="27">
        <v>251286592</v>
      </c>
      <c r="AE46" s="26">
        <f>+AD46-AG46</f>
        <v>0</v>
      </c>
      <c r="AF46" s="51" t="s">
        <v>138</v>
      </c>
      <c r="AG46" s="24">
        <f>SUM(AH46:AK46)</f>
        <v>251286592</v>
      </c>
      <c r="AH46" s="23">
        <f>+BH46+BL46+BP46+BT46+BX46+CB46+CF46+CJ46+CN46+CR46+CV46+CZ46+BD46</f>
        <v>0</v>
      </c>
      <c r="AI46" s="22">
        <f>+DD46+DH46+DL46+DP46+DT46+DX46+EB46+EF46+EJ46+EN46+ER46+EV46+EZ46+FD46+FH46+FL46+FP46+FT46+FX46+GB46+GF46+GJ46+GN46+GR46+GV46+GZ46+HD46+HH46+HL46+HP46+HT46+HX46+IB46+IF46+IJ46+IN46+IR46+IV46+IZ46+JD46+JH46+JL46+JP46+JT46+JX46+KB46+KF46+KJ46+KN46+KR46</f>
        <v>0</v>
      </c>
      <c r="AJ46" s="21">
        <f>+KV46+KZ46+LD46+LH46+LL46+LP46+LT46+LX46</f>
        <v>251286592</v>
      </c>
      <c r="AK46" s="13">
        <f>+MB46+MF46+MJ46</f>
        <v>0</v>
      </c>
      <c r="AL46" s="18" t="b">
        <f>_xlfn.IFNA(+AM46&lt;=AG46,"ERROR")</f>
        <v>1</v>
      </c>
      <c r="AM46" s="20">
        <f>SUM(AN46:AQ46)</f>
        <v>251286592</v>
      </c>
      <c r="AN46" s="4">
        <f>+BE46+BI46+BM46+BQ46+BU46+BY46+CC46+CG46+CK46+CO46+CS46+CW46+DA46</f>
        <v>0</v>
      </c>
      <c r="AO46" s="4">
        <f>+DE46+DI46+DM46+DQ46+DU46+DY46+EC46+EG46+EK46+EO46+ES46+EW46+FA46+FE46+FI46+FM46+FQ46+FU46+FY46+GC46+GG46+GK46+GO46+GS46+GW46+HA46+HE46+HI46+HM46+HQ46+HU46+HY46+IC46+IG46+IK46+IO46+IS46+IW46+JA46+JE46+JI46+JM46+JQ46+JU46+JY46+KC46+KG46+KK46+KO46+KS46</f>
        <v>0</v>
      </c>
      <c r="AP46" s="4">
        <f>+KW46+LA46+LE46+LI46+LM46+LQ46+LU46+LY46</f>
        <v>251286592</v>
      </c>
      <c r="AQ46" s="4">
        <f>+MC46+MG46+MK46</f>
        <v>0</v>
      </c>
      <c r="AR46" s="18" t="b">
        <f>_xlfn.IFNA(+AS46&lt;=AM46,"ERROR")</f>
        <v>1</v>
      </c>
      <c r="AS46" s="19">
        <f>+AT46+AU46+AV46+AW46</f>
        <v>219617049</v>
      </c>
      <c r="AT46" s="4">
        <f>+BF46+BJ46+BN46+BR46+BV46+BZ46+CD46+CH46+CL46+CP46+CT46+CX46+DB46</f>
        <v>0</v>
      </c>
      <c r="AU46" s="4">
        <f>+DF46+DJ46+DN46+DR46+DV46+DZ46+ED46+EH46+EL46+EP46+ET46+EX46+FB46+FF46+FJ46+FN46+FR46+FV46+FZ46+GD46+GH46+GL46+GP46+GT46+GX46+HB46+HF46+HJ46+HN46+HR46+HV46+HZ46+ID46+IH46+IL46+IP46+IT46+IX46+JB46+JF46+JJ46+JN46+JR46+JV46+JZ46+KD46+KH46+KL46+KP46+KT46</f>
        <v>0</v>
      </c>
      <c r="AV46" s="4">
        <f>+KX46+LB46+LF46+LJ46+LN46+LR46+LV46+LZ46</f>
        <v>219617049</v>
      </c>
      <c r="AW46" s="4">
        <f>+MD46+MH46+ML46</f>
        <v>0</v>
      </c>
      <c r="AX46" s="18" t="b">
        <f>_xlfn.IFNA(+AY46&lt;=AS46,"ERROR")</f>
        <v>1</v>
      </c>
      <c r="AY46" s="17">
        <f>+AZ46+BA46+BB46+BC46</f>
        <v>179828255</v>
      </c>
      <c r="AZ46" s="4">
        <f>+BG46+BK46+BO46+BS46+BW46+CA46+CE46+CI46+CM46+CQ46+CU46+CY46+DC46</f>
        <v>0</v>
      </c>
      <c r="BA46" s="4">
        <f>+DG46+DK46+DO46+DS46+DW46+EA46+EE46+EI46+EM46+EQ46+EU46+EY46+FC46+FG46+FK46+FO46+FS46+FW46+GA46+GE46+GI46+GM46+GQ46+GU46+GY46+HC46+HG46+HK46+HO46+HS46+HW46+IA46+IE46+II46+IM46+IQ46+IU46+IY46+JC46+JG46+JK46+JO46+JS46+JW46+KA46+KE46+KI46+KM46+KQ46+KU46</f>
        <v>0</v>
      </c>
      <c r="BB46" s="4">
        <f>+KY46+LC46+LG46+LK46+LO46+LS46+LW46+MA46</f>
        <v>179828255</v>
      </c>
      <c r="BC46" s="4">
        <f>+ME46+MI46+MM46</f>
        <v>0</v>
      </c>
      <c r="BD46" s="16">
        <v>0</v>
      </c>
      <c r="BE46" s="12">
        <v>0</v>
      </c>
      <c r="BF46" s="12">
        <v>0</v>
      </c>
      <c r="BG46" s="12">
        <v>0</v>
      </c>
      <c r="BH46" s="16">
        <v>0</v>
      </c>
      <c r="BI46" s="12">
        <v>0</v>
      </c>
      <c r="BJ46" s="12">
        <v>0</v>
      </c>
      <c r="BK46" s="12">
        <v>0</v>
      </c>
      <c r="BL46" s="16">
        <v>0</v>
      </c>
      <c r="BM46" s="12">
        <v>0</v>
      </c>
      <c r="BN46" s="12">
        <v>0</v>
      </c>
      <c r="BO46" s="12">
        <v>0</v>
      </c>
      <c r="BP46" s="16">
        <v>0</v>
      </c>
      <c r="BQ46" s="12">
        <v>0</v>
      </c>
      <c r="BR46" s="12">
        <v>0</v>
      </c>
      <c r="BS46" s="12">
        <v>0</v>
      </c>
      <c r="BT46" s="16">
        <v>0</v>
      </c>
      <c r="BU46" s="12">
        <v>0</v>
      </c>
      <c r="BV46" s="12">
        <v>0</v>
      </c>
      <c r="BW46" s="12">
        <v>0</v>
      </c>
      <c r="BX46" s="16">
        <v>0</v>
      </c>
      <c r="BY46" s="12">
        <v>0</v>
      </c>
      <c r="BZ46" s="12">
        <v>0</v>
      </c>
      <c r="CA46" s="12">
        <v>0</v>
      </c>
      <c r="CB46" s="16">
        <v>0</v>
      </c>
      <c r="CC46" s="12">
        <v>0</v>
      </c>
      <c r="CD46" s="12">
        <v>0</v>
      </c>
      <c r="CE46" s="12">
        <v>0</v>
      </c>
      <c r="CF46" s="16">
        <v>0</v>
      </c>
      <c r="CG46" s="12">
        <v>0</v>
      </c>
      <c r="CH46" s="12">
        <v>0</v>
      </c>
      <c r="CI46" s="12">
        <v>0</v>
      </c>
      <c r="CJ46" s="16">
        <v>0</v>
      </c>
      <c r="CK46" s="12">
        <v>0</v>
      </c>
      <c r="CL46" s="12">
        <v>0</v>
      </c>
      <c r="CM46" s="12">
        <v>0</v>
      </c>
      <c r="CN46" s="16">
        <v>0</v>
      </c>
      <c r="CO46" s="12">
        <v>0</v>
      </c>
      <c r="CP46" s="12">
        <v>0</v>
      </c>
      <c r="CQ46" s="12">
        <v>0</v>
      </c>
      <c r="CR46" s="16">
        <v>0</v>
      </c>
      <c r="CS46" s="12">
        <v>0</v>
      </c>
      <c r="CT46" s="12">
        <v>0</v>
      </c>
      <c r="CU46" s="12">
        <v>0</v>
      </c>
      <c r="CV46" s="16">
        <v>0</v>
      </c>
      <c r="CW46" s="12">
        <v>0</v>
      </c>
      <c r="CX46" s="12">
        <v>0</v>
      </c>
      <c r="CY46" s="12">
        <v>0</v>
      </c>
      <c r="CZ46" s="16">
        <v>0</v>
      </c>
      <c r="DA46" s="12">
        <v>0</v>
      </c>
      <c r="DB46" s="12">
        <v>0</v>
      </c>
      <c r="DC46" s="12">
        <v>0</v>
      </c>
      <c r="DD46" s="15">
        <v>0</v>
      </c>
      <c r="DE46" s="12">
        <v>0</v>
      </c>
      <c r="DF46" s="12">
        <v>0</v>
      </c>
      <c r="DG46" s="12">
        <v>0</v>
      </c>
      <c r="DH46" s="15">
        <v>0</v>
      </c>
      <c r="DI46" s="12">
        <v>0</v>
      </c>
      <c r="DJ46" s="12">
        <v>0</v>
      </c>
      <c r="DK46" s="12">
        <v>0</v>
      </c>
      <c r="DL46" s="15">
        <v>0</v>
      </c>
      <c r="DM46" s="12">
        <v>0</v>
      </c>
      <c r="DN46" s="12">
        <v>0</v>
      </c>
      <c r="DO46" s="12">
        <v>0</v>
      </c>
      <c r="DP46" s="15">
        <v>0</v>
      </c>
      <c r="DQ46" s="12">
        <v>0</v>
      </c>
      <c r="DR46" s="12">
        <v>0</v>
      </c>
      <c r="DS46" s="12">
        <v>0</v>
      </c>
      <c r="DT46" s="15">
        <v>0</v>
      </c>
      <c r="DU46" s="12">
        <v>0</v>
      </c>
      <c r="DV46" s="12">
        <v>0</v>
      </c>
      <c r="DW46" s="12">
        <v>0</v>
      </c>
      <c r="DX46" s="15">
        <v>0</v>
      </c>
      <c r="DY46" s="12">
        <v>0</v>
      </c>
      <c r="DZ46" s="12">
        <v>0</v>
      </c>
      <c r="EA46" s="12">
        <v>0</v>
      </c>
      <c r="EB46" s="15">
        <v>0</v>
      </c>
      <c r="EC46" s="12">
        <v>0</v>
      </c>
      <c r="ED46" s="12">
        <v>0</v>
      </c>
      <c r="EE46" s="12">
        <v>0</v>
      </c>
      <c r="EF46" s="15">
        <v>0</v>
      </c>
      <c r="EG46" s="12">
        <v>0</v>
      </c>
      <c r="EH46" s="12">
        <v>0</v>
      </c>
      <c r="EI46" s="12">
        <v>0</v>
      </c>
      <c r="EJ46" s="15">
        <v>0</v>
      </c>
      <c r="EK46" s="12">
        <v>0</v>
      </c>
      <c r="EL46" s="12">
        <v>0</v>
      </c>
      <c r="EM46" s="12">
        <v>0</v>
      </c>
      <c r="EN46" s="15">
        <v>0</v>
      </c>
      <c r="EO46" s="12">
        <v>0</v>
      </c>
      <c r="EP46" s="12">
        <v>0</v>
      </c>
      <c r="EQ46" s="12">
        <v>0</v>
      </c>
      <c r="ER46" s="15">
        <v>0</v>
      </c>
      <c r="ES46" s="12">
        <v>0</v>
      </c>
      <c r="ET46" s="12">
        <v>0</v>
      </c>
      <c r="EU46" s="12">
        <v>0</v>
      </c>
      <c r="EV46" s="15">
        <v>0</v>
      </c>
      <c r="EW46" s="12">
        <v>0</v>
      </c>
      <c r="EX46" s="12">
        <v>0</v>
      </c>
      <c r="EY46" s="12">
        <v>0</v>
      </c>
      <c r="EZ46" s="15">
        <v>0</v>
      </c>
      <c r="FA46" s="12">
        <v>0</v>
      </c>
      <c r="FB46" s="12">
        <v>0</v>
      </c>
      <c r="FC46" s="12">
        <v>0</v>
      </c>
      <c r="FD46" s="15">
        <v>0</v>
      </c>
      <c r="FE46" s="12">
        <v>0</v>
      </c>
      <c r="FF46" s="12">
        <v>0</v>
      </c>
      <c r="FG46" s="12">
        <v>0</v>
      </c>
      <c r="FH46" s="15">
        <v>0</v>
      </c>
      <c r="FI46" s="12">
        <v>0</v>
      </c>
      <c r="FJ46" s="12">
        <v>0</v>
      </c>
      <c r="FK46" s="12">
        <v>0</v>
      </c>
      <c r="FL46" s="15">
        <v>0</v>
      </c>
      <c r="FM46" s="12">
        <v>0</v>
      </c>
      <c r="FN46" s="12">
        <v>0</v>
      </c>
      <c r="FO46" s="12">
        <v>0</v>
      </c>
      <c r="FP46" s="15">
        <v>0</v>
      </c>
      <c r="FQ46" s="12">
        <v>0</v>
      </c>
      <c r="FR46" s="12">
        <v>0</v>
      </c>
      <c r="FS46" s="12">
        <v>0</v>
      </c>
      <c r="FT46" s="15">
        <v>0</v>
      </c>
      <c r="FU46" s="12">
        <v>0</v>
      </c>
      <c r="FV46" s="12">
        <v>0</v>
      </c>
      <c r="FW46" s="12">
        <v>0</v>
      </c>
      <c r="FX46" s="15">
        <v>0</v>
      </c>
      <c r="FY46" s="12">
        <v>0</v>
      </c>
      <c r="FZ46" s="12">
        <v>0</v>
      </c>
      <c r="GA46" s="12">
        <v>0</v>
      </c>
      <c r="GB46" s="15">
        <v>0</v>
      </c>
      <c r="GC46" s="12">
        <v>0</v>
      </c>
      <c r="GD46" s="12">
        <v>0</v>
      </c>
      <c r="GE46" s="12">
        <v>0</v>
      </c>
      <c r="GF46" s="15">
        <v>0</v>
      </c>
      <c r="GG46" s="12">
        <v>0</v>
      </c>
      <c r="GH46" s="12">
        <v>0</v>
      </c>
      <c r="GI46" s="12">
        <v>0</v>
      </c>
      <c r="GJ46" s="15">
        <v>0</v>
      </c>
      <c r="GK46" s="12">
        <v>0</v>
      </c>
      <c r="GL46" s="12">
        <v>0</v>
      </c>
      <c r="GM46" s="12">
        <v>0</v>
      </c>
      <c r="GN46" s="15">
        <v>0</v>
      </c>
      <c r="GO46" s="12">
        <v>0</v>
      </c>
      <c r="GP46" s="12">
        <v>0</v>
      </c>
      <c r="GQ46" s="12">
        <v>0</v>
      </c>
      <c r="GR46" s="15">
        <v>0</v>
      </c>
      <c r="GS46" s="12">
        <v>0</v>
      </c>
      <c r="GT46" s="12">
        <v>0</v>
      </c>
      <c r="GU46" s="12">
        <v>0</v>
      </c>
      <c r="GV46" s="15">
        <v>0</v>
      </c>
      <c r="GW46" s="12">
        <v>0</v>
      </c>
      <c r="GX46" s="12">
        <v>0</v>
      </c>
      <c r="GY46" s="12">
        <v>0</v>
      </c>
      <c r="GZ46" s="15">
        <v>0</v>
      </c>
      <c r="HA46" s="12">
        <v>0</v>
      </c>
      <c r="HB46" s="12">
        <v>0</v>
      </c>
      <c r="HC46" s="12">
        <v>0</v>
      </c>
      <c r="HD46" s="15">
        <v>0</v>
      </c>
      <c r="HE46" s="12">
        <v>0</v>
      </c>
      <c r="HF46" s="12">
        <v>0</v>
      </c>
      <c r="HG46" s="12">
        <v>0</v>
      </c>
      <c r="HH46" s="15">
        <v>0</v>
      </c>
      <c r="HI46" s="12">
        <v>0</v>
      </c>
      <c r="HJ46" s="12">
        <v>0</v>
      </c>
      <c r="HK46" s="12">
        <v>0</v>
      </c>
      <c r="HL46" s="15">
        <v>0</v>
      </c>
      <c r="HM46" s="12">
        <v>0</v>
      </c>
      <c r="HN46" s="12">
        <v>0</v>
      </c>
      <c r="HO46" s="12">
        <v>0</v>
      </c>
      <c r="HP46" s="15">
        <v>0</v>
      </c>
      <c r="HQ46" s="12">
        <v>0</v>
      </c>
      <c r="HR46" s="12">
        <v>0</v>
      </c>
      <c r="HS46" s="12">
        <v>0</v>
      </c>
      <c r="HT46" s="15">
        <v>0</v>
      </c>
      <c r="HU46" s="12">
        <v>0</v>
      </c>
      <c r="HV46" s="12">
        <v>0</v>
      </c>
      <c r="HW46" s="12">
        <v>0</v>
      </c>
      <c r="HX46" s="15">
        <v>0</v>
      </c>
      <c r="HY46" s="12">
        <v>0</v>
      </c>
      <c r="HZ46" s="12">
        <v>0</v>
      </c>
      <c r="IA46" s="12">
        <v>0</v>
      </c>
      <c r="IB46" s="15">
        <v>0</v>
      </c>
      <c r="IC46" s="12">
        <v>0</v>
      </c>
      <c r="ID46" s="12">
        <v>0</v>
      </c>
      <c r="IE46" s="12">
        <v>0</v>
      </c>
      <c r="IF46" s="15">
        <v>0</v>
      </c>
      <c r="IG46" s="12">
        <v>0</v>
      </c>
      <c r="IH46" s="12">
        <v>0</v>
      </c>
      <c r="II46" s="12">
        <v>0</v>
      </c>
      <c r="IJ46" s="15">
        <v>0</v>
      </c>
      <c r="IK46" s="12">
        <v>0</v>
      </c>
      <c r="IL46" s="12">
        <v>0</v>
      </c>
      <c r="IM46" s="12">
        <v>0</v>
      </c>
      <c r="IN46" s="15">
        <v>0</v>
      </c>
      <c r="IO46" s="12">
        <v>0</v>
      </c>
      <c r="IP46" s="12">
        <v>0</v>
      </c>
      <c r="IQ46" s="12">
        <v>0</v>
      </c>
      <c r="IR46" s="15">
        <v>0</v>
      </c>
      <c r="IS46" s="12">
        <v>0</v>
      </c>
      <c r="IT46" s="12">
        <v>0</v>
      </c>
      <c r="IU46" s="12">
        <v>0</v>
      </c>
      <c r="IV46" s="15">
        <v>0</v>
      </c>
      <c r="IW46" s="12">
        <v>0</v>
      </c>
      <c r="IX46" s="12">
        <v>0</v>
      </c>
      <c r="IY46" s="12">
        <v>0</v>
      </c>
      <c r="IZ46" s="15">
        <v>0</v>
      </c>
      <c r="JA46" s="12">
        <v>0</v>
      </c>
      <c r="JB46" s="12">
        <v>0</v>
      </c>
      <c r="JC46" s="12">
        <v>0</v>
      </c>
      <c r="JD46" s="15">
        <v>0</v>
      </c>
      <c r="JE46" s="12">
        <v>0</v>
      </c>
      <c r="JF46" s="12">
        <v>0</v>
      </c>
      <c r="JG46" s="12">
        <v>0</v>
      </c>
      <c r="JH46" s="15">
        <v>0</v>
      </c>
      <c r="JI46" s="12">
        <v>0</v>
      </c>
      <c r="JJ46" s="12">
        <v>0</v>
      </c>
      <c r="JK46" s="12">
        <v>0</v>
      </c>
      <c r="JL46" s="15">
        <v>0</v>
      </c>
      <c r="JM46" s="12">
        <v>0</v>
      </c>
      <c r="JN46" s="12">
        <v>0</v>
      </c>
      <c r="JO46" s="12">
        <v>0</v>
      </c>
      <c r="JP46" s="15">
        <v>0</v>
      </c>
      <c r="JQ46" s="12">
        <v>0</v>
      </c>
      <c r="JR46" s="12">
        <v>0</v>
      </c>
      <c r="JS46" s="12">
        <v>0</v>
      </c>
      <c r="JT46" s="15">
        <v>0</v>
      </c>
      <c r="JU46" s="12">
        <v>0</v>
      </c>
      <c r="JV46" s="12">
        <v>0</v>
      </c>
      <c r="JW46" s="12">
        <v>0</v>
      </c>
      <c r="JX46" s="15">
        <v>0</v>
      </c>
      <c r="JY46" s="12">
        <v>0</v>
      </c>
      <c r="JZ46" s="12">
        <v>0</v>
      </c>
      <c r="KA46" s="12">
        <v>0</v>
      </c>
      <c r="KB46" s="15">
        <v>0</v>
      </c>
      <c r="KC46" s="12">
        <v>0</v>
      </c>
      <c r="KD46" s="12">
        <v>0</v>
      </c>
      <c r="KE46" s="12">
        <v>0</v>
      </c>
      <c r="KF46" s="15">
        <v>0</v>
      </c>
      <c r="KG46" s="12">
        <v>0</v>
      </c>
      <c r="KH46" s="12">
        <v>0</v>
      </c>
      <c r="KI46" s="12">
        <v>0</v>
      </c>
      <c r="KJ46" s="15">
        <v>0</v>
      </c>
      <c r="KK46" s="12">
        <v>0</v>
      </c>
      <c r="KL46" s="12">
        <v>0</v>
      </c>
      <c r="KM46" s="12">
        <v>0</v>
      </c>
      <c r="KN46" s="15">
        <v>0</v>
      </c>
      <c r="KO46" s="12">
        <v>0</v>
      </c>
      <c r="KP46" s="12">
        <v>0</v>
      </c>
      <c r="KQ46" s="12">
        <v>0</v>
      </c>
      <c r="KR46" s="15">
        <v>0</v>
      </c>
      <c r="KS46" s="12">
        <v>0</v>
      </c>
      <c r="KT46" s="12">
        <v>0</v>
      </c>
      <c r="KU46" s="12">
        <v>0</v>
      </c>
      <c r="KV46" s="14">
        <v>0</v>
      </c>
      <c r="KW46" s="12">
        <v>0</v>
      </c>
      <c r="KX46" s="12">
        <v>0</v>
      </c>
      <c r="KY46" s="12">
        <v>0</v>
      </c>
      <c r="KZ46" s="14">
        <v>0</v>
      </c>
      <c r="LA46" s="12">
        <v>0</v>
      </c>
      <c r="LB46" s="12">
        <v>0</v>
      </c>
      <c r="LC46" s="12">
        <v>0</v>
      </c>
      <c r="LD46" s="14">
        <v>251286592</v>
      </c>
      <c r="LE46" s="12">
        <v>251286592</v>
      </c>
      <c r="LF46" s="12">
        <v>219617049</v>
      </c>
      <c r="LG46" s="12">
        <v>179828255</v>
      </c>
      <c r="LH46" s="14">
        <v>0</v>
      </c>
      <c r="LI46" s="12">
        <v>0</v>
      </c>
      <c r="LJ46" s="12">
        <v>0</v>
      </c>
      <c r="LK46" s="12">
        <v>0</v>
      </c>
      <c r="LL46" s="14">
        <v>0</v>
      </c>
      <c r="LM46" s="12">
        <v>0</v>
      </c>
      <c r="LN46" s="12">
        <v>0</v>
      </c>
      <c r="LO46" s="12">
        <v>0</v>
      </c>
      <c r="LP46" s="14">
        <v>0</v>
      </c>
      <c r="LQ46" s="12">
        <v>0</v>
      </c>
      <c r="LR46" s="12">
        <v>0</v>
      </c>
      <c r="LS46" s="12">
        <v>0</v>
      </c>
      <c r="LT46" s="14">
        <v>0</v>
      </c>
      <c r="LU46" s="12">
        <v>0</v>
      </c>
      <c r="LV46" s="12">
        <v>0</v>
      </c>
      <c r="LW46" s="12">
        <v>0</v>
      </c>
      <c r="LX46" s="14">
        <v>0</v>
      </c>
      <c r="LY46" s="12">
        <v>0</v>
      </c>
      <c r="LZ46" s="12">
        <v>0</v>
      </c>
      <c r="MA46" s="12">
        <v>0</v>
      </c>
      <c r="MB46" s="13">
        <v>0</v>
      </c>
      <c r="MC46" s="12">
        <v>0</v>
      </c>
      <c r="MD46" s="12">
        <v>0</v>
      </c>
      <c r="ME46" s="12">
        <v>0</v>
      </c>
      <c r="MF46" s="13">
        <v>0</v>
      </c>
      <c r="MG46" s="12">
        <v>0</v>
      </c>
      <c r="MH46" s="12">
        <v>0</v>
      </c>
      <c r="MI46" s="12">
        <v>0</v>
      </c>
      <c r="MJ46" s="13">
        <v>0</v>
      </c>
      <c r="MK46" s="12">
        <v>0</v>
      </c>
      <c r="ML46" s="12">
        <v>0</v>
      </c>
      <c r="MM46" s="12">
        <v>0</v>
      </c>
    </row>
    <row r="47" spans="2:351" ht="63.75" x14ac:dyDescent="0.25">
      <c r="B47" s="44" t="s">
        <v>455</v>
      </c>
      <c r="C47" s="43" t="s">
        <v>452</v>
      </c>
      <c r="D47" s="42" t="s">
        <v>454</v>
      </c>
      <c r="E47" s="42" t="s">
        <v>453</v>
      </c>
      <c r="F47" s="46" t="s">
        <v>452</v>
      </c>
      <c r="G47" s="40">
        <v>2020004250292</v>
      </c>
      <c r="H47" s="41" t="s">
        <v>451</v>
      </c>
      <c r="I47" s="54">
        <v>1901101</v>
      </c>
      <c r="J47" s="41" t="s">
        <v>450</v>
      </c>
      <c r="K47" s="38" t="s">
        <v>449</v>
      </c>
      <c r="L47" s="37" t="s">
        <v>457</v>
      </c>
      <c r="M47" s="35" t="s">
        <v>6</v>
      </c>
      <c r="N47" s="35" t="s">
        <v>160</v>
      </c>
      <c r="O47" s="36" t="s">
        <v>447</v>
      </c>
      <c r="P47" s="35" t="s">
        <v>446</v>
      </c>
      <c r="Q47" s="35" t="s">
        <v>445</v>
      </c>
      <c r="R47" s="34" t="s">
        <v>1</v>
      </c>
      <c r="S47" s="33">
        <v>100</v>
      </c>
      <c r="T47" s="50">
        <v>25</v>
      </c>
      <c r="U47" s="50">
        <v>25</v>
      </c>
      <c r="V47" s="50">
        <v>25</v>
      </c>
      <c r="W47" s="50">
        <v>25</v>
      </c>
      <c r="X47" s="31">
        <f>+Z47+AA47+AB47+AC47</f>
        <v>100</v>
      </c>
      <c r="Y47" s="49">
        <f>+X47/S47</f>
        <v>1</v>
      </c>
      <c r="Z47" s="29">
        <v>25</v>
      </c>
      <c r="AA47" s="28">
        <v>25</v>
      </c>
      <c r="AB47" s="28">
        <v>25</v>
      </c>
      <c r="AC47" s="28">
        <v>25</v>
      </c>
      <c r="AD47" s="27">
        <v>242468549</v>
      </c>
      <c r="AE47" s="26">
        <f>+AD47-AG47</f>
        <v>0</v>
      </c>
      <c r="AF47" s="51" t="s">
        <v>0</v>
      </c>
      <c r="AG47" s="24">
        <f>SUM(AH47:AK47)</f>
        <v>242468549</v>
      </c>
      <c r="AH47" s="23">
        <f>+BH47+BL47+BP47+BT47+BX47+CB47+CF47+CJ47+CN47+CR47+CV47+CZ47+BD47</f>
        <v>242468549</v>
      </c>
      <c r="AI47" s="22">
        <f>+DD47+DH47+DL47+DP47+DT47+DX47+EB47+EF47+EJ47+EN47+ER47+EV47+EZ47+FD47+FH47+FL47+FP47+FT47+FX47+GB47+GF47+GJ47+GN47+GR47+GV47+GZ47+HD47+HH47+HL47+HP47+HT47+HX47+IB47+IF47+IJ47+IN47+IR47+IV47+IZ47+JD47+JH47+JL47+JP47+JT47+JX47+KB47+KF47+KJ47+KN47+KR47</f>
        <v>0</v>
      </c>
      <c r="AJ47" s="21">
        <f>+KV47+KZ47+LD47+LH47+LL47+LP47+LT47+LX47</f>
        <v>0</v>
      </c>
      <c r="AK47" s="13">
        <f>+MB47+MF47+MJ47</f>
        <v>0</v>
      </c>
      <c r="AL47" s="18" t="b">
        <f>_xlfn.IFNA(+AM47&lt;=AG47,"ERROR")</f>
        <v>1</v>
      </c>
      <c r="AM47" s="20">
        <f>SUM(AN47:AQ47)</f>
        <v>228976813</v>
      </c>
      <c r="AN47" s="4">
        <f>+BE47+BI47+BM47+BQ47+BU47+BY47+CC47+CG47+CK47+CO47+CS47+CW47+DA47</f>
        <v>228976813</v>
      </c>
      <c r="AO47" s="4">
        <f>+DE47+DI47+DM47+DQ47+DU47+DY47+EC47+EG47+EK47+EO47+ES47+EW47+FA47+FE47+FI47+FM47+FQ47+FU47+FY47+GC47+GG47+GK47+GO47+GS47+GW47+HA47+HE47+HI47+HM47+HQ47+HU47+HY47+IC47+IG47+IK47+IO47+IS47+IW47+JA47+JE47+JI47+JM47+JQ47+JU47+JY47+KC47+KG47+KK47+KO47+KS47</f>
        <v>0</v>
      </c>
      <c r="AP47" s="4">
        <f>+KW47+LA47+LE47+LI47+LM47+LQ47+LU47+LY47</f>
        <v>0</v>
      </c>
      <c r="AQ47" s="4">
        <f>+MC47+MG47+MK47</f>
        <v>0</v>
      </c>
      <c r="AR47" s="18" t="b">
        <f>_xlfn.IFNA(+AS47&lt;=AM47,"ERROR")</f>
        <v>1</v>
      </c>
      <c r="AS47" s="19">
        <f>+AT47+AU47+AV47+AW47</f>
        <v>228976813</v>
      </c>
      <c r="AT47" s="4">
        <f>+BF47+BJ47+BN47+BR47+BV47+BZ47+CD47+CH47+CL47+CP47+CT47+CX47+DB47</f>
        <v>228976813</v>
      </c>
      <c r="AU47" s="4">
        <f>+DF47+DJ47+DN47+DR47+DV47+DZ47+ED47+EH47+EL47+EP47+ET47+EX47+FB47+FF47+FJ47+FN47+FR47+FV47+FZ47+GD47+GH47+GL47+GP47+GT47+GX47+HB47+HF47+HJ47+HN47+HR47+HV47+HZ47+ID47+IH47+IL47+IP47+IT47+IX47+JB47+JF47+JJ47+JN47+JR47+JV47+JZ47+KD47+KH47+KL47+KP47+KT47</f>
        <v>0</v>
      </c>
      <c r="AV47" s="4">
        <f>+KX47+LB47+LF47+LJ47+LN47+LR47+LV47+LZ47</f>
        <v>0</v>
      </c>
      <c r="AW47" s="4">
        <f>+MD47+MH47+ML47</f>
        <v>0</v>
      </c>
      <c r="AX47" s="18" t="b">
        <f>_xlfn.IFNA(+AY47&lt;=AS47,"ERROR")</f>
        <v>1</v>
      </c>
      <c r="AY47" s="17">
        <f>+AZ47+BA47+BB47+BC47</f>
        <v>228976813</v>
      </c>
      <c r="AZ47" s="4">
        <f>+BG47+BK47+BO47+BS47+BW47+CA47+CE47+CI47+CM47+CQ47+CU47+CY47+DC47</f>
        <v>228976813</v>
      </c>
      <c r="BA47" s="4">
        <f>+DG47+DK47+DO47+DS47+DW47+EA47+EE47+EI47+EM47+EQ47+EU47+EY47+FC47+FG47+FK47+FO47+FS47+FW47+GA47+GE47+GI47+GM47+GQ47+GU47+GY47+HC47+HG47+HK47+HO47+HS47+HW47+IA47+IE47+II47+IM47+IQ47+IU47+IY47+JC47+JG47+JK47+JO47+JS47+JW47+KA47+KE47+KI47+KM47+KQ47+KU47</f>
        <v>0</v>
      </c>
      <c r="BB47" s="4">
        <f>+KY47+LC47+LG47+LK47+LO47+LS47+LW47+MA47</f>
        <v>0</v>
      </c>
      <c r="BC47" s="4">
        <f>+ME47+MI47+MM47</f>
        <v>0</v>
      </c>
      <c r="BD47" s="16">
        <f>163323973+79144576</f>
        <v>242468549</v>
      </c>
      <c r="BE47" s="12">
        <v>228976813</v>
      </c>
      <c r="BF47" s="12">
        <v>228976813</v>
      </c>
      <c r="BG47" s="12">
        <v>228976813</v>
      </c>
      <c r="BH47" s="16">
        <v>0</v>
      </c>
      <c r="BI47" s="12">
        <v>0</v>
      </c>
      <c r="BJ47" s="12">
        <v>0</v>
      </c>
      <c r="BK47" s="12">
        <v>0</v>
      </c>
      <c r="BL47" s="16">
        <v>0</v>
      </c>
      <c r="BM47" s="12">
        <v>0</v>
      </c>
      <c r="BN47" s="12">
        <v>0</v>
      </c>
      <c r="BO47" s="12">
        <v>0</v>
      </c>
      <c r="BP47" s="16">
        <v>0</v>
      </c>
      <c r="BQ47" s="12">
        <v>0</v>
      </c>
      <c r="BR47" s="12">
        <v>0</v>
      </c>
      <c r="BS47" s="12">
        <v>0</v>
      </c>
      <c r="BT47" s="16">
        <v>0</v>
      </c>
      <c r="BU47" s="12">
        <v>0</v>
      </c>
      <c r="BV47" s="12">
        <v>0</v>
      </c>
      <c r="BW47" s="12">
        <v>0</v>
      </c>
      <c r="BX47" s="16">
        <v>0</v>
      </c>
      <c r="BY47" s="12">
        <v>0</v>
      </c>
      <c r="BZ47" s="12">
        <v>0</v>
      </c>
      <c r="CA47" s="12">
        <v>0</v>
      </c>
      <c r="CB47" s="16">
        <v>0</v>
      </c>
      <c r="CC47" s="12">
        <v>0</v>
      </c>
      <c r="CD47" s="12">
        <v>0</v>
      </c>
      <c r="CE47" s="12">
        <v>0</v>
      </c>
      <c r="CF47" s="16">
        <v>0</v>
      </c>
      <c r="CG47" s="12">
        <v>0</v>
      </c>
      <c r="CH47" s="12">
        <v>0</v>
      </c>
      <c r="CI47" s="12">
        <v>0</v>
      </c>
      <c r="CJ47" s="16">
        <v>0</v>
      </c>
      <c r="CK47" s="12">
        <v>0</v>
      </c>
      <c r="CL47" s="12">
        <v>0</v>
      </c>
      <c r="CM47" s="12">
        <v>0</v>
      </c>
      <c r="CN47" s="16">
        <v>0</v>
      </c>
      <c r="CO47" s="12">
        <v>0</v>
      </c>
      <c r="CP47" s="12">
        <v>0</v>
      </c>
      <c r="CQ47" s="12">
        <v>0</v>
      </c>
      <c r="CR47" s="16">
        <v>0</v>
      </c>
      <c r="CS47" s="12">
        <v>0</v>
      </c>
      <c r="CT47" s="12">
        <v>0</v>
      </c>
      <c r="CU47" s="12">
        <v>0</v>
      </c>
      <c r="CV47" s="16">
        <v>0</v>
      </c>
      <c r="CW47" s="12">
        <v>0</v>
      </c>
      <c r="CX47" s="12">
        <v>0</v>
      </c>
      <c r="CY47" s="12">
        <v>0</v>
      </c>
      <c r="CZ47" s="16">
        <v>0</v>
      </c>
      <c r="DA47" s="12">
        <v>0</v>
      </c>
      <c r="DB47" s="12">
        <v>0</v>
      </c>
      <c r="DC47" s="12">
        <v>0</v>
      </c>
      <c r="DD47" s="15">
        <v>0</v>
      </c>
      <c r="DE47" s="12">
        <v>0</v>
      </c>
      <c r="DF47" s="12">
        <v>0</v>
      </c>
      <c r="DG47" s="12">
        <v>0</v>
      </c>
      <c r="DH47" s="15">
        <v>0</v>
      </c>
      <c r="DI47" s="12">
        <v>0</v>
      </c>
      <c r="DJ47" s="12">
        <v>0</v>
      </c>
      <c r="DK47" s="12">
        <v>0</v>
      </c>
      <c r="DL47" s="15">
        <v>0</v>
      </c>
      <c r="DM47" s="12">
        <v>0</v>
      </c>
      <c r="DN47" s="12">
        <v>0</v>
      </c>
      <c r="DO47" s="12">
        <v>0</v>
      </c>
      <c r="DP47" s="15">
        <v>0</v>
      </c>
      <c r="DQ47" s="12">
        <v>0</v>
      </c>
      <c r="DR47" s="12">
        <v>0</v>
      </c>
      <c r="DS47" s="12">
        <v>0</v>
      </c>
      <c r="DT47" s="15">
        <v>0</v>
      </c>
      <c r="DU47" s="12">
        <v>0</v>
      </c>
      <c r="DV47" s="12">
        <v>0</v>
      </c>
      <c r="DW47" s="12">
        <v>0</v>
      </c>
      <c r="DX47" s="15">
        <v>0</v>
      </c>
      <c r="DY47" s="12">
        <v>0</v>
      </c>
      <c r="DZ47" s="12">
        <v>0</v>
      </c>
      <c r="EA47" s="12">
        <v>0</v>
      </c>
      <c r="EB47" s="15">
        <v>0</v>
      </c>
      <c r="EC47" s="12">
        <v>0</v>
      </c>
      <c r="ED47" s="12">
        <v>0</v>
      </c>
      <c r="EE47" s="12">
        <v>0</v>
      </c>
      <c r="EF47" s="15">
        <v>0</v>
      </c>
      <c r="EG47" s="12">
        <v>0</v>
      </c>
      <c r="EH47" s="12">
        <v>0</v>
      </c>
      <c r="EI47" s="12">
        <v>0</v>
      </c>
      <c r="EJ47" s="15">
        <v>0</v>
      </c>
      <c r="EK47" s="12">
        <v>0</v>
      </c>
      <c r="EL47" s="12">
        <v>0</v>
      </c>
      <c r="EM47" s="12">
        <v>0</v>
      </c>
      <c r="EN47" s="15">
        <v>0</v>
      </c>
      <c r="EO47" s="12">
        <v>0</v>
      </c>
      <c r="EP47" s="12">
        <v>0</v>
      </c>
      <c r="EQ47" s="12">
        <v>0</v>
      </c>
      <c r="ER47" s="15">
        <v>0</v>
      </c>
      <c r="ES47" s="12">
        <v>0</v>
      </c>
      <c r="ET47" s="12">
        <v>0</v>
      </c>
      <c r="EU47" s="12">
        <v>0</v>
      </c>
      <c r="EV47" s="15">
        <v>0</v>
      </c>
      <c r="EW47" s="12">
        <v>0</v>
      </c>
      <c r="EX47" s="12">
        <v>0</v>
      </c>
      <c r="EY47" s="12">
        <v>0</v>
      </c>
      <c r="EZ47" s="15">
        <v>0</v>
      </c>
      <c r="FA47" s="12">
        <v>0</v>
      </c>
      <c r="FB47" s="12">
        <v>0</v>
      </c>
      <c r="FC47" s="12">
        <v>0</v>
      </c>
      <c r="FD47" s="15">
        <v>0</v>
      </c>
      <c r="FE47" s="12">
        <v>0</v>
      </c>
      <c r="FF47" s="12">
        <v>0</v>
      </c>
      <c r="FG47" s="12">
        <v>0</v>
      </c>
      <c r="FH47" s="15">
        <v>0</v>
      </c>
      <c r="FI47" s="12">
        <v>0</v>
      </c>
      <c r="FJ47" s="12">
        <v>0</v>
      </c>
      <c r="FK47" s="12">
        <v>0</v>
      </c>
      <c r="FL47" s="15">
        <v>0</v>
      </c>
      <c r="FM47" s="12">
        <v>0</v>
      </c>
      <c r="FN47" s="12">
        <v>0</v>
      </c>
      <c r="FO47" s="12">
        <v>0</v>
      </c>
      <c r="FP47" s="15">
        <v>0</v>
      </c>
      <c r="FQ47" s="12">
        <v>0</v>
      </c>
      <c r="FR47" s="12">
        <v>0</v>
      </c>
      <c r="FS47" s="12">
        <v>0</v>
      </c>
      <c r="FT47" s="15">
        <v>0</v>
      </c>
      <c r="FU47" s="12">
        <v>0</v>
      </c>
      <c r="FV47" s="12">
        <v>0</v>
      </c>
      <c r="FW47" s="12">
        <v>0</v>
      </c>
      <c r="FX47" s="15">
        <v>0</v>
      </c>
      <c r="FY47" s="12">
        <v>0</v>
      </c>
      <c r="FZ47" s="12">
        <v>0</v>
      </c>
      <c r="GA47" s="12">
        <v>0</v>
      </c>
      <c r="GB47" s="15">
        <v>0</v>
      </c>
      <c r="GC47" s="12">
        <v>0</v>
      </c>
      <c r="GD47" s="12">
        <v>0</v>
      </c>
      <c r="GE47" s="12">
        <v>0</v>
      </c>
      <c r="GF47" s="15">
        <v>0</v>
      </c>
      <c r="GG47" s="12">
        <v>0</v>
      </c>
      <c r="GH47" s="12">
        <v>0</v>
      </c>
      <c r="GI47" s="12">
        <v>0</v>
      </c>
      <c r="GJ47" s="15">
        <v>0</v>
      </c>
      <c r="GK47" s="12">
        <v>0</v>
      </c>
      <c r="GL47" s="12">
        <v>0</v>
      </c>
      <c r="GM47" s="12">
        <v>0</v>
      </c>
      <c r="GN47" s="15">
        <v>0</v>
      </c>
      <c r="GO47" s="12">
        <v>0</v>
      </c>
      <c r="GP47" s="12">
        <v>0</v>
      </c>
      <c r="GQ47" s="12">
        <v>0</v>
      </c>
      <c r="GR47" s="15">
        <v>0</v>
      </c>
      <c r="GS47" s="12">
        <v>0</v>
      </c>
      <c r="GT47" s="12">
        <v>0</v>
      </c>
      <c r="GU47" s="12">
        <v>0</v>
      </c>
      <c r="GV47" s="15">
        <v>0</v>
      </c>
      <c r="GW47" s="12">
        <v>0</v>
      </c>
      <c r="GX47" s="12">
        <v>0</v>
      </c>
      <c r="GY47" s="12">
        <v>0</v>
      </c>
      <c r="GZ47" s="15">
        <v>0</v>
      </c>
      <c r="HA47" s="12">
        <v>0</v>
      </c>
      <c r="HB47" s="12">
        <v>0</v>
      </c>
      <c r="HC47" s="12">
        <v>0</v>
      </c>
      <c r="HD47" s="15">
        <v>0</v>
      </c>
      <c r="HE47" s="12">
        <v>0</v>
      </c>
      <c r="HF47" s="12">
        <v>0</v>
      </c>
      <c r="HG47" s="12">
        <v>0</v>
      </c>
      <c r="HH47" s="15">
        <v>0</v>
      </c>
      <c r="HI47" s="12">
        <v>0</v>
      </c>
      <c r="HJ47" s="12">
        <v>0</v>
      </c>
      <c r="HK47" s="12">
        <v>0</v>
      </c>
      <c r="HL47" s="15">
        <v>0</v>
      </c>
      <c r="HM47" s="12">
        <v>0</v>
      </c>
      <c r="HN47" s="12">
        <v>0</v>
      </c>
      <c r="HO47" s="12">
        <v>0</v>
      </c>
      <c r="HP47" s="15">
        <v>0</v>
      </c>
      <c r="HQ47" s="12">
        <v>0</v>
      </c>
      <c r="HR47" s="12">
        <v>0</v>
      </c>
      <c r="HS47" s="12">
        <v>0</v>
      </c>
      <c r="HT47" s="15">
        <v>0</v>
      </c>
      <c r="HU47" s="12">
        <v>0</v>
      </c>
      <c r="HV47" s="12">
        <v>0</v>
      </c>
      <c r="HW47" s="12">
        <v>0</v>
      </c>
      <c r="HX47" s="15">
        <v>0</v>
      </c>
      <c r="HY47" s="12">
        <v>0</v>
      </c>
      <c r="HZ47" s="12">
        <v>0</v>
      </c>
      <c r="IA47" s="12">
        <v>0</v>
      </c>
      <c r="IB47" s="15">
        <v>0</v>
      </c>
      <c r="IC47" s="12">
        <v>0</v>
      </c>
      <c r="ID47" s="12">
        <v>0</v>
      </c>
      <c r="IE47" s="12">
        <v>0</v>
      </c>
      <c r="IF47" s="15">
        <v>0</v>
      </c>
      <c r="IG47" s="12">
        <v>0</v>
      </c>
      <c r="IH47" s="12">
        <v>0</v>
      </c>
      <c r="II47" s="12">
        <v>0</v>
      </c>
      <c r="IJ47" s="15">
        <v>0</v>
      </c>
      <c r="IK47" s="12">
        <v>0</v>
      </c>
      <c r="IL47" s="12">
        <v>0</v>
      </c>
      <c r="IM47" s="12">
        <v>0</v>
      </c>
      <c r="IN47" s="15">
        <v>0</v>
      </c>
      <c r="IO47" s="12">
        <v>0</v>
      </c>
      <c r="IP47" s="12">
        <v>0</v>
      </c>
      <c r="IQ47" s="12">
        <v>0</v>
      </c>
      <c r="IR47" s="15">
        <v>0</v>
      </c>
      <c r="IS47" s="12">
        <v>0</v>
      </c>
      <c r="IT47" s="12">
        <v>0</v>
      </c>
      <c r="IU47" s="12">
        <v>0</v>
      </c>
      <c r="IV47" s="15">
        <v>0</v>
      </c>
      <c r="IW47" s="12">
        <v>0</v>
      </c>
      <c r="IX47" s="12">
        <v>0</v>
      </c>
      <c r="IY47" s="12">
        <v>0</v>
      </c>
      <c r="IZ47" s="15">
        <v>0</v>
      </c>
      <c r="JA47" s="12">
        <v>0</v>
      </c>
      <c r="JB47" s="12">
        <v>0</v>
      </c>
      <c r="JC47" s="12">
        <v>0</v>
      </c>
      <c r="JD47" s="15">
        <v>0</v>
      </c>
      <c r="JE47" s="12">
        <v>0</v>
      </c>
      <c r="JF47" s="12">
        <v>0</v>
      </c>
      <c r="JG47" s="12">
        <v>0</v>
      </c>
      <c r="JH47" s="15">
        <v>0</v>
      </c>
      <c r="JI47" s="12">
        <v>0</v>
      </c>
      <c r="JJ47" s="12">
        <v>0</v>
      </c>
      <c r="JK47" s="12">
        <v>0</v>
      </c>
      <c r="JL47" s="15">
        <v>0</v>
      </c>
      <c r="JM47" s="12">
        <v>0</v>
      </c>
      <c r="JN47" s="12">
        <v>0</v>
      </c>
      <c r="JO47" s="12">
        <v>0</v>
      </c>
      <c r="JP47" s="15">
        <v>0</v>
      </c>
      <c r="JQ47" s="12">
        <v>0</v>
      </c>
      <c r="JR47" s="12">
        <v>0</v>
      </c>
      <c r="JS47" s="12">
        <v>0</v>
      </c>
      <c r="JT47" s="15">
        <v>0</v>
      </c>
      <c r="JU47" s="12">
        <v>0</v>
      </c>
      <c r="JV47" s="12">
        <v>0</v>
      </c>
      <c r="JW47" s="12">
        <v>0</v>
      </c>
      <c r="JX47" s="15">
        <v>0</v>
      </c>
      <c r="JY47" s="12">
        <v>0</v>
      </c>
      <c r="JZ47" s="12">
        <v>0</v>
      </c>
      <c r="KA47" s="12">
        <v>0</v>
      </c>
      <c r="KB47" s="15">
        <v>0</v>
      </c>
      <c r="KC47" s="12">
        <v>0</v>
      </c>
      <c r="KD47" s="12">
        <v>0</v>
      </c>
      <c r="KE47" s="12">
        <v>0</v>
      </c>
      <c r="KF47" s="15">
        <v>0</v>
      </c>
      <c r="KG47" s="12">
        <v>0</v>
      </c>
      <c r="KH47" s="12">
        <v>0</v>
      </c>
      <c r="KI47" s="12">
        <v>0</v>
      </c>
      <c r="KJ47" s="15">
        <v>0</v>
      </c>
      <c r="KK47" s="12">
        <v>0</v>
      </c>
      <c r="KL47" s="12">
        <v>0</v>
      </c>
      <c r="KM47" s="12">
        <v>0</v>
      </c>
      <c r="KN47" s="15">
        <v>0</v>
      </c>
      <c r="KO47" s="12">
        <v>0</v>
      </c>
      <c r="KP47" s="12">
        <v>0</v>
      </c>
      <c r="KQ47" s="12">
        <v>0</v>
      </c>
      <c r="KR47" s="15">
        <v>0</v>
      </c>
      <c r="KS47" s="12">
        <v>0</v>
      </c>
      <c r="KT47" s="12">
        <v>0</v>
      </c>
      <c r="KU47" s="12">
        <v>0</v>
      </c>
      <c r="KV47" s="14">
        <v>0</v>
      </c>
      <c r="KW47" s="12">
        <v>0</v>
      </c>
      <c r="KX47" s="12">
        <v>0</v>
      </c>
      <c r="KY47" s="12">
        <v>0</v>
      </c>
      <c r="KZ47" s="14">
        <v>0</v>
      </c>
      <c r="LA47" s="12">
        <v>0</v>
      </c>
      <c r="LB47" s="12">
        <v>0</v>
      </c>
      <c r="LC47" s="12">
        <v>0</v>
      </c>
      <c r="LD47" s="14">
        <v>0</v>
      </c>
      <c r="LE47" s="12">
        <v>0</v>
      </c>
      <c r="LF47" s="12">
        <v>0</v>
      </c>
      <c r="LG47" s="12">
        <v>0</v>
      </c>
      <c r="LH47" s="14">
        <v>0</v>
      </c>
      <c r="LI47" s="12">
        <v>0</v>
      </c>
      <c r="LJ47" s="12">
        <v>0</v>
      </c>
      <c r="LK47" s="12">
        <v>0</v>
      </c>
      <c r="LL47" s="14">
        <v>0</v>
      </c>
      <c r="LM47" s="12">
        <v>0</v>
      </c>
      <c r="LN47" s="12">
        <v>0</v>
      </c>
      <c r="LO47" s="12">
        <v>0</v>
      </c>
      <c r="LP47" s="14">
        <v>0</v>
      </c>
      <c r="LQ47" s="12">
        <v>0</v>
      </c>
      <c r="LR47" s="12">
        <v>0</v>
      </c>
      <c r="LS47" s="12">
        <v>0</v>
      </c>
      <c r="LT47" s="14">
        <v>0</v>
      </c>
      <c r="LU47" s="12">
        <v>0</v>
      </c>
      <c r="LV47" s="12">
        <v>0</v>
      </c>
      <c r="LW47" s="12">
        <v>0</v>
      </c>
      <c r="LX47" s="14">
        <v>0</v>
      </c>
      <c r="LY47" s="12">
        <v>0</v>
      </c>
      <c r="LZ47" s="12">
        <v>0</v>
      </c>
      <c r="MA47" s="12">
        <v>0</v>
      </c>
      <c r="MB47" s="13">
        <v>0</v>
      </c>
      <c r="MC47" s="12">
        <v>0</v>
      </c>
      <c r="MD47" s="12">
        <v>0</v>
      </c>
      <c r="ME47" s="12">
        <v>0</v>
      </c>
      <c r="MF47" s="13">
        <v>0</v>
      </c>
      <c r="MG47" s="12">
        <v>0</v>
      </c>
      <c r="MH47" s="12">
        <v>0</v>
      </c>
      <c r="MI47" s="12">
        <v>0</v>
      </c>
      <c r="MJ47" s="13">
        <v>0</v>
      </c>
      <c r="MK47" s="12">
        <v>0</v>
      </c>
      <c r="ML47" s="12">
        <v>0</v>
      </c>
      <c r="MM47" s="12">
        <v>0</v>
      </c>
    </row>
    <row r="48" spans="2:351" ht="63.75" x14ac:dyDescent="0.25">
      <c r="B48" s="44" t="s">
        <v>455</v>
      </c>
      <c r="C48" s="43" t="s">
        <v>452</v>
      </c>
      <c r="D48" s="42" t="s">
        <v>454</v>
      </c>
      <c r="E48" s="42" t="s">
        <v>453</v>
      </c>
      <c r="F48" s="46" t="s">
        <v>452</v>
      </c>
      <c r="G48" s="40">
        <v>2020004250292</v>
      </c>
      <c r="H48" s="41" t="s">
        <v>451</v>
      </c>
      <c r="I48" s="54">
        <v>1901101</v>
      </c>
      <c r="J48" s="41" t="s">
        <v>450</v>
      </c>
      <c r="K48" s="38" t="s">
        <v>449</v>
      </c>
      <c r="L48" s="45" t="s">
        <v>456</v>
      </c>
      <c r="M48" s="35" t="s">
        <v>6</v>
      </c>
      <c r="N48" s="35" t="s">
        <v>160</v>
      </c>
      <c r="O48" s="36" t="s">
        <v>447</v>
      </c>
      <c r="P48" s="35" t="s">
        <v>446</v>
      </c>
      <c r="Q48" s="35" t="s">
        <v>445</v>
      </c>
      <c r="R48" s="34" t="s">
        <v>20</v>
      </c>
      <c r="S48" s="33">
        <v>84</v>
      </c>
      <c r="T48" s="50">
        <v>0</v>
      </c>
      <c r="U48" s="50">
        <v>0</v>
      </c>
      <c r="V48" s="50">
        <v>0</v>
      </c>
      <c r="W48" s="50">
        <v>84</v>
      </c>
      <c r="X48" s="31">
        <f>+Z48+AA48+AB48+AC48</f>
        <v>0</v>
      </c>
      <c r="Y48" s="49">
        <f>+X48/S48</f>
        <v>0</v>
      </c>
      <c r="Z48" s="29">
        <v>0</v>
      </c>
      <c r="AA48" s="28">
        <v>0</v>
      </c>
      <c r="AB48" s="28">
        <v>0</v>
      </c>
      <c r="AC48" s="28">
        <v>0</v>
      </c>
      <c r="AD48" s="27">
        <v>6317144975</v>
      </c>
      <c r="AE48" s="26">
        <f>+AD48-AG48</f>
        <v>0</v>
      </c>
      <c r="AF48" s="51" t="s">
        <v>0</v>
      </c>
      <c r="AG48" s="24">
        <f>SUM(AH48:AK48)</f>
        <v>6317144975</v>
      </c>
      <c r="AH48" s="23">
        <f>+BH48+BL48+BP48+BT48+BX48+CB48+CF48+CJ48+CN48+CR48+CV48+CZ48+BD48</f>
        <v>317144975</v>
      </c>
      <c r="AI48" s="22">
        <f>+DD48+DH48+DL48+DP48+DT48+DX48+EB48+EF48+EJ48+EN48+ER48+EV48+EZ48+FD48+FH48+FL48+FP48+FT48+FX48+GB48+GF48+GJ48+GN48+GR48+GV48+GZ48+HD48+HH48+HL48+HP48+HT48+HX48+IB48+IF48+IJ48+IN48+IR48+IV48+IZ48+JD48+JH48+JL48+JP48+JT48+JX48+KB48+KF48+KJ48+KN48+KR48</f>
        <v>6000000000</v>
      </c>
      <c r="AJ48" s="21">
        <f>+KV48+KZ48+LD48+LH48+LL48+LP48+LT48+LX48</f>
        <v>0</v>
      </c>
      <c r="AK48" s="13">
        <f>+MB48+MF48+MJ48</f>
        <v>0</v>
      </c>
      <c r="AL48" s="18" t="b">
        <f>_xlfn.IFNA(+AM48&lt;=AG48,"ERROR")</f>
        <v>1</v>
      </c>
      <c r="AM48" s="20">
        <f>SUM(AN48:AQ48)</f>
        <v>0</v>
      </c>
      <c r="AN48" s="4">
        <f>+BE48+BI48+BM48+BQ48+BU48+BY48+CC48+CG48+CK48+CO48+CS48+CW48+DA48</f>
        <v>0</v>
      </c>
      <c r="AO48" s="4">
        <f>+DE48+DI48+DM48+DQ48+DU48+DY48+EC48+EG48+EK48+EO48+ES48+EW48+FA48+FE48+FI48+FM48+FQ48+FU48+FY48+GC48+GG48+GK48+GO48+GS48+GW48+HA48+HE48+HI48+HM48+HQ48+HU48+HY48+IC48+IG48+IK48+IO48+IS48+IW48+JA48+JE48+JI48+JM48+JQ48+JU48+JY48+KC48+KG48+KK48+KO48+KS48</f>
        <v>0</v>
      </c>
      <c r="AP48" s="4">
        <f>+KW48+LA48+LE48+LI48+LM48+LQ48+LU48+LY48</f>
        <v>0</v>
      </c>
      <c r="AQ48" s="4">
        <f>+MC48+MG48+MK48</f>
        <v>0</v>
      </c>
      <c r="AR48" s="18" t="b">
        <f>_xlfn.IFNA(+AS48&lt;=AM48,"ERROR")</f>
        <v>1</v>
      </c>
      <c r="AS48" s="19">
        <f>+AT48+AU48+AV48+AW48</f>
        <v>0</v>
      </c>
      <c r="AT48" s="4">
        <f>+BF48+BJ48+BN48+BR48+BV48+BZ48+CD48+CH48+CL48+CP48+CT48+CX48+DB48</f>
        <v>0</v>
      </c>
      <c r="AU48" s="4">
        <f>+DF48+DJ48+DN48+DR48+DV48+DZ48+ED48+EH48+EL48+EP48+ET48+EX48+FB48+FF48+FJ48+FN48+FR48+FV48+FZ48+GD48+GH48+GL48+GP48+GT48+GX48+HB48+HF48+HJ48+HN48+HR48+HV48+HZ48+ID48+IH48+IL48+IP48+IT48+IX48+JB48+JF48+JJ48+JN48+JR48+JV48+JZ48+KD48+KH48+KL48+KP48+KT48</f>
        <v>0</v>
      </c>
      <c r="AV48" s="4">
        <f>+KX48+LB48+LF48+LJ48+LN48+LR48+LV48+LZ48</f>
        <v>0</v>
      </c>
      <c r="AW48" s="4">
        <f>+MD48+MH48+ML48</f>
        <v>0</v>
      </c>
      <c r="AX48" s="18" t="b">
        <f>_xlfn.IFNA(+AY48&lt;=AS48,"ERROR")</f>
        <v>1</v>
      </c>
      <c r="AY48" s="17">
        <f>+AZ48+BA48+BB48+BC48</f>
        <v>0</v>
      </c>
      <c r="AZ48" s="4">
        <f>+BG48+BK48+BO48+BS48+BW48+CA48+CE48+CI48+CM48+CQ48+CU48+CY48+DC48</f>
        <v>0</v>
      </c>
      <c r="BA48" s="4">
        <f>+DG48+DK48+DO48+DS48+DW48+EA48+EE48+EI48+EM48+EQ48+EU48+EY48+FC48+FG48+FK48+FO48+FS48+FW48+GA48+GE48+GI48+GM48+GQ48+GU48+GY48+HC48+HG48+HK48+HO48+HS48+HW48+IA48+IE48+II48+IM48+IQ48+IU48+IY48+JC48+JG48+JK48+JO48+JS48+JW48+KA48+KE48+KI48+KM48+KQ48+KU48</f>
        <v>0</v>
      </c>
      <c r="BB48" s="4">
        <f>+KY48+LC48+LG48+LK48+LO48+LS48+LW48+MA48</f>
        <v>0</v>
      </c>
      <c r="BC48" s="4">
        <f>+ME48+MI48+MM48</f>
        <v>0</v>
      </c>
      <c r="BD48" s="16">
        <v>0</v>
      </c>
      <c r="BE48" s="12">
        <v>0</v>
      </c>
      <c r="BF48" s="12">
        <v>0</v>
      </c>
      <c r="BG48" s="12">
        <v>0</v>
      </c>
      <c r="BH48" s="16">
        <v>0</v>
      </c>
      <c r="BI48" s="12">
        <v>0</v>
      </c>
      <c r="BJ48" s="12">
        <v>0</v>
      </c>
      <c r="BK48" s="12">
        <v>0</v>
      </c>
      <c r="BL48" s="16">
        <v>0</v>
      </c>
      <c r="BM48" s="12">
        <v>0</v>
      </c>
      <c r="BN48" s="12">
        <v>0</v>
      </c>
      <c r="BO48" s="12">
        <v>0</v>
      </c>
      <c r="BP48" s="16">
        <v>0</v>
      </c>
      <c r="BQ48" s="12">
        <v>0</v>
      </c>
      <c r="BR48" s="12">
        <v>0</v>
      </c>
      <c r="BS48" s="12">
        <v>0</v>
      </c>
      <c r="BT48" s="16">
        <v>317144975</v>
      </c>
      <c r="BU48" s="12">
        <v>0</v>
      </c>
      <c r="BV48" s="12">
        <v>0</v>
      </c>
      <c r="BW48" s="12">
        <v>0</v>
      </c>
      <c r="BX48" s="16">
        <v>0</v>
      </c>
      <c r="BY48" s="12">
        <v>0</v>
      </c>
      <c r="BZ48" s="12">
        <v>0</v>
      </c>
      <c r="CA48" s="12">
        <v>0</v>
      </c>
      <c r="CB48" s="16">
        <v>0</v>
      </c>
      <c r="CC48" s="12">
        <v>0</v>
      </c>
      <c r="CD48" s="12">
        <v>0</v>
      </c>
      <c r="CE48" s="12">
        <v>0</v>
      </c>
      <c r="CF48" s="16">
        <v>0</v>
      </c>
      <c r="CG48" s="12">
        <v>0</v>
      </c>
      <c r="CH48" s="12">
        <v>0</v>
      </c>
      <c r="CI48" s="12">
        <v>0</v>
      </c>
      <c r="CJ48" s="16">
        <v>0</v>
      </c>
      <c r="CK48" s="12">
        <v>0</v>
      </c>
      <c r="CL48" s="12">
        <v>0</v>
      </c>
      <c r="CM48" s="12">
        <v>0</v>
      </c>
      <c r="CN48" s="16">
        <v>0</v>
      </c>
      <c r="CO48" s="12">
        <v>0</v>
      </c>
      <c r="CP48" s="12">
        <v>0</v>
      </c>
      <c r="CQ48" s="12">
        <v>0</v>
      </c>
      <c r="CR48" s="16">
        <v>0</v>
      </c>
      <c r="CS48" s="12">
        <v>0</v>
      </c>
      <c r="CT48" s="12">
        <v>0</v>
      </c>
      <c r="CU48" s="12">
        <v>0</v>
      </c>
      <c r="CV48" s="16">
        <v>0</v>
      </c>
      <c r="CW48" s="12">
        <v>0</v>
      </c>
      <c r="CX48" s="12">
        <v>0</v>
      </c>
      <c r="CY48" s="12">
        <v>0</v>
      </c>
      <c r="CZ48" s="16">
        <v>0</v>
      </c>
      <c r="DA48" s="12">
        <v>0</v>
      </c>
      <c r="DB48" s="12">
        <v>0</v>
      </c>
      <c r="DC48" s="12">
        <v>0</v>
      </c>
      <c r="DD48" s="15">
        <v>0</v>
      </c>
      <c r="DE48" s="12">
        <v>0</v>
      </c>
      <c r="DF48" s="12">
        <v>0</v>
      </c>
      <c r="DG48" s="12">
        <v>0</v>
      </c>
      <c r="DH48" s="15">
        <v>0</v>
      </c>
      <c r="DI48" s="12">
        <v>0</v>
      </c>
      <c r="DJ48" s="12">
        <v>0</v>
      </c>
      <c r="DK48" s="12">
        <v>0</v>
      </c>
      <c r="DL48" s="15">
        <v>0</v>
      </c>
      <c r="DM48" s="12">
        <v>0</v>
      </c>
      <c r="DN48" s="12">
        <v>0</v>
      </c>
      <c r="DO48" s="12">
        <v>0</v>
      </c>
      <c r="DP48" s="15">
        <v>0</v>
      </c>
      <c r="DQ48" s="12">
        <v>0</v>
      </c>
      <c r="DR48" s="12">
        <v>0</v>
      </c>
      <c r="DS48" s="12">
        <v>0</v>
      </c>
      <c r="DT48" s="15">
        <v>0</v>
      </c>
      <c r="DU48" s="12">
        <v>0</v>
      </c>
      <c r="DV48" s="12">
        <v>0</v>
      </c>
      <c r="DW48" s="12">
        <v>0</v>
      </c>
      <c r="DX48" s="15">
        <v>0</v>
      </c>
      <c r="DY48" s="12">
        <v>0</v>
      </c>
      <c r="DZ48" s="12">
        <v>0</v>
      </c>
      <c r="EA48" s="12">
        <v>0</v>
      </c>
      <c r="EB48" s="15">
        <v>0</v>
      </c>
      <c r="EC48" s="12">
        <v>0</v>
      </c>
      <c r="ED48" s="12">
        <v>0</v>
      </c>
      <c r="EE48" s="12">
        <v>0</v>
      </c>
      <c r="EF48" s="15">
        <v>0</v>
      </c>
      <c r="EG48" s="12">
        <v>0</v>
      </c>
      <c r="EH48" s="12">
        <v>0</v>
      </c>
      <c r="EI48" s="12">
        <v>0</v>
      </c>
      <c r="EJ48" s="15">
        <v>0</v>
      </c>
      <c r="EK48" s="12">
        <v>0</v>
      </c>
      <c r="EL48" s="12">
        <v>0</v>
      </c>
      <c r="EM48" s="12">
        <v>0</v>
      </c>
      <c r="EN48" s="15">
        <v>0</v>
      </c>
      <c r="EO48" s="12">
        <v>0</v>
      </c>
      <c r="EP48" s="12">
        <v>0</v>
      </c>
      <c r="EQ48" s="12">
        <v>0</v>
      </c>
      <c r="ER48" s="15">
        <v>0</v>
      </c>
      <c r="ES48" s="12">
        <v>0</v>
      </c>
      <c r="ET48" s="12">
        <v>0</v>
      </c>
      <c r="EU48" s="12">
        <v>0</v>
      </c>
      <c r="EV48" s="15">
        <v>0</v>
      </c>
      <c r="EW48" s="12">
        <v>0</v>
      </c>
      <c r="EX48" s="12">
        <v>0</v>
      </c>
      <c r="EY48" s="12">
        <v>0</v>
      </c>
      <c r="EZ48" s="15">
        <v>0</v>
      </c>
      <c r="FA48" s="12">
        <v>0</v>
      </c>
      <c r="FB48" s="12">
        <v>0</v>
      </c>
      <c r="FC48" s="12">
        <v>0</v>
      </c>
      <c r="FD48" s="15">
        <v>0</v>
      </c>
      <c r="FE48" s="12">
        <v>0</v>
      </c>
      <c r="FF48" s="12">
        <v>0</v>
      </c>
      <c r="FG48" s="12">
        <v>0</v>
      </c>
      <c r="FH48" s="15">
        <v>0</v>
      </c>
      <c r="FI48" s="12">
        <v>0</v>
      </c>
      <c r="FJ48" s="12">
        <v>0</v>
      </c>
      <c r="FK48" s="12">
        <v>0</v>
      </c>
      <c r="FL48" s="15">
        <v>0</v>
      </c>
      <c r="FM48" s="12">
        <v>0</v>
      </c>
      <c r="FN48" s="12">
        <v>0</v>
      </c>
      <c r="FO48" s="12">
        <v>0</v>
      </c>
      <c r="FP48" s="15">
        <v>0</v>
      </c>
      <c r="FQ48" s="12">
        <v>0</v>
      </c>
      <c r="FR48" s="12">
        <v>0</v>
      </c>
      <c r="FS48" s="12">
        <v>0</v>
      </c>
      <c r="FT48" s="15">
        <v>0</v>
      </c>
      <c r="FU48" s="12">
        <v>0</v>
      </c>
      <c r="FV48" s="12">
        <v>0</v>
      </c>
      <c r="FW48" s="12">
        <v>0</v>
      </c>
      <c r="FX48" s="15">
        <v>0</v>
      </c>
      <c r="FY48" s="12">
        <v>0</v>
      </c>
      <c r="FZ48" s="12">
        <v>0</v>
      </c>
      <c r="GA48" s="12">
        <v>0</v>
      </c>
      <c r="GB48" s="15">
        <v>0</v>
      </c>
      <c r="GC48" s="12">
        <v>0</v>
      </c>
      <c r="GD48" s="12">
        <v>0</v>
      </c>
      <c r="GE48" s="12">
        <v>0</v>
      </c>
      <c r="GF48" s="15">
        <v>0</v>
      </c>
      <c r="GG48" s="12">
        <v>0</v>
      </c>
      <c r="GH48" s="12">
        <v>0</v>
      </c>
      <c r="GI48" s="12">
        <v>0</v>
      </c>
      <c r="GJ48" s="15">
        <v>0</v>
      </c>
      <c r="GK48" s="12">
        <v>0</v>
      </c>
      <c r="GL48" s="12">
        <v>0</v>
      </c>
      <c r="GM48" s="12">
        <v>0</v>
      </c>
      <c r="GN48" s="15">
        <v>0</v>
      </c>
      <c r="GO48" s="12">
        <v>0</v>
      </c>
      <c r="GP48" s="12">
        <v>0</v>
      </c>
      <c r="GQ48" s="12">
        <v>0</v>
      </c>
      <c r="GR48" s="15">
        <v>0</v>
      </c>
      <c r="GS48" s="12">
        <v>0</v>
      </c>
      <c r="GT48" s="12">
        <v>0</v>
      </c>
      <c r="GU48" s="12">
        <v>0</v>
      </c>
      <c r="GV48" s="15">
        <v>0</v>
      </c>
      <c r="GW48" s="12">
        <v>0</v>
      </c>
      <c r="GX48" s="12">
        <v>0</v>
      </c>
      <c r="GY48" s="12">
        <v>0</v>
      </c>
      <c r="GZ48" s="15">
        <v>0</v>
      </c>
      <c r="HA48" s="12">
        <v>0</v>
      </c>
      <c r="HB48" s="12">
        <v>0</v>
      </c>
      <c r="HC48" s="12">
        <v>0</v>
      </c>
      <c r="HD48" s="15">
        <v>0</v>
      </c>
      <c r="HE48" s="12">
        <v>0</v>
      </c>
      <c r="HF48" s="12">
        <v>0</v>
      </c>
      <c r="HG48" s="12">
        <v>0</v>
      </c>
      <c r="HH48" s="15">
        <v>0</v>
      </c>
      <c r="HI48" s="12">
        <v>0</v>
      </c>
      <c r="HJ48" s="12">
        <v>0</v>
      </c>
      <c r="HK48" s="12">
        <v>0</v>
      </c>
      <c r="HL48" s="15">
        <v>0</v>
      </c>
      <c r="HM48" s="12">
        <v>0</v>
      </c>
      <c r="HN48" s="12">
        <v>0</v>
      </c>
      <c r="HO48" s="12">
        <v>0</v>
      </c>
      <c r="HP48" s="15">
        <v>0</v>
      </c>
      <c r="HQ48" s="12">
        <v>0</v>
      </c>
      <c r="HR48" s="12">
        <v>0</v>
      </c>
      <c r="HS48" s="12">
        <v>0</v>
      </c>
      <c r="HT48" s="15">
        <v>0</v>
      </c>
      <c r="HU48" s="12">
        <v>0</v>
      </c>
      <c r="HV48" s="12">
        <v>0</v>
      </c>
      <c r="HW48" s="12">
        <v>0</v>
      </c>
      <c r="HX48" s="15">
        <v>0</v>
      </c>
      <c r="HY48" s="12">
        <v>0</v>
      </c>
      <c r="HZ48" s="12">
        <v>0</v>
      </c>
      <c r="IA48" s="12">
        <v>0</v>
      </c>
      <c r="IB48" s="15">
        <v>0</v>
      </c>
      <c r="IC48" s="12">
        <v>0</v>
      </c>
      <c r="ID48" s="12">
        <v>0</v>
      </c>
      <c r="IE48" s="12">
        <v>0</v>
      </c>
      <c r="IF48" s="15">
        <v>0</v>
      </c>
      <c r="IG48" s="12">
        <v>0</v>
      </c>
      <c r="IH48" s="12">
        <v>0</v>
      </c>
      <c r="II48" s="12">
        <v>0</v>
      </c>
      <c r="IJ48" s="15">
        <v>0</v>
      </c>
      <c r="IK48" s="12">
        <v>0</v>
      </c>
      <c r="IL48" s="12">
        <v>0</v>
      </c>
      <c r="IM48" s="12">
        <v>0</v>
      </c>
      <c r="IN48" s="15">
        <v>0</v>
      </c>
      <c r="IO48" s="12">
        <v>0</v>
      </c>
      <c r="IP48" s="12">
        <v>0</v>
      </c>
      <c r="IQ48" s="12">
        <v>0</v>
      </c>
      <c r="IR48" s="15">
        <v>4890153862</v>
      </c>
      <c r="IS48" s="12">
        <v>0</v>
      </c>
      <c r="IT48" s="12">
        <v>0</v>
      </c>
      <c r="IU48" s="12">
        <v>0</v>
      </c>
      <c r="IV48" s="15">
        <v>0</v>
      </c>
      <c r="IW48" s="12">
        <v>0</v>
      </c>
      <c r="IX48" s="12">
        <v>0</v>
      </c>
      <c r="IY48" s="12">
        <v>0</v>
      </c>
      <c r="IZ48" s="15">
        <v>981235500</v>
      </c>
      <c r="JA48" s="12">
        <v>0</v>
      </c>
      <c r="JB48" s="12">
        <v>0</v>
      </c>
      <c r="JC48" s="12">
        <v>0</v>
      </c>
      <c r="JD48" s="15">
        <v>118519500</v>
      </c>
      <c r="JE48" s="12">
        <v>0</v>
      </c>
      <c r="JF48" s="12">
        <v>0</v>
      </c>
      <c r="JG48" s="12">
        <v>0</v>
      </c>
      <c r="JH48" s="15">
        <v>0</v>
      </c>
      <c r="JI48" s="12">
        <v>0</v>
      </c>
      <c r="JJ48" s="12">
        <v>0</v>
      </c>
      <c r="JK48" s="12">
        <v>0</v>
      </c>
      <c r="JL48" s="15">
        <v>0</v>
      </c>
      <c r="JM48" s="12">
        <v>0</v>
      </c>
      <c r="JN48" s="12">
        <v>0</v>
      </c>
      <c r="JO48" s="12">
        <v>0</v>
      </c>
      <c r="JP48" s="15">
        <v>0</v>
      </c>
      <c r="JQ48" s="12">
        <v>0</v>
      </c>
      <c r="JR48" s="12">
        <v>0</v>
      </c>
      <c r="JS48" s="12">
        <v>0</v>
      </c>
      <c r="JT48" s="15">
        <v>0</v>
      </c>
      <c r="JU48" s="12">
        <v>0</v>
      </c>
      <c r="JV48" s="12">
        <v>0</v>
      </c>
      <c r="JW48" s="12">
        <v>0</v>
      </c>
      <c r="JX48" s="15">
        <v>0</v>
      </c>
      <c r="JY48" s="12">
        <v>0</v>
      </c>
      <c r="JZ48" s="12">
        <v>0</v>
      </c>
      <c r="KA48" s="12">
        <v>0</v>
      </c>
      <c r="KB48" s="15">
        <v>0</v>
      </c>
      <c r="KC48" s="12">
        <v>0</v>
      </c>
      <c r="KD48" s="12">
        <v>0</v>
      </c>
      <c r="KE48" s="12">
        <v>0</v>
      </c>
      <c r="KF48" s="15">
        <v>0</v>
      </c>
      <c r="KG48" s="12">
        <v>0</v>
      </c>
      <c r="KH48" s="12">
        <v>0</v>
      </c>
      <c r="KI48" s="12">
        <v>0</v>
      </c>
      <c r="KJ48" s="15">
        <v>0</v>
      </c>
      <c r="KK48" s="12">
        <v>0</v>
      </c>
      <c r="KL48" s="12">
        <v>0</v>
      </c>
      <c r="KM48" s="12">
        <v>0</v>
      </c>
      <c r="KN48" s="15">
        <v>0</v>
      </c>
      <c r="KO48" s="12">
        <v>0</v>
      </c>
      <c r="KP48" s="12">
        <v>0</v>
      </c>
      <c r="KQ48" s="12">
        <v>0</v>
      </c>
      <c r="KR48" s="15">
        <v>10091138</v>
      </c>
      <c r="KS48" s="12">
        <v>0</v>
      </c>
      <c r="KT48" s="12">
        <v>0</v>
      </c>
      <c r="KU48" s="12">
        <v>0</v>
      </c>
      <c r="KV48" s="14">
        <v>0</v>
      </c>
      <c r="KW48" s="12">
        <v>0</v>
      </c>
      <c r="KX48" s="12">
        <v>0</v>
      </c>
      <c r="KY48" s="12">
        <v>0</v>
      </c>
      <c r="KZ48" s="14">
        <v>0</v>
      </c>
      <c r="LA48" s="12">
        <v>0</v>
      </c>
      <c r="LB48" s="12">
        <v>0</v>
      </c>
      <c r="LC48" s="12">
        <v>0</v>
      </c>
      <c r="LD48" s="14">
        <v>0</v>
      </c>
      <c r="LE48" s="12">
        <v>0</v>
      </c>
      <c r="LF48" s="12">
        <v>0</v>
      </c>
      <c r="LG48" s="12">
        <v>0</v>
      </c>
      <c r="LH48" s="14">
        <v>0</v>
      </c>
      <c r="LI48" s="12">
        <v>0</v>
      </c>
      <c r="LJ48" s="12">
        <v>0</v>
      </c>
      <c r="LK48" s="12">
        <v>0</v>
      </c>
      <c r="LL48" s="14">
        <v>0</v>
      </c>
      <c r="LM48" s="12">
        <v>0</v>
      </c>
      <c r="LN48" s="12">
        <v>0</v>
      </c>
      <c r="LO48" s="12">
        <v>0</v>
      </c>
      <c r="LP48" s="14">
        <v>0</v>
      </c>
      <c r="LQ48" s="12">
        <v>0</v>
      </c>
      <c r="LR48" s="12">
        <v>0</v>
      </c>
      <c r="LS48" s="12">
        <v>0</v>
      </c>
      <c r="LT48" s="14">
        <v>0</v>
      </c>
      <c r="LU48" s="12">
        <v>0</v>
      </c>
      <c r="LV48" s="12">
        <v>0</v>
      </c>
      <c r="LW48" s="12">
        <v>0</v>
      </c>
      <c r="LX48" s="14">
        <v>0</v>
      </c>
      <c r="LY48" s="12">
        <v>0</v>
      </c>
      <c r="LZ48" s="12">
        <v>0</v>
      </c>
      <c r="MA48" s="12">
        <v>0</v>
      </c>
      <c r="MB48" s="13">
        <v>0</v>
      </c>
      <c r="MC48" s="12">
        <v>0</v>
      </c>
      <c r="MD48" s="12">
        <v>0</v>
      </c>
      <c r="ME48" s="12">
        <v>0</v>
      </c>
      <c r="MF48" s="13">
        <v>0</v>
      </c>
      <c r="MG48" s="12">
        <v>0</v>
      </c>
      <c r="MH48" s="12">
        <v>0</v>
      </c>
      <c r="MI48" s="12">
        <v>0</v>
      </c>
      <c r="MJ48" s="13">
        <v>0</v>
      </c>
      <c r="MK48" s="12">
        <v>0</v>
      </c>
      <c r="ML48" s="12">
        <v>0</v>
      </c>
      <c r="MM48" s="12">
        <v>0</v>
      </c>
    </row>
    <row r="49" spans="2:351" ht="63.75" x14ac:dyDescent="0.25">
      <c r="B49" s="44" t="s">
        <v>455</v>
      </c>
      <c r="C49" s="43" t="s">
        <v>452</v>
      </c>
      <c r="D49" s="42" t="s">
        <v>454</v>
      </c>
      <c r="E49" s="42" t="s">
        <v>453</v>
      </c>
      <c r="F49" s="46" t="s">
        <v>452</v>
      </c>
      <c r="G49" s="40">
        <v>2020004250292</v>
      </c>
      <c r="H49" s="41" t="s">
        <v>451</v>
      </c>
      <c r="I49" s="54">
        <v>1901101</v>
      </c>
      <c r="J49" s="41" t="s">
        <v>450</v>
      </c>
      <c r="K49" s="38" t="s">
        <v>449</v>
      </c>
      <c r="L49" s="37" t="s">
        <v>448</v>
      </c>
      <c r="M49" s="35" t="s">
        <v>6</v>
      </c>
      <c r="N49" s="35" t="s">
        <v>160</v>
      </c>
      <c r="O49" s="36" t="s">
        <v>447</v>
      </c>
      <c r="P49" s="35" t="s">
        <v>446</v>
      </c>
      <c r="Q49" s="35" t="s">
        <v>445</v>
      </c>
      <c r="R49" s="34" t="s">
        <v>20</v>
      </c>
      <c r="S49" s="33">
        <v>6</v>
      </c>
      <c r="T49" s="50">
        <v>0</v>
      </c>
      <c r="U49" s="50">
        <v>3</v>
      </c>
      <c r="V49" s="50">
        <v>2</v>
      </c>
      <c r="W49" s="50">
        <v>1</v>
      </c>
      <c r="X49" s="31">
        <f>+Z49+AA49+AB49+AC49</f>
        <v>6</v>
      </c>
      <c r="Y49" s="49">
        <f>+X49/S49</f>
        <v>1</v>
      </c>
      <c r="Z49" s="29">
        <v>0</v>
      </c>
      <c r="AA49" s="28">
        <v>0.7</v>
      </c>
      <c r="AB49" s="28">
        <v>1</v>
      </c>
      <c r="AC49" s="28">
        <v>4.3</v>
      </c>
      <c r="AD49" s="27">
        <v>722948113</v>
      </c>
      <c r="AE49" s="26">
        <f>+AD49-AG49</f>
        <v>0</v>
      </c>
      <c r="AF49" s="25" t="s">
        <v>0</v>
      </c>
      <c r="AG49" s="24">
        <f>SUM(AH49:AK49)</f>
        <v>722948113</v>
      </c>
      <c r="AH49" s="23">
        <f>+BH49+BL49+BP49+BT49+BX49+CB49+CF49+CJ49+CN49+CR49+CV49+CZ49+BD49</f>
        <v>722948113</v>
      </c>
      <c r="AI49" s="22">
        <f>+DD49+DH49+DL49+DP49+DT49+DX49+EB49+EF49+EJ49+EN49+ER49+EV49+EZ49+FD49+FH49+FL49+FP49+FT49+FX49+GB49+GF49+GJ49+GN49+GR49+GV49+GZ49+HD49+HH49+HL49+HP49+HT49+HX49+IB49+IF49+IJ49+IN49+IR49+IV49+IZ49+JD49+JH49+JL49+JP49+JT49+JX49+KB49+KF49+KJ49+KN49+KR49</f>
        <v>0</v>
      </c>
      <c r="AJ49" s="21">
        <f>+KV49+KZ49+LD49+LH49+LL49+LP49+LT49+LX49</f>
        <v>0</v>
      </c>
      <c r="AK49" s="13">
        <f>+MB49+MF49+MJ49</f>
        <v>0</v>
      </c>
      <c r="AL49" s="18" t="b">
        <f>_xlfn.IFNA(+AM49&lt;=AG49,"ERROR")</f>
        <v>1</v>
      </c>
      <c r="AM49" s="20">
        <f>SUM(AN49:AQ49)</f>
        <v>125188177</v>
      </c>
      <c r="AN49" s="4">
        <f>+BE49+BI49+BM49+BQ49+BU49+BY49+CC49+CG49+CK49+CO49+CS49+CW49+DA49</f>
        <v>125188177</v>
      </c>
      <c r="AO49" s="4">
        <f>+DE49+DI49+DM49+DQ49+DU49+DY49+EC49+EG49+EK49+EO49+ES49+EW49+FA49+FE49+FI49+FM49+FQ49+FU49+FY49+GC49+GG49+GK49+GO49+GS49+GW49+HA49+HE49+HI49+HM49+HQ49+HU49+HY49+IC49+IG49+IK49+IO49+IS49+IW49+JA49+JE49+JI49+JM49+JQ49+JU49+JY49+KC49+KG49+KK49+KO49+KS49</f>
        <v>0</v>
      </c>
      <c r="AP49" s="4">
        <f>+KW49+LA49+LE49+LI49+LM49+LQ49+LU49+LY49</f>
        <v>0</v>
      </c>
      <c r="AQ49" s="4">
        <f>+MC49+MG49+MK49</f>
        <v>0</v>
      </c>
      <c r="AR49" s="18" t="b">
        <f>_xlfn.IFNA(+AS49&lt;=AM49,"ERROR")</f>
        <v>1</v>
      </c>
      <c r="AS49" s="19">
        <f>+AT49+AU49+AV49+AW49</f>
        <v>125188177</v>
      </c>
      <c r="AT49" s="4">
        <f>+BF49+BJ49+BN49+BR49+BV49+BZ49+CD49+CH49+CL49+CP49+CT49+CX49+DB49</f>
        <v>125188177</v>
      </c>
      <c r="AU49" s="4">
        <f>+DF49+DJ49+DN49+DR49+DV49+DZ49+ED49+EH49+EL49+EP49+ET49+EX49+FB49+FF49+FJ49+FN49+FR49+FV49+FZ49+GD49+GH49+GL49+GP49+GT49+GX49+HB49+HF49+HJ49+HN49+HR49+HV49+HZ49+ID49+IH49+IL49+IP49+IT49+IX49+JB49+JF49+JJ49+JN49+JR49+JV49+JZ49+KD49+KH49+KL49+KP49+KT49</f>
        <v>0</v>
      </c>
      <c r="AV49" s="4">
        <f>+KX49+LB49+LF49+LJ49+LN49+LR49+LV49+LZ49</f>
        <v>0</v>
      </c>
      <c r="AW49" s="4">
        <f>+MD49+MH49+ML49</f>
        <v>0</v>
      </c>
      <c r="AX49" s="18" t="b">
        <f>_xlfn.IFNA(+AY49&lt;=AS49,"ERROR")</f>
        <v>1</v>
      </c>
      <c r="AY49" s="17">
        <f>+AZ49+BA49+BB49+BC49</f>
        <v>125188177</v>
      </c>
      <c r="AZ49" s="4">
        <f>+BG49+BK49+BO49+BS49+BW49+CA49+CE49+CI49+CM49+CQ49+CU49+CY49+DC49</f>
        <v>125188177</v>
      </c>
      <c r="BA49" s="4">
        <f>+DG49+DK49+DO49+DS49+DW49+EA49+EE49+EI49+EM49+EQ49+EU49+EY49+FC49+FG49+FK49+FO49+FS49+FW49+GA49+GE49+GI49+GM49+GQ49+GU49+GY49+HC49+HG49+HK49+HO49+HS49+HW49+IA49+IE49+II49+IM49+IQ49+IU49+IY49+JC49+JG49+JK49+JO49+JS49+JW49+KA49+KE49+KI49+KM49+KQ49+KU49</f>
        <v>0</v>
      </c>
      <c r="BB49" s="4">
        <f>+KY49+LC49+LG49+LK49+LO49+LS49+LW49+MA49</f>
        <v>0</v>
      </c>
      <c r="BC49" s="4">
        <f>+ME49+MI49+MM49</f>
        <v>0</v>
      </c>
      <c r="BD49" s="16">
        <v>131948113</v>
      </c>
      <c r="BE49" s="12">
        <v>115478177</v>
      </c>
      <c r="BF49" s="12">
        <v>115478177</v>
      </c>
      <c r="BG49" s="12">
        <v>115478177</v>
      </c>
      <c r="BH49" s="16">
        <v>0</v>
      </c>
      <c r="BI49" s="12">
        <v>0</v>
      </c>
      <c r="BJ49" s="12">
        <v>0</v>
      </c>
      <c r="BK49" s="12">
        <v>0</v>
      </c>
      <c r="BL49" s="16">
        <v>0</v>
      </c>
      <c r="BM49" s="12">
        <v>0</v>
      </c>
      <c r="BN49" s="12">
        <v>0</v>
      </c>
      <c r="BO49" s="12">
        <v>0</v>
      </c>
      <c r="BP49" s="16">
        <v>591000000</v>
      </c>
      <c r="BQ49" s="12">
        <v>9710000</v>
      </c>
      <c r="BR49" s="12">
        <v>9710000</v>
      </c>
      <c r="BS49" s="12">
        <v>9710000</v>
      </c>
      <c r="BT49" s="16">
        <v>0</v>
      </c>
      <c r="BU49" s="12">
        <v>0</v>
      </c>
      <c r="BV49" s="12">
        <v>0</v>
      </c>
      <c r="BW49" s="12">
        <v>0</v>
      </c>
      <c r="BX49" s="16">
        <v>0</v>
      </c>
      <c r="BY49" s="12">
        <v>0</v>
      </c>
      <c r="BZ49" s="12">
        <v>0</v>
      </c>
      <c r="CA49" s="12">
        <v>0</v>
      </c>
      <c r="CB49" s="16">
        <v>0</v>
      </c>
      <c r="CC49" s="12">
        <v>0</v>
      </c>
      <c r="CD49" s="12">
        <v>0</v>
      </c>
      <c r="CE49" s="12">
        <v>0</v>
      </c>
      <c r="CF49" s="16">
        <v>0</v>
      </c>
      <c r="CG49" s="12">
        <v>0</v>
      </c>
      <c r="CH49" s="12">
        <v>0</v>
      </c>
      <c r="CI49" s="12">
        <v>0</v>
      </c>
      <c r="CJ49" s="16">
        <v>0</v>
      </c>
      <c r="CK49" s="12">
        <v>0</v>
      </c>
      <c r="CL49" s="12">
        <v>0</v>
      </c>
      <c r="CM49" s="12">
        <v>0</v>
      </c>
      <c r="CN49" s="16">
        <v>0</v>
      </c>
      <c r="CO49" s="12">
        <v>0</v>
      </c>
      <c r="CP49" s="12">
        <v>0</v>
      </c>
      <c r="CQ49" s="12">
        <v>0</v>
      </c>
      <c r="CR49" s="16">
        <v>0</v>
      </c>
      <c r="CS49" s="12">
        <v>0</v>
      </c>
      <c r="CT49" s="12">
        <v>0</v>
      </c>
      <c r="CU49" s="12">
        <v>0</v>
      </c>
      <c r="CV49" s="16">
        <v>0</v>
      </c>
      <c r="CW49" s="12">
        <v>0</v>
      </c>
      <c r="CX49" s="12">
        <v>0</v>
      </c>
      <c r="CY49" s="12">
        <v>0</v>
      </c>
      <c r="CZ49" s="16">
        <v>0</v>
      </c>
      <c r="DA49" s="12">
        <v>0</v>
      </c>
      <c r="DB49" s="12">
        <v>0</v>
      </c>
      <c r="DC49" s="12">
        <v>0</v>
      </c>
      <c r="DD49" s="15">
        <v>0</v>
      </c>
      <c r="DE49" s="12">
        <v>0</v>
      </c>
      <c r="DF49" s="12">
        <v>0</v>
      </c>
      <c r="DG49" s="12">
        <v>0</v>
      </c>
      <c r="DH49" s="15">
        <v>0</v>
      </c>
      <c r="DI49" s="12">
        <v>0</v>
      </c>
      <c r="DJ49" s="12">
        <v>0</v>
      </c>
      <c r="DK49" s="12">
        <v>0</v>
      </c>
      <c r="DL49" s="15">
        <v>0</v>
      </c>
      <c r="DM49" s="12">
        <v>0</v>
      </c>
      <c r="DN49" s="12">
        <v>0</v>
      </c>
      <c r="DO49" s="12">
        <v>0</v>
      </c>
      <c r="DP49" s="15">
        <v>0</v>
      </c>
      <c r="DQ49" s="12">
        <v>0</v>
      </c>
      <c r="DR49" s="12">
        <v>0</v>
      </c>
      <c r="DS49" s="12">
        <v>0</v>
      </c>
      <c r="DT49" s="15">
        <v>0</v>
      </c>
      <c r="DU49" s="12">
        <v>0</v>
      </c>
      <c r="DV49" s="12">
        <v>0</v>
      </c>
      <c r="DW49" s="12">
        <v>0</v>
      </c>
      <c r="DX49" s="15">
        <v>0</v>
      </c>
      <c r="DY49" s="12">
        <v>0</v>
      </c>
      <c r="DZ49" s="12">
        <v>0</v>
      </c>
      <c r="EA49" s="12">
        <v>0</v>
      </c>
      <c r="EB49" s="15">
        <v>0</v>
      </c>
      <c r="EC49" s="12">
        <v>0</v>
      </c>
      <c r="ED49" s="12">
        <v>0</v>
      </c>
      <c r="EE49" s="12">
        <v>0</v>
      </c>
      <c r="EF49" s="15">
        <v>0</v>
      </c>
      <c r="EG49" s="12">
        <v>0</v>
      </c>
      <c r="EH49" s="12">
        <v>0</v>
      </c>
      <c r="EI49" s="12">
        <v>0</v>
      </c>
      <c r="EJ49" s="15">
        <v>0</v>
      </c>
      <c r="EK49" s="12">
        <v>0</v>
      </c>
      <c r="EL49" s="12">
        <v>0</v>
      </c>
      <c r="EM49" s="12">
        <v>0</v>
      </c>
      <c r="EN49" s="15">
        <v>0</v>
      </c>
      <c r="EO49" s="12">
        <v>0</v>
      </c>
      <c r="EP49" s="12">
        <v>0</v>
      </c>
      <c r="EQ49" s="12">
        <v>0</v>
      </c>
      <c r="ER49" s="15">
        <v>0</v>
      </c>
      <c r="ES49" s="12">
        <v>0</v>
      </c>
      <c r="ET49" s="12">
        <v>0</v>
      </c>
      <c r="EU49" s="12">
        <v>0</v>
      </c>
      <c r="EV49" s="15">
        <v>0</v>
      </c>
      <c r="EW49" s="12">
        <v>0</v>
      </c>
      <c r="EX49" s="12">
        <v>0</v>
      </c>
      <c r="EY49" s="12">
        <v>0</v>
      </c>
      <c r="EZ49" s="15">
        <v>0</v>
      </c>
      <c r="FA49" s="12">
        <v>0</v>
      </c>
      <c r="FB49" s="12">
        <v>0</v>
      </c>
      <c r="FC49" s="12">
        <v>0</v>
      </c>
      <c r="FD49" s="15">
        <v>0</v>
      </c>
      <c r="FE49" s="12">
        <v>0</v>
      </c>
      <c r="FF49" s="12">
        <v>0</v>
      </c>
      <c r="FG49" s="12">
        <v>0</v>
      </c>
      <c r="FH49" s="15">
        <v>0</v>
      </c>
      <c r="FI49" s="12">
        <v>0</v>
      </c>
      <c r="FJ49" s="12">
        <v>0</v>
      </c>
      <c r="FK49" s="12">
        <v>0</v>
      </c>
      <c r="FL49" s="15">
        <v>0</v>
      </c>
      <c r="FM49" s="12">
        <v>0</v>
      </c>
      <c r="FN49" s="12">
        <v>0</v>
      </c>
      <c r="FO49" s="12">
        <v>0</v>
      </c>
      <c r="FP49" s="15">
        <v>0</v>
      </c>
      <c r="FQ49" s="12">
        <v>0</v>
      </c>
      <c r="FR49" s="12">
        <v>0</v>
      </c>
      <c r="FS49" s="12">
        <v>0</v>
      </c>
      <c r="FT49" s="15">
        <v>0</v>
      </c>
      <c r="FU49" s="12">
        <v>0</v>
      </c>
      <c r="FV49" s="12">
        <v>0</v>
      </c>
      <c r="FW49" s="12">
        <v>0</v>
      </c>
      <c r="FX49" s="15">
        <v>0</v>
      </c>
      <c r="FY49" s="12">
        <v>0</v>
      </c>
      <c r="FZ49" s="12">
        <v>0</v>
      </c>
      <c r="GA49" s="12">
        <v>0</v>
      </c>
      <c r="GB49" s="15">
        <v>0</v>
      </c>
      <c r="GC49" s="12">
        <v>0</v>
      </c>
      <c r="GD49" s="12">
        <v>0</v>
      </c>
      <c r="GE49" s="12">
        <v>0</v>
      </c>
      <c r="GF49" s="15">
        <v>0</v>
      </c>
      <c r="GG49" s="12">
        <v>0</v>
      </c>
      <c r="GH49" s="12">
        <v>0</v>
      </c>
      <c r="GI49" s="12">
        <v>0</v>
      </c>
      <c r="GJ49" s="15">
        <v>0</v>
      </c>
      <c r="GK49" s="12">
        <v>0</v>
      </c>
      <c r="GL49" s="12">
        <v>0</v>
      </c>
      <c r="GM49" s="12">
        <v>0</v>
      </c>
      <c r="GN49" s="15">
        <v>0</v>
      </c>
      <c r="GO49" s="12">
        <v>0</v>
      </c>
      <c r="GP49" s="12">
        <v>0</v>
      </c>
      <c r="GQ49" s="12">
        <v>0</v>
      </c>
      <c r="GR49" s="15">
        <v>0</v>
      </c>
      <c r="GS49" s="12">
        <v>0</v>
      </c>
      <c r="GT49" s="12">
        <v>0</v>
      </c>
      <c r="GU49" s="12">
        <v>0</v>
      </c>
      <c r="GV49" s="15">
        <v>0</v>
      </c>
      <c r="GW49" s="12">
        <v>0</v>
      </c>
      <c r="GX49" s="12">
        <v>0</v>
      </c>
      <c r="GY49" s="12">
        <v>0</v>
      </c>
      <c r="GZ49" s="15">
        <v>0</v>
      </c>
      <c r="HA49" s="12">
        <v>0</v>
      </c>
      <c r="HB49" s="12">
        <v>0</v>
      </c>
      <c r="HC49" s="12">
        <v>0</v>
      </c>
      <c r="HD49" s="15">
        <v>0</v>
      </c>
      <c r="HE49" s="12">
        <v>0</v>
      </c>
      <c r="HF49" s="12">
        <v>0</v>
      </c>
      <c r="HG49" s="12">
        <v>0</v>
      </c>
      <c r="HH49" s="15">
        <v>0</v>
      </c>
      <c r="HI49" s="12">
        <v>0</v>
      </c>
      <c r="HJ49" s="12">
        <v>0</v>
      </c>
      <c r="HK49" s="12">
        <v>0</v>
      </c>
      <c r="HL49" s="15">
        <v>0</v>
      </c>
      <c r="HM49" s="12">
        <v>0</v>
      </c>
      <c r="HN49" s="12">
        <v>0</v>
      </c>
      <c r="HO49" s="12">
        <v>0</v>
      </c>
      <c r="HP49" s="15">
        <v>0</v>
      </c>
      <c r="HQ49" s="12">
        <v>0</v>
      </c>
      <c r="HR49" s="12">
        <v>0</v>
      </c>
      <c r="HS49" s="12">
        <v>0</v>
      </c>
      <c r="HT49" s="15">
        <v>0</v>
      </c>
      <c r="HU49" s="12">
        <v>0</v>
      </c>
      <c r="HV49" s="12">
        <v>0</v>
      </c>
      <c r="HW49" s="12">
        <v>0</v>
      </c>
      <c r="HX49" s="15">
        <v>0</v>
      </c>
      <c r="HY49" s="12">
        <v>0</v>
      </c>
      <c r="HZ49" s="12">
        <v>0</v>
      </c>
      <c r="IA49" s="12">
        <v>0</v>
      </c>
      <c r="IB49" s="15">
        <v>0</v>
      </c>
      <c r="IC49" s="12">
        <v>0</v>
      </c>
      <c r="ID49" s="12">
        <v>0</v>
      </c>
      <c r="IE49" s="12">
        <v>0</v>
      </c>
      <c r="IF49" s="15">
        <v>0</v>
      </c>
      <c r="IG49" s="12">
        <v>0</v>
      </c>
      <c r="IH49" s="12">
        <v>0</v>
      </c>
      <c r="II49" s="12">
        <v>0</v>
      </c>
      <c r="IJ49" s="15">
        <v>0</v>
      </c>
      <c r="IK49" s="12">
        <v>0</v>
      </c>
      <c r="IL49" s="12">
        <v>0</v>
      </c>
      <c r="IM49" s="12">
        <v>0</v>
      </c>
      <c r="IN49" s="15">
        <v>0</v>
      </c>
      <c r="IO49" s="12">
        <v>0</v>
      </c>
      <c r="IP49" s="12">
        <v>0</v>
      </c>
      <c r="IQ49" s="12">
        <v>0</v>
      </c>
      <c r="IR49" s="15">
        <v>0</v>
      </c>
      <c r="IS49" s="12">
        <v>0</v>
      </c>
      <c r="IT49" s="12">
        <v>0</v>
      </c>
      <c r="IU49" s="12">
        <v>0</v>
      </c>
      <c r="IV49" s="15">
        <v>0</v>
      </c>
      <c r="IW49" s="12">
        <v>0</v>
      </c>
      <c r="IX49" s="12">
        <v>0</v>
      </c>
      <c r="IY49" s="12">
        <v>0</v>
      </c>
      <c r="IZ49" s="15">
        <v>0</v>
      </c>
      <c r="JA49" s="12">
        <v>0</v>
      </c>
      <c r="JB49" s="12">
        <v>0</v>
      </c>
      <c r="JC49" s="12">
        <v>0</v>
      </c>
      <c r="JD49" s="15">
        <v>0</v>
      </c>
      <c r="JE49" s="12">
        <v>0</v>
      </c>
      <c r="JF49" s="12">
        <v>0</v>
      </c>
      <c r="JG49" s="12">
        <v>0</v>
      </c>
      <c r="JH49" s="15">
        <v>0</v>
      </c>
      <c r="JI49" s="12">
        <v>0</v>
      </c>
      <c r="JJ49" s="12">
        <v>0</v>
      </c>
      <c r="JK49" s="12">
        <v>0</v>
      </c>
      <c r="JL49" s="15">
        <v>0</v>
      </c>
      <c r="JM49" s="12">
        <v>0</v>
      </c>
      <c r="JN49" s="12">
        <v>0</v>
      </c>
      <c r="JO49" s="12">
        <v>0</v>
      </c>
      <c r="JP49" s="15">
        <v>0</v>
      </c>
      <c r="JQ49" s="12">
        <v>0</v>
      </c>
      <c r="JR49" s="12">
        <v>0</v>
      </c>
      <c r="JS49" s="12">
        <v>0</v>
      </c>
      <c r="JT49" s="15">
        <v>0</v>
      </c>
      <c r="JU49" s="12">
        <v>0</v>
      </c>
      <c r="JV49" s="12">
        <v>0</v>
      </c>
      <c r="JW49" s="12">
        <v>0</v>
      </c>
      <c r="JX49" s="15">
        <v>0</v>
      </c>
      <c r="JY49" s="12">
        <v>0</v>
      </c>
      <c r="JZ49" s="12">
        <v>0</v>
      </c>
      <c r="KA49" s="12">
        <v>0</v>
      </c>
      <c r="KB49" s="15">
        <v>0</v>
      </c>
      <c r="KC49" s="12">
        <v>0</v>
      </c>
      <c r="KD49" s="12">
        <v>0</v>
      </c>
      <c r="KE49" s="12">
        <v>0</v>
      </c>
      <c r="KF49" s="15">
        <v>0</v>
      </c>
      <c r="KG49" s="12">
        <v>0</v>
      </c>
      <c r="KH49" s="12">
        <v>0</v>
      </c>
      <c r="KI49" s="12">
        <v>0</v>
      </c>
      <c r="KJ49" s="15">
        <v>0</v>
      </c>
      <c r="KK49" s="12">
        <v>0</v>
      </c>
      <c r="KL49" s="12">
        <v>0</v>
      </c>
      <c r="KM49" s="12">
        <v>0</v>
      </c>
      <c r="KN49" s="15">
        <v>0</v>
      </c>
      <c r="KO49" s="12">
        <v>0</v>
      </c>
      <c r="KP49" s="12">
        <v>0</v>
      </c>
      <c r="KQ49" s="12">
        <v>0</v>
      </c>
      <c r="KR49" s="15">
        <v>0</v>
      </c>
      <c r="KS49" s="12">
        <v>0</v>
      </c>
      <c r="KT49" s="12">
        <v>0</v>
      </c>
      <c r="KU49" s="12">
        <v>0</v>
      </c>
      <c r="KV49" s="14">
        <v>0</v>
      </c>
      <c r="KW49" s="12">
        <v>0</v>
      </c>
      <c r="KX49" s="12">
        <v>0</v>
      </c>
      <c r="KY49" s="12">
        <v>0</v>
      </c>
      <c r="KZ49" s="14">
        <v>0</v>
      </c>
      <c r="LA49" s="12">
        <v>0</v>
      </c>
      <c r="LB49" s="12">
        <v>0</v>
      </c>
      <c r="LC49" s="12">
        <v>0</v>
      </c>
      <c r="LD49" s="14">
        <v>0</v>
      </c>
      <c r="LE49" s="12">
        <v>0</v>
      </c>
      <c r="LF49" s="12">
        <v>0</v>
      </c>
      <c r="LG49" s="12">
        <v>0</v>
      </c>
      <c r="LH49" s="14">
        <v>0</v>
      </c>
      <c r="LI49" s="12">
        <v>0</v>
      </c>
      <c r="LJ49" s="12">
        <v>0</v>
      </c>
      <c r="LK49" s="12">
        <v>0</v>
      </c>
      <c r="LL49" s="14">
        <v>0</v>
      </c>
      <c r="LM49" s="12">
        <v>0</v>
      </c>
      <c r="LN49" s="12">
        <v>0</v>
      </c>
      <c r="LO49" s="12">
        <v>0</v>
      </c>
      <c r="LP49" s="14">
        <v>0</v>
      </c>
      <c r="LQ49" s="12">
        <v>0</v>
      </c>
      <c r="LR49" s="12">
        <v>0</v>
      </c>
      <c r="LS49" s="12">
        <v>0</v>
      </c>
      <c r="LT49" s="14">
        <v>0</v>
      </c>
      <c r="LU49" s="12">
        <v>0</v>
      </c>
      <c r="LV49" s="12">
        <v>0</v>
      </c>
      <c r="LW49" s="12">
        <v>0</v>
      </c>
      <c r="LX49" s="14">
        <v>0</v>
      </c>
      <c r="LY49" s="12">
        <v>0</v>
      </c>
      <c r="LZ49" s="12">
        <v>0</v>
      </c>
      <c r="MA49" s="12">
        <v>0</v>
      </c>
      <c r="MB49" s="13">
        <v>0</v>
      </c>
      <c r="MC49" s="12">
        <v>0</v>
      </c>
      <c r="MD49" s="12">
        <v>0</v>
      </c>
      <c r="ME49" s="12">
        <v>0</v>
      </c>
      <c r="MF49" s="13">
        <v>0</v>
      </c>
      <c r="MG49" s="12">
        <v>0</v>
      </c>
      <c r="MH49" s="12">
        <v>0</v>
      </c>
      <c r="MI49" s="12">
        <v>0</v>
      </c>
      <c r="MJ49" s="13">
        <v>0</v>
      </c>
      <c r="MK49" s="12">
        <v>0</v>
      </c>
      <c r="ML49" s="12">
        <v>0</v>
      </c>
      <c r="MM49" s="12">
        <v>0</v>
      </c>
    </row>
    <row r="50" spans="2:351" ht="51" x14ac:dyDescent="0.25">
      <c r="B50" s="44" t="s">
        <v>428</v>
      </c>
      <c r="C50" s="43" t="s">
        <v>427</v>
      </c>
      <c r="D50" s="42" t="s">
        <v>12</v>
      </c>
      <c r="E50" s="42" t="s">
        <v>12</v>
      </c>
      <c r="F50" s="42" t="s">
        <v>427</v>
      </c>
      <c r="G50" s="40">
        <v>2021004250603</v>
      </c>
      <c r="H50" s="39" t="s">
        <v>436</v>
      </c>
      <c r="I50" s="54">
        <v>1906001</v>
      </c>
      <c r="J50" s="41" t="s">
        <v>444</v>
      </c>
      <c r="K50" s="38" t="s">
        <v>133</v>
      </c>
      <c r="L50" s="37" t="s">
        <v>443</v>
      </c>
      <c r="M50" s="35" t="s">
        <v>6</v>
      </c>
      <c r="N50" s="35" t="s">
        <v>131</v>
      </c>
      <c r="O50" s="36" t="s">
        <v>4</v>
      </c>
      <c r="P50" s="35" t="s">
        <v>130</v>
      </c>
      <c r="Q50" s="35" t="s">
        <v>424</v>
      </c>
      <c r="R50" s="53" t="s">
        <v>20</v>
      </c>
      <c r="S50" s="52">
        <v>1</v>
      </c>
      <c r="T50" s="50">
        <v>0</v>
      </c>
      <c r="U50" s="50">
        <v>0</v>
      </c>
      <c r="V50" s="50">
        <v>0</v>
      </c>
      <c r="W50" s="50">
        <v>1</v>
      </c>
      <c r="X50" s="31">
        <f>+Z50+AA50+AB50+AC50</f>
        <v>1</v>
      </c>
      <c r="Y50" s="49">
        <f>+X50/S50</f>
        <v>1</v>
      </c>
      <c r="Z50" s="29">
        <v>0</v>
      </c>
      <c r="AA50" s="28">
        <v>0</v>
      </c>
      <c r="AB50" s="28">
        <v>0</v>
      </c>
      <c r="AC50" s="28">
        <v>1</v>
      </c>
      <c r="AD50" s="27">
        <v>3156298895</v>
      </c>
      <c r="AE50" s="26">
        <f>+AD50-AG50</f>
        <v>0</v>
      </c>
      <c r="AF50" s="25" t="s">
        <v>0</v>
      </c>
      <c r="AG50" s="24">
        <f>SUM(AH50:AK50)</f>
        <v>3156298895</v>
      </c>
      <c r="AH50" s="23">
        <f>+BH50+BL50+BP50+BT50+BX50+CB50+CF50+CJ50+CN50+CR50+CV50+CZ50+BD50</f>
        <v>0</v>
      </c>
      <c r="AI50" s="22">
        <f>+DD50+DH50+DL50+DP50+DT50+DX50+EB50+EF50+EJ50+EN50+ER50+EV50+EZ50+FD50+FH50+FL50+FP50+FT50+FX50+GB50+GF50+GJ50+GN50+GR50+GV50+GZ50+HD50+HH50+HL50+HP50+HT50+HX50+IB50+IF50+IJ50+IN50+IR50+IV50+IZ50+JD50+JH50+JL50+JP50+JT50+JX50+KB50+KF50+KJ50+KN50+KR50</f>
        <v>3156298895</v>
      </c>
      <c r="AJ50" s="21">
        <f>+KV50+KZ50+LD50+LH50+LL50+LP50+LT50+LX50</f>
        <v>0</v>
      </c>
      <c r="AK50" s="13">
        <f>+MB50+MF50+MJ50</f>
        <v>0</v>
      </c>
      <c r="AL50" s="18" t="b">
        <f>_xlfn.IFNA(+AM50&lt;=AG50,"ERROR")</f>
        <v>1</v>
      </c>
      <c r="AM50" s="20">
        <f>SUM(AN50:AQ50)</f>
        <v>2500000000</v>
      </c>
      <c r="AN50" s="4">
        <f>+BE50+BI50+BM50+BQ50+BU50+BY50+CC50+CG50+CK50+CO50+CS50+CW50+DA50</f>
        <v>0</v>
      </c>
      <c r="AO50" s="4">
        <f>+DE50+DI50+DM50+DQ50+DU50+DY50+EC50+EG50+EK50+EO50+ES50+EW50+FA50+FE50+FI50+FM50+FQ50+FU50+FY50+GC50+GG50+GK50+GO50+GS50+GW50+HA50+HE50+HI50+HM50+HQ50+HU50+HY50+IC50+IG50+IK50+IO50+IS50+IW50+JA50+JE50+JI50+JM50+JQ50+JU50+JY50+KC50+KG50+KK50+KO50+KS50</f>
        <v>2500000000</v>
      </c>
      <c r="AP50" s="4">
        <f>+KW50+LA50+LE50+LI50+LM50+LQ50+LU50+LY50</f>
        <v>0</v>
      </c>
      <c r="AQ50" s="4">
        <f>+MC50+MG50+MK50</f>
        <v>0</v>
      </c>
      <c r="AR50" s="18" t="b">
        <f>_xlfn.IFNA(+AS50&lt;=AM50,"ERROR")</f>
        <v>1</v>
      </c>
      <c r="AS50" s="19">
        <f>+AT50+AU50+AV50+AW50</f>
        <v>0</v>
      </c>
      <c r="AT50" s="4">
        <f>+BF50+BJ50+BN50+BR50+BV50+BZ50+CD50+CH50+CL50+CP50+CT50+CX50+DB50</f>
        <v>0</v>
      </c>
      <c r="AU50" s="4">
        <f>+DF50+DJ50+DN50+DR50+DV50+DZ50+ED50+EH50+EL50+EP50+ET50+EX50+FB50+FF50+FJ50+FN50+FR50+FV50+FZ50+GD50+GH50+GL50+GP50+GT50+GX50+HB50+HF50+HJ50+HN50+HR50+HV50+HZ50+ID50+IH50+IL50+IP50+IT50+IX50+JB50+JF50+JJ50+JN50+JR50+JV50+JZ50+KD50+KH50+KL50+KP50+KT50</f>
        <v>0</v>
      </c>
      <c r="AV50" s="4">
        <f>+KX50+LB50+LF50+LJ50+LN50+LR50+LV50+LZ50</f>
        <v>0</v>
      </c>
      <c r="AW50" s="4">
        <f>+MD50+MH50+ML50</f>
        <v>0</v>
      </c>
      <c r="AX50" s="18" t="b">
        <f>_xlfn.IFNA(+AY50&lt;=AS50,"ERROR")</f>
        <v>1</v>
      </c>
      <c r="AY50" s="17">
        <f>+AZ50+BA50+BB50+BC50</f>
        <v>0</v>
      </c>
      <c r="AZ50" s="4">
        <f>+BG50+BK50+BO50+BS50+BW50+CA50+CE50+CI50+CM50+CQ50+CU50+CY50+DC50</f>
        <v>0</v>
      </c>
      <c r="BA50" s="4">
        <f>+DG50+DK50+DO50+DS50+DW50+EA50+EE50+EI50+EM50+EQ50+EU50+EY50+FC50+FG50+FK50+FO50+FS50+FW50+GA50+GE50+GI50+GM50+GQ50+GU50+GY50+HC50+HG50+HK50+HO50+HS50+HW50+IA50+IE50+II50+IM50+IQ50+IU50+IY50+JC50+JG50+JK50+JO50+JS50+JW50+KA50+KE50+KI50+KM50+KQ50+KU50</f>
        <v>0</v>
      </c>
      <c r="BB50" s="4">
        <f>+KY50+LC50+LG50+LK50+LO50+LS50+LW50+MA50</f>
        <v>0</v>
      </c>
      <c r="BC50" s="4">
        <f>+ME50+MI50+MM50</f>
        <v>0</v>
      </c>
      <c r="BD50" s="16">
        <v>0</v>
      </c>
      <c r="BE50" s="12">
        <v>0</v>
      </c>
      <c r="BF50" s="12">
        <v>0</v>
      </c>
      <c r="BG50" s="12">
        <v>0</v>
      </c>
      <c r="BH50" s="16">
        <v>0</v>
      </c>
      <c r="BI50" s="12">
        <v>0</v>
      </c>
      <c r="BJ50" s="12">
        <v>0</v>
      </c>
      <c r="BK50" s="12">
        <v>0</v>
      </c>
      <c r="BL50" s="16">
        <v>0</v>
      </c>
      <c r="BM50" s="12">
        <v>0</v>
      </c>
      <c r="BN50" s="12">
        <v>0</v>
      </c>
      <c r="BO50" s="12">
        <v>0</v>
      </c>
      <c r="BP50" s="16">
        <v>0</v>
      </c>
      <c r="BQ50" s="12">
        <v>0</v>
      </c>
      <c r="BR50" s="12">
        <v>0</v>
      </c>
      <c r="BS50" s="12">
        <v>0</v>
      </c>
      <c r="BT50" s="16">
        <v>0</v>
      </c>
      <c r="BU50" s="12">
        <v>0</v>
      </c>
      <c r="BV50" s="12">
        <v>0</v>
      </c>
      <c r="BW50" s="12">
        <v>0</v>
      </c>
      <c r="BX50" s="16">
        <v>0</v>
      </c>
      <c r="BY50" s="12">
        <v>0</v>
      </c>
      <c r="BZ50" s="12">
        <v>0</v>
      </c>
      <c r="CA50" s="12">
        <v>0</v>
      </c>
      <c r="CB50" s="16">
        <v>0</v>
      </c>
      <c r="CC50" s="12">
        <v>0</v>
      </c>
      <c r="CD50" s="12">
        <v>0</v>
      </c>
      <c r="CE50" s="12">
        <v>0</v>
      </c>
      <c r="CF50" s="16">
        <v>0</v>
      </c>
      <c r="CG50" s="12">
        <v>0</v>
      </c>
      <c r="CH50" s="12">
        <v>0</v>
      </c>
      <c r="CI50" s="12">
        <v>0</v>
      </c>
      <c r="CJ50" s="16">
        <v>0</v>
      </c>
      <c r="CK50" s="12">
        <v>0</v>
      </c>
      <c r="CL50" s="12">
        <v>0</v>
      </c>
      <c r="CM50" s="12">
        <v>0</v>
      </c>
      <c r="CN50" s="16">
        <v>0</v>
      </c>
      <c r="CO50" s="12">
        <v>0</v>
      </c>
      <c r="CP50" s="12">
        <v>0</v>
      </c>
      <c r="CQ50" s="12">
        <v>0</v>
      </c>
      <c r="CR50" s="16">
        <v>0</v>
      </c>
      <c r="CS50" s="12">
        <v>0</v>
      </c>
      <c r="CT50" s="12">
        <v>0</v>
      </c>
      <c r="CU50" s="12">
        <v>0</v>
      </c>
      <c r="CV50" s="16">
        <v>0</v>
      </c>
      <c r="CW50" s="12">
        <v>0</v>
      </c>
      <c r="CX50" s="12">
        <v>0</v>
      </c>
      <c r="CY50" s="12">
        <v>0</v>
      </c>
      <c r="CZ50" s="16">
        <v>0</v>
      </c>
      <c r="DA50" s="12">
        <v>0</v>
      </c>
      <c r="DB50" s="12">
        <v>0</v>
      </c>
      <c r="DC50" s="12">
        <v>0</v>
      </c>
      <c r="DD50" s="15">
        <v>0</v>
      </c>
      <c r="DE50" s="12">
        <v>0</v>
      </c>
      <c r="DF50" s="12">
        <v>0</v>
      </c>
      <c r="DG50" s="12">
        <v>0</v>
      </c>
      <c r="DH50" s="15">
        <v>0</v>
      </c>
      <c r="DI50" s="12">
        <v>0</v>
      </c>
      <c r="DJ50" s="12">
        <v>0</v>
      </c>
      <c r="DK50" s="12">
        <v>0</v>
      </c>
      <c r="DL50" s="15">
        <v>0</v>
      </c>
      <c r="DM50" s="12">
        <v>0</v>
      </c>
      <c r="DN50" s="12">
        <v>0</v>
      </c>
      <c r="DO50" s="12">
        <v>0</v>
      </c>
      <c r="DP50" s="15">
        <v>0</v>
      </c>
      <c r="DQ50" s="12">
        <v>0</v>
      </c>
      <c r="DR50" s="12">
        <v>0</v>
      </c>
      <c r="DS50" s="12">
        <v>0</v>
      </c>
      <c r="DT50" s="15">
        <v>0</v>
      </c>
      <c r="DU50" s="12">
        <v>0</v>
      </c>
      <c r="DV50" s="12">
        <v>0</v>
      </c>
      <c r="DW50" s="12">
        <v>0</v>
      </c>
      <c r="DX50" s="15">
        <v>0</v>
      </c>
      <c r="DY50" s="12">
        <v>0</v>
      </c>
      <c r="DZ50" s="12">
        <v>0</v>
      </c>
      <c r="EA50" s="12">
        <v>0</v>
      </c>
      <c r="EB50" s="15">
        <v>0</v>
      </c>
      <c r="EC50" s="12">
        <v>0</v>
      </c>
      <c r="ED50" s="12">
        <v>0</v>
      </c>
      <c r="EE50" s="12">
        <v>0</v>
      </c>
      <c r="EF50" s="15">
        <v>0</v>
      </c>
      <c r="EG50" s="12">
        <v>0</v>
      </c>
      <c r="EH50" s="12">
        <v>0</v>
      </c>
      <c r="EI50" s="12">
        <v>0</v>
      </c>
      <c r="EJ50" s="15">
        <v>0</v>
      </c>
      <c r="EK50" s="12">
        <v>0</v>
      </c>
      <c r="EL50" s="12">
        <v>0</v>
      </c>
      <c r="EM50" s="12">
        <v>0</v>
      </c>
      <c r="EN50" s="15">
        <v>0</v>
      </c>
      <c r="EO50" s="12">
        <v>0</v>
      </c>
      <c r="EP50" s="12">
        <v>0</v>
      </c>
      <c r="EQ50" s="12">
        <v>0</v>
      </c>
      <c r="ER50" s="15">
        <v>0</v>
      </c>
      <c r="ES50" s="12">
        <v>0</v>
      </c>
      <c r="ET50" s="12">
        <v>0</v>
      </c>
      <c r="EU50" s="12">
        <v>0</v>
      </c>
      <c r="EV50" s="15">
        <v>0</v>
      </c>
      <c r="EW50" s="12">
        <v>0</v>
      </c>
      <c r="EX50" s="12">
        <v>0</v>
      </c>
      <c r="EY50" s="12">
        <v>0</v>
      </c>
      <c r="EZ50" s="15">
        <v>0</v>
      </c>
      <c r="FA50" s="12">
        <v>0</v>
      </c>
      <c r="FB50" s="12">
        <v>0</v>
      </c>
      <c r="FC50" s="12">
        <v>0</v>
      </c>
      <c r="FD50" s="15">
        <v>0</v>
      </c>
      <c r="FE50" s="12">
        <v>0</v>
      </c>
      <c r="FF50" s="12">
        <v>0</v>
      </c>
      <c r="FG50" s="12">
        <v>0</v>
      </c>
      <c r="FH50" s="15">
        <v>0</v>
      </c>
      <c r="FI50" s="12">
        <v>0</v>
      </c>
      <c r="FJ50" s="12">
        <v>0</v>
      </c>
      <c r="FK50" s="12">
        <v>0</v>
      </c>
      <c r="FL50" s="15">
        <v>0</v>
      </c>
      <c r="FM50" s="12">
        <v>0</v>
      </c>
      <c r="FN50" s="12">
        <v>0</v>
      </c>
      <c r="FO50" s="12">
        <v>0</v>
      </c>
      <c r="FP50" s="15">
        <v>0</v>
      </c>
      <c r="FQ50" s="12">
        <v>0</v>
      </c>
      <c r="FR50" s="12">
        <v>0</v>
      </c>
      <c r="FS50" s="12">
        <v>0</v>
      </c>
      <c r="FT50" s="15">
        <v>0</v>
      </c>
      <c r="FU50" s="12">
        <v>0</v>
      </c>
      <c r="FV50" s="12">
        <v>0</v>
      </c>
      <c r="FW50" s="12">
        <v>0</v>
      </c>
      <c r="FX50" s="15">
        <v>0</v>
      </c>
      <c r="FY50" s="12">
        <v>0</v>
      </c>
      <c r="FZ50" s="12">
        <v>0</v>
      </c>
      <c r="GA50" s="12">
        <v>0</v>
      </c>
      <c r="GB50" s="15">
        <v>0</v>
      </c>
      <c r="GC50" s="12">
        <v>0</v>
      </c>
      <c r="GD50" s="12">
        <v>0</v>
      </c>
      <c r="GE50" s="12">
        <v>0</v>
      </c>
      <c r="GF50" s="15">
        <v>0</v>
      </c>
      <c r="GG50" s="12">
        <v>0</v>
      </c>
      <c r="GH50" s="12">
        <v>0</v>
      </c>
      <c r="GI50" s="12">
        <v>0</v>
      </c>
      <c r="GJ50" s="15">
        <v>0</v>
      </c>
      <c r="GK50" s="12">
        <v>0</v>
      </c>
      <c r="GL50" s="12">
        <v>0</v>
      </c>
      <c r="GM50" s="12">
        <v>0</v>
      </c>
      <c r="GN50" s="15">
        <v>0</v>
      </c>
      <c r="GO50" s="12">
        <v>0</v>
      </c>
      <c r="GP50" s="12">
        <v>0</v>
      </c>
      <c r="GQ50" s="12">
        <v>0</v>
      </c>
      <c r="GR50" s="15">
        <v>0</v>
      </c>
      <c r="GS50" s="12">
        <v>0</v>
      </c>
      <c r="GT50" s="12">
        <v>0</v>
      </c>
      <c r="GU50" s="12">
        <v>0</v>
      </c>
      <c r="GV50" s="15">
        <v>0</v>
      </c>
      <c r="GW50" s="12">
        <v>0</v>
      </c>
      <c r="GX50" s="12">
        <v>0</v>
      </c>
      <c r="GY50" s="12">
        <v>0</v>
      </c>
      <c r="GZ50" s="15">
        <v>0</v>
      </c>
      <c r="HA50" s="12">
        <v>0</v>
      </c>
      <c r="HB50" s="12">
        <v>0</v>
      </c>
      <c r="HC50" s="12">
        <v>0</v>
      </c>
      <c r="HD50" s="15">
        <v>0</v>
      </c>
      <c r="HE50" s="12">
        <v>0</v>
      </c>
      <c r="HF50" s="12">
        <v>0</v>
      </c>
      <c r="HG50" s="12">
        <v>0</v>
      </c>
      <c r="HH50" s="15">
        <v>0</v>
      </c>
      <c r="HI50" s="12">
        <v>0</v>
      </c>
      <c r="HJ50" s="12">
        <v>0</v>
      </c>
      <c r="HK50" s="12">
        <v>0</v>
      </c>
      <c r="HL50" s="15">
        <v>0</v>
      </c>
      <c r="HM50" s="12">
        <v>0</v>
      </c>
      <c r="HN50" s="12">
        <v>0</v>
      </c>
      <c r="HO50" s="12">
        <v>0</v>
      </c>
      <c r="HP50" s="15">
        <v>0</v>
      </c>
      <c r="HQ50" s="12">
        <v>0</v>
      </c>
      <c r="HR50" s="12">
        <v>0</v>
      </c>
      <c r="HS50" s="12">
        <v>0</v>
      </c>
      <c r="HT50" s="15">
        <v>0</v>
      </c>
      <c r="HU50" s="12">
        <v>0</v>
      </c>
      <c r="HV50" s="12">
        <v>0</v>
      </c>
      <c r="HW50" s="12">
        <v>0</v>
      </c>
      <c r="HX50" s="15">
        <v>0</v>
      </c>
      <c r="HY50" s="12">
        <v>0</v>
      </c>
      <c r="HZ50" s="12">
        <v>0</v>
      </c>
      <c r="IA50" s="12">
        <v>0</v>
      </c>
      <c r="IB50" s="15">
        <v>0</v>
      </c>
      <c r="IC50" s="12">
        <v>0</v>
      </c>
      <c r="ID50" s="12">
        <v>0</v>
      </c>
      <c r="IE50" s="12">
        <v>0</v>
      </c>
      <c r="IF50" s="15">
        <v>0</v>
      </c>
      <c r="IG50" s="12">
        <v>0</v>
      </c>
      <c r="IH50" s="12">
        <v>0</v>
      </c>
      <c r="II50" s="12">
        <v>0</v>
      </c>
      <c r="IJ50" s="15">
        <v>0</v>
      </c>
      <c r="IK50" s="12">
        <v>0</v>
      </c>
      <c r="IL50" s="12">
        <v>0</v>
      </c>
      <c r="IM50" s="12">
        <v>0</v>
      </c>
      <c r="IN50" s="15">
        <v>0</v>
      </c>
      <c r="IO50" s="12">
        <v>0</v>
      </c>
      <c r="IP50" s="12">
        <v>0</v>
      </c>
      <c r="IQ50" s="12">
        <v>0</v>
      </c>
      <c r="IR50" s="15">
        <v>0</v>
      </c>
      <c r="IS50" s="12">
        <v>0</v>
      </c>
      <c r="IT50" s="12">
        <v>0</v>
      </c>
      <c r="IU50" s="12">
        <v>0</v>
      </c>
      <c r="IV50" s="15">
        <v>0</v>
      </c>
      <c r="IW50" s="12">
        <v>0</v>
      </c>
      <c r="IX50" s="12">
        <v>0</v>
      </c>
      <c r="IY50" s="12">
        <v>0</v>
      </c>
      <c r="IZ50" s="15">
        <v>0</v>
      </c>
      <c r="JA50" s="12">
        <v>0</v>
      </c>
      <c r="JB50" s="12">
        <v>0</v>
      </c>
      <c r="JC50" s="12">
        <v>0</v>
      </c>
      <c r="JD50" s="15">
        <v>0</v>
      </c>
      <c r="JE50" s="12">
        <v>0</v>
      </c>
      <c r="JF50" s="12">
        <v>0</v>
      </c>
      <c r="JG50" s="12">
        <v>0</v>
      </c>
      <c r="JH50" s="15">
        <v>0</v>
      </c>
      <c r="JI50" s="12">
        <v>0</v>
      </c>
      <c r="JJ50" s="12">
        <v>0</v>
      </c>
      <c r="JK50" s="12">
        <v>0</v>
      </c>
      <c r="JL50" s="15">
        <v>3156298895</v>
      </c>
      <c r="JM50" s="12">
        <v>2500000000</v>
      </c>
      <c r="JN50" s="12">
        <v>0</v>
      </c>
      <c r="JO50" s="12">
        <v>0</v>
      </c>
      <c r="JP50" s="15">
        <v>0</v>
      </c>
      <c r="JQ50" s="12">
        <v>0</v>
      </c>
      <c r="JR50" s="12">
        <v>0</v>
      </c>
      <c r="JS50" s="12">
        <v>0</v>
      </c>
      <c r="JT50" s="15">
        <v>0</v>
      </c>
      <c r="JU50" s="12">
        <v>0</v>
      </c>
      <c r="JV50" s="12">
        <v>0</v>
      </c>
      <c r="JW50" s="12">
        <v>0</v>
      </c>
      <c r="JX50" s="15">
        <v>0</v>
      </c>
      <c r="JY50" s="12">
        <v>0</v>
      </c>
      <c r="JZ50" s="12">
        <v>0</v>
      </c>
      <c r="KA50" s="12">
        <v>0</v>
      </c>
      <c r="KB50" s="15">
        <v>0</v>
      </c>
      <c r="KC50" s="12">
        <v>0</v>
      </c>
      <c r="KD50" s="12">
        <v>0</v>
      </c>
      <c r="KE50" s="12">
        <v>0</v>
      </c>
      <c r="KF50" s="15">
        <v>0</v>
      </c>
      <c r="KG50" s="12">
        <v>0</v>
      </c>
      <c r="KH50" s="12">
        <v>0</v>
      </c>
      <c r="KI50" s="12">
        <v>0</v>
      </c>
      <c r="KJ50" s="15">
        <v>0</v>
      </c>
      <c r="KK50" s="12">
        <v>0</v>
      </c>
      <c r="KL50" s="12">
        <v>0</v>
      </c>
      <c r="KM50" s="12">
        <v>0</v>
      </c>
      <c r="KN50" s="15">
        <v>0</v>
      </c>
      <c r="KO50" s="12">
        <v>0</v>
      </c>
      <c r="KP50" s="12">
        <v>0</v>
      </c>
      <c r="KQ50" s="12">
        <v>0</v>
      </c>
      <c r="KR50" s="15">
        <v>0</v>
      </c>
      <c r="KS50" s="12">
        <v>0</v>
      </c>
      <c r="KT50" s="12">
        <v>0</v>
      </c>
      <c r="KU50" s="12">
        <v>0</v>
      </c>
      <c r="KV50" s="14">
        <v>0</v>
      </c>
      <c r="KW50" s="12">
        <v>0</v>
      </c>
      <c r="KX50" s="12">
        <v>0</v>
      </c>
      <c r="KY50" s="12">
        <v>0</v>
      </c>
      <c r="KZ50" s="14">
        <v>0</v>
      </c>
      <c r="LA50" s="12">
        <v>0</v>
      </c>
      <c r="LB50" s="12">
        <v>0</v>
      </c>
      <c r="LC50" s="12">
        <v>0</v>
      </c>
      <c r="LD50" s="14">
        <v>0</v>
      </c>
      <c r="LE50" s="12">
        <v>0</v>
      </c>
      <c r="LF50" s="12">
        <v>0</v>
      </c>
      <c r="LG50" s="12">
        <v>0</v>
      </c>
      <c r="LH50" s="14">
        <v>0</v>
      </c>
      <c r="LI50" s="12">
        <v>0</v>
      </c>
      <c r="LJ50" s="12">
        <v>0</v>
      </c>
      <c r="LK50" s="12">
        <v>0</v>
      </c>
      <c r="LL50" s="14">
        <v>0</v>
      </c>
      <c r="LM50" s="12">
        <v>0</v>
      </c>
      <c r="LN50" s="12">
        <v>0</v>
      </c>
      <c r="LO50" s="12">
        <v>0</v>
      </c>
      <c r="LP50" s="14">
        <v>0</v>
      </c>
      <c r="LQ50" s="12">
        <v>0</v>
      </c>
      <c r="LR50" s="12">
        <v>0</v>
      </c>
      <c r="LS50" s="12">
        <v>0</v>
      </c>
      <c r="LT50" s="14">
        <v>0</v>
      </c>
      <c r="LU50" s="12">
        <v>0</v>
      </c>
      <c r="LV50" s="12">
        <v>0</v>
      </c>
      <c r="LW50" s="12">
        <v>0</v>
      </c>
      <c r="LX50" s="14">
        <v>0</v>
      </c>
      <c r="LY50" s="12">
        <v>0</v>
      </c>
      <c r="LZ50" s="12">
        <v>0</v>
      </c>
      <c r="MA50" s="12">
        <v>0</v>
      </c>
      <c r="MB50" s="13">
        <v>0</v>
      </c>
      <c r="MC50" s="12">
        <v>0</v>
      </c>
      <c r="MD50" s="12">
        <v>0</v>
      </c>
      <c r="ME50" s="12">
        <v>0</v>
      </c>
      <c r="MF50" s="13">
        <v>0</v>
      </c>
      <c r="MG50" s="12">
        <v>0</v>
      </c>
      <c r="MH50" s="12">
        <v>0</v>
      </c>
      <c r="MI50" s="12">
        <v>0</v>
      </c>
      <c r="MJ50" s="13">
        <v>0</v>
      </c>
      <c r="MK50" s="12">
        <v>0</v>
      </c>
      <c r="ML50" s="12">
        <v>0</v>
      </c>
      <c r="MM50" s="12">
        <v>0</v>
      </c>
    </row>
    <row r="51" spans="2:351" ht="51" x14ac:dyDescent="0.25">
      <c r="B51" s="44" t="s">
        <v>428</v>
      </c>
      <c r="C51" s="43" t="s">
        <v>427</v>
      </c>
      <c r="D51" s="42" t="s">
        <v>12</v>
      </c>
      <c r="E51" s="42" t="s">
        <v>12</v>
      </c>
      <c r="F51" s="42" t="s">
        <v>427</v>
      </c>
      <c r="G51" s="40">
        <v>2021004250603</v>
      </c>
      <c r="H51" s="39" t="s">
        <v>436</v>
      </c>
      <c r="I51" s="54">
        <v>1906030</v>
      </c>
      <c r="J51" s="41" t="s">
        <v>440</v>
      </c>
      <c r="K51" s="38" t="s">
        <v>133</v>
      </c>
      <c r="L51" s="37" t="s">
        <v>442</v>
      </c>
      <c r="M51" s="35" t="s">
        <v>6</v>
      </c>
      <c r="N51" s="35" t="s">
        <v>131</v>
      </c>
      <c r="O51" s="36" t="s">
        <v>4</v>
      </c>
      <c r="P51" s="35" t="s">
        <v>130</v>
      </c>
      <c r="Q51" s="35" t="s">
        <v>424</v>
      </c>
      <c r="R51" s="53" t="s">
        <v>20</v>
      </c>
      <c r="S51" s="52">
        <v>2</v>
      </c>
      <c r="T51" s="50">
        <v>0</v>
      </c>
      <c r="U51" s="50">
        <v>0</v>
      </c>
      <c r="V51" s="50">
        <v>0</v>
      </c>
      <c r="W51" s="50">
        <v>2</v>
      </c>
      <c r="X51" s="31">
        <f>+Z51+AA51+AB51+AC51</f>
        <v>2</v>
      </c>
      <c r="Y51" s="49">
        <f>+X51/S51</f>
        <v>1</v>
      </c>
      <c r="Z51" s="29">
        <v>0</v>
      </c>
      <c r="AA51" s="28">
        <v>0</v>
      </c>
      <c r="AB51" s="28">
        <v>0</v>
      </c>
      <c r="AC51" s="28">
        <v>2</v>
      </c>
      <c r="AD51" s="27">
        <v>357964376</v>
      </c>
      <c r="AE51" s="26">
        <f>+AD51-AG51</f>
        <v>0</v>
      </c>
      <c r="AF51" s="25" t="s">
        <v>0</v>
      </c>
      <c r="AG51" s="24">
        <f>SUM(AH51:AK51)</f>
        <v>357964376</v>
      </c>
      <c r="AH51" s="23">
        <f>+BH51+BL51+BP51+BT51+BX51+CB51+CF51+CJ51+CN51+CR51+CV51+CZ51+BD51</f>
        <v>357964376</v>
      </c>
      <c r="AI51" s="22">
        <f>+DD51+DH51+DL51+DP51+DT51+DX51+EB51+EF51+EJ51+EN51+ER51+EV51+EZ51+FD51+FH51+FL51+FP51+FT51+FX51+GB51+GF51+GJ51+GN51+GR51+GV51+GZ51+HD51+HH51+HL51+HP51+HT51+HX51+IB51+IF51+IJ51+IN51+IR51+IV51+IZ51+JD51+JH51+JL51+JP51+JT51+JX51+KB51+KF51+KJ51+KN51+KR51</f>
        <v>0</v>
      </c>
      <c r="AJ51" s="21">
        <f>+KV51+KZ51+LD51+LH51+LL51+LP51+LT51+LX51</f>
        <v>0</v>
      </c>
      <c r="AK51" s="13">
        <f>+MB51+MF51+MJ51</f>
        <v>0</v>
      </c>
      <c r="AL51" s="18" t="b">
        <f>_xlfn.IFNA(+AM51&lt;=AG51,"ERROR")</f>
        <v>1</v>
      </c>
      <c r="AM51" s="20">
        <f>SUM(AN51:AQ51)</f>
        <v>357964376</v>
      </c>
      <c r="AN51" s="4">
        <f>+BE51+BI51+BM51+BQ51+BU51+BY51+CC51+CG51+CK51+CO51+CS51+CW51+DA51</f>
        <v>357964376</v>
      </c>
      <c r="AO51" s="4">
        <f>+DE51+DI51+DM51+DQ51+DU51+DY51+EC51+EG51+EK51+EO51+ES51+EW51+FA51+FE51+FI51+FM51+FQ51+FU51+FY51+GC51+GG51+GK51+GO51+GS51+GW51+HA51+HE51+HI51+HM51+HQ51+HU51+HY51+IC51+IG51+IK51+IO51+IS51+IW51+JA51+JE51+JI51+JM51+JQ51+JU51+JY51+KC51+KG51+KK51+KO51+KS51</f>
        <v>0</v>
      </c>
      <c r="AP51" s="4">
        <f>+KW51+LA51+LE51+LI51+LM51+LQ51+LU51+LY51</f>
        <v>0</v>
      </c>
      <c r="AQ51" s="4">
        <f>+MC51+MG51+MK51</f>
        <v>0</v>
      </c>
      <c r="AR51" s="18" t="b">
        <f>_xlfn.IFNA(+AS51&lt;=AM51,"ERROR")</f>
        <v>1</v>
      </c>
      <c r="AS51" s="19">
        <f>+AT51+AU51+AV51+AW51</f>
        <v>357964376</v>
      </c>
      <c r="AT51" s="4">
        <f>+BF51+BJ51+BN51+BR51+BV51+BZ51+CD51+CH51+CL51+CP51+CT51+CX51+DB51</f>
        <v>357964376</v>
      </c>
      <c r="AU51" s="4">
        <f>+DF51+DJ51+DN51+DR51+DV51+DZ51+ED51+EH51+EL51+EP51+ET51+EX51+FB51+FF51+FJ51+FN51+FR51+FV51+FZ51+GD51+GH51+GL51+GP51+GT51+GX51+HB51+HF51+HJ51+HN51+HR51+HV51+HZ51+ID51+IH51+IL51+IP51+IT51+IX51+JB51+JF51+JJ51+JN51+JR51+JV51+JZ51+KD51+KH51+KL51+KP51+KT51</f>
        <v>0</v>
      </c>
      <c r="AV51" s="4">
        <f>+KX51+LB51+LF51+LJ51+LN51+LR51+LV51+LZ51</f>
        <v>0</v>
      </c>
      <c r="AW51" s="4">
        <f>+MD51+MH51+ML51</f>
        <v>0</v>
      </c>
      <c r="AX51" s="18" t="b">
        <f>_xlfn.IFNA(+AY51&lt;=AS51,"ERROR")</f>
        <v>1</v>
      </c>
      <c r="AY51" s="17">
        <f>+AZ51+BA51+BB51+BC51</f>
        <v>357964376</v>
      </c>
      <c r="AZ51" s="4">
        <f>+BG51+BK51+BO51+BS51+BW51+CA51+CE51+CI51+CM51+CQ51+CU51+CY51+DC51</f>
        <v>357964376</v>
      </c>
      <c r="BA51" s="4">
        <f>+DG51+DK51+DO51+DS51+DW51+EA51+EE51+EI51+EM51+EQ51+EU51+EY51+FC51+FG51+FK51+FO51+FS51+FW51+GA51+GE51+GI51+GM51+GQ51+GU51+GY51+HC51+HG51+HK51+HO51+HS51+HW51+IA51+IE51+II51+IM51+IQ51+IU51+IY51+JC51+JG51+JK51+JO51+JS51+JW51+KA51+KE51+KI51+KM51+KQ51+KU51</f>
        <v>0</v>
      </c>
      <c r="BB51" s="4">
        <f>+KY51+LC51+LG51+LK51+LO51+LS51+LW51+MA51</f>
        <v>0</v>
      </c>
      <c r="BC51" s="4">
        <f>+ME51+MI51+MM51</f>
        <v>0</v>
      </c>
      <c r="BD51" s="16">
        <v>0</v>
      </c>
      <c r="BE51" s="12">
        <v>0</v>
      </c>
      <c r="BF51" s="12">
        <v>0</v>
      </c>
      <c r="BG51" s="12">
        <v>0</v>
      </c>
      <c r="BH51" s="16">
        <v>0</v>
      </c>
      <c r="BI51" s="12">
        <v>0</v>
      </c>
      <c r="BJ51" s="12">
        <v>0</v>
      </c>
      <c r="BK51" s="12">
        <v>0</v>
      </c>
      <c r="BL51" s="16">
        <v>0</v>
      </c>
      <c r="BM51" s="12">
        <v>0</v>
      </c>
      <c r="BN51" s="12">
        <v>0</v>
      </c>
      <c r="BO51" s="12">
        <v>0</v>
      </c>
      <c r="BP51" s="16">
        <v>357964376</v>
      </c>
      <c r="BQ51" s="12">
        <v>357964376</v>
      </c>
      <c r="BR51" s="12">
        <v>357964376</v>
      </c>
      <c r="BS51" s="12">
        <v>357964376</v>
      </c>
      <c r="BT51" s="16">
        <v>0</v>
      </c>
      <c r="BU51" s="12">
        <v>0</v>
      </c>
      <c r="BV51" s="12">
        <v>0</v>
      </c>
      <c r="BW51" s="12">
        <v>0</v>
      </c>
      <c r="BX51" s="16">
        <v>0</v>
      </c>
      <c r="BY51" s="12">
        <v>0</v>
      </c>
      <c r="BZ51" s="12">
        <v>0</v>
      </c>
      <c r="CA51" s="12">
        <v>0</v>
      </c>
      <c r="CB51" s="16">
        <v>0</v>
      </c>
      <c r="CC51" s="12">
        <v>0</v>
      </c>
      <c r="CD51" s="12">
        <v>0</v>
      </c>
      <c r="CE51" s="12">
        <v>0</v>
      </c>
      <c r="CF51" s="16">
        <v>0</v>
      </c>
      <c r="CG51" s="12">
        <v>0</v>
      </c>
      <c r="CH51" s="12">
        <v>0</v>
      </c>
      <c r="CI51" s="12">
        <v>0</v>
      </c>
      <c r="CJ51" s="16">
        <v>0</v>
      </c>
      <c r="CK51" s="12">
        <v>0</v>
      </c>
      <c r="CL51" s="12">
        <v>0</v>
      </c>
      <c r="CM51" s="12">
        <v>0</v>
      </c>
      <c r="CN51" s="16">
        <v>0</v>
      </c>
      <c r="CO51" s="12">
        <v>0</v>
      </c>
      <c r="CP51" s="12">
        <v>0</v>
      </c>
      <c r="CQ51" s="12">
        <v>0</v>
      </c>
      <c r="CR51" s="16">
        <v>0</v>
      </c>
      <c r="CS51" s="12">
        <v>0</v>
      </c>
      <c r="CT51" s="12">
        <v>0</v>
      </c>
      <c r="CU51" s="12">
        <v>0</v>
      </c>
      <c r="CV51" s="16">
        <v>0</v>
      </c>
      <c r="CW51" s="12">
        <v>0</v>
      </c>
      <c r="CX51" s="12">
        <v>0</v>
      </c>
      <c r="CY51" s="12">
        <v>0</v>
      </c>
      <c r="CZ51" s="16">
        <v>0</v>
      </c>
      <c r="DA51" s="12">
        <v>0</v>
      </c>
      <c r="DB51" s="12">
        <v>0</v>
      </c>
      <c r="DC51" s="12">
        <v>0</v>
      </c>
      <c r="DD51" s="15">
        <v>0</v>
      </c>
      <c r="DE51" s="12">
        <v>0</v>
      </c>
      <c r="DF51" s="12">
        <v>0</v>
      </c>
      <c r="DG51" s="12">
        <v>0</v>
      </c>
      <c r="DH51" s="15">
        <v>0</v>
      </c>
      <c r="DI51" s="12">
        <v>0</v>
      </c>
      <c r="DJ51" s="12">
        <v>0</v>
      </c>
      <c r="DK51" s="12">
        <v>0</v>
      </c>
      <c r="DL51" s="15">
        <v>0</v>
      </c>
      <c r="DM51" s="12">
        <v>0</v>
      </c>
      <c r="DN51" s="12">
        <v>0</v>
      </c>
      <c r="DO51" s="12">
        <v>0</v>
      </c>
      <c r="DP51" s="15">
        <v>0</v>
      </c>
      <c r="DQ51" s="12">
        <v>0</v>
      </c>
      <c r="DR51" s="12">
        <v>0</v>
      </c>
      <c r="DS51" s="12">
        <v>0</v>
      </c>
      <c r="DT51" s="15">
        <v>0</v>
      </c>
      <c r="DU51" s="12">
        <v>0</v>
      </c>
      <c r="DV51" s="12">
        <v>0</v>
      </c>
      <c r="DW51" s="12">
        <v>0</v>
      </c>
      <c r="DX51" s="15">
        <v>0</v>
      </c>
      <c r="DY51" s="12">
        <v>0</v>
      </c>
      <c r="DZ51" s="12">
        <v>0</v>
      </c>
      <c r="EA51" s="12">
        <v>0</v>
      </c>
      <c r="EB51" s="15">
        <v>0</v>
      </c>
      <c r="EC51" s="12">
        <v>0</v>
      </c>
      <c r="ED51" s="12">
        <v>0</v>
      </c>
      <c r="EE51" s="12">
        <v>0</v>
      </c>
      <c r="EF51" s="15">
        <v>0</v>
      </c>
      <c r="EG51" s="12">
        <v>0</v>
      </c>
      <c r="EH51" s="12">
        <v>0</v>
      </c>
      <c r="EI51" s="12">
        <v>0</v>
      </c>
      <c r="EJ51" s="15">
        <v>0</v>
      </c>
      <c r="EK51" s="12">
        <v>0</v>
      </c>
      <c r="EL51" s="12">
        <v>0</v>
      </c>
      <c r="EM51" s="12">
        <v>0</v>
      </c>
      <c r="EN51" s="15">
        <v>0</v>
      </c>
      <c r="EO51" s="12">
        <v>0</v>
      </c>
      <c r="EP51" s="12">
        <v>0</v>
      </c>
      <c r="EQ51" s="12">
        <v>0</v>
      </c>
      <c r="ER51" s="15">
        <v>0</v>
      </c>
      <c r="ES51" s="12">
        <v>0</v>
      </c>
      <c r="ET51" s="12">
        <v>0</v>
      </c>
      <c r="EU51" s="12">
        <v>0</v>
      </c>
      <c r="EV51" s="15">
        <v>0</v>
      </c>
      <c r="EW51" s="12">
        <v>0</v>
      </c>
      <c r="EX51" s="12">
        <v>0</v>
      </c>
      <c r="EY51" s="12">
        <v>0</v>
      </c>
      <c r="EZ51" s="15">
        <v>0</v>
      </c>
      <c r="FA51" s="12">
        <v>0</v>
      </c>
      <c r="FB51" s="12">
        <v>0</v>
      </c>
      <c r="FC51" s="12">
        <v>0</v>
      </c>
      <c r="FD51" s="15">
        <v>0</v>
      </c>
      <c r="FE51" s="12">
        <v>0</v>
      </c>
      <c r="FF51" s="12">
        <v>0</v>
      </c>
      <c r="FG51" s="12">
        <v>0</v>
      </c>
      <c r="FH51" s="15">
        <v>0</v>
      </c>
      <c r="FI51" s="12">
        <v>0</v>
      </c>
      <c r="FJ51" s="12">
        <v>0</v>
      </c>
      <c r="FK51" s="12">
        <v>0</v>
      </c>
      <c r="FL51" s="15">
        <v>0</v>
      </c>
      <c r="FM51" s="12">
        <v>0</v>
      </c>
      <c r="FN51" s="12">
        <v>0</v>
      </c>
      <c r="FO51" s="12">
        <v>0</v>
      </c>
      <c r="FP51" s="15">
        <v>0</v>
      </c>
      <c r="FQ51" s="12">
        <v>0</v>
      </c>
      <c r="FR51" s="12">
        <v>0</v>
      </c>
      <c r="FS51" s="12">
        <v>0</v>
      </c>
      <c r="FT51" s="15">
        <v>0</v>
      </c>
      <c r="FU51" s="12">
        <v>0</v>
      </c>
      <c r="FV51" s="12">
        <v>0</v>
      </c>
      <c r="FW51" s="12">
        <v>0</v>
      </c>
      <c r="FX51" s="15">
        <v>0</v>
      </c>
      <c r="FY51" s="12">
        <v>0</v>
      </c>
      <c r="FZ51" s="12">
        <v>0</v>
      </c>
      <c r="GA51" s="12">
        <v>0</v>
      </c>
      <c r="GB51" s="15">
        <v>0</v>
      </c>
      <c r="GC51" s="12">
        <v>0</v>
      </c>
      <c r="GD51" s="12">
        <v>0</v>
      </c>
      <c r="GE51" s="12">
        <v>0</v>
      </c>
      <c r="GF51" s="15">
        <v>0</v>
      </c>
      <c r="GG51" s="12">
        <v>0</v>
      </c>
      <c r="GH51" s="12">
        <v>0</v>
      </c>
      <c r="GI51" s="12">
        <v>0</v>
      </c>
      <c r="GJ51" s="15">
        <v>0</v>
      </c>
      <c r="GK51" s="12">
        <v>0</v>
      </c>
      <c r="GL51" s="12">
        <v>0</v>
      </c>
      <c r="GM51" s="12">
        <v>0</v>
      </c>
      <c r="GN51" s="15">
        <v>0</v>
      </c>
      <c r="GO51" s="12">
        <v>0</v>
      </c>
      <c r="GP51" s="12">
        <v>0</v>
      </c>
      <c r="GQ51" s="12">
        <v>0</v>
      </c>
      <c r="GR51" s="15">
        <v>0</v>
      </c>
      <c r="GS51" s="12">
        <v>0</v>
      </c>
      <c r="GT51" s="12">
        <v>0</v>
      </c>
      <c r="GU51" s="12">
        <v>0</v>
      </c>
      <c r="GV51" s="15">
        <v>0</v>
      </c>
      <c r="GW51" s="12">
        <v>0</v>
      </c>
      <c r="GX51" s="12">
        <v>0</v>
      </c>
      <c r="GY51" s="12">
        <v>0</v>
      </c>
      <c r="GZ51" s="15">
        <v>0</v>
      </c>
      <c r="HA51" s="12">
        <v>0</v>
      </c>
      <c r="HB51" s="12">
        <v>0</v>
      </c>
      <c r="HC51" s="12">
        <v>0</v>
      </c>
      <c r="HD51" s="15">
        <v>0</v>
      </c>
      <c r="HE51" s="12">
        <v>0</v>
      </c>
      <c r="HF51" s="12">
        <v>0</v>
      </c>
      <c r="HG51" s="12">
        <v>0</v>
      </c>
      <c r="HH51" s="15">
        <v>0</v>
      </c>
      <c r="HI51" s="12">
        <v>0</v>
      </c>
      <c r="HJ51" s="12">
        <v>0</v>
      </c>
      <c r="HK51" s="12">
        <v>0</v>
      </c>
      <c r="HL51" s="15">
        <v>0</v>
      </c>
      <c r="HM51" s="12">
        <v>0</v>
      </c>
      <c r="HN51" s="12">
        <v>0</v>
      </c>
      <c r="HO51" s="12">
        <v>0</v>
      </c>
      <c r="HP51" s="15">
        <v>0</v>
      </c>
      <c r="HQ51" s="12">
        <v>0</v>
      </c>
      <c r="HR51" s="12">
        <v>0</v>
      </c>
      <c r="HS51" s="12">
        <v>0</v>
      </c>
      <c r="HT51" s="15">
        <v>0</v>
      </c>
      <c r="HU51" s="12">
        <v>0</v>
      </c>
      <c r="HV51" s="12">
        <v>0</v>
      </c>
      <c r="HW51" s="12">
        <v>0</v>
      </c>
      <c r="HX51" s="15">
        <v>0</v>
      </c>
      <c r="HY51" s="12">
        <v>0</v>
      </c>
      <c r="HZ51" s="12">
        <v>0</v>
      </c>
      <c r="IA51" s="12">
        <v>0</v>
      </c>
      <c r="IB51" s="15">
        <v>0</v>
      </c>
      <c r="IC51" s="12">
        <v>0</v>
      </c>
      <c r="ID51" s="12">
        <v>0</v>
      </c>
      <c r="IE51" s="12">
        <v>0</v>
      </c>
      <c r="IF51" s="15">
        <v>0</v>
      </c>
      <c r="IG51" s="12">
        <v>0</v>
      </c>
      <c r="IH51" s="12">
        <v>0</v>
      </c>
      <c r="II51" s="12">
        <v>0</v>
      </c>
      <c r="IJ51" s="15">
        <v>0</v>
      </c>
      <c r="IK51" s="12">
        <v>0</v>
      </c>
      <c r="IL51" s="12">
        <v>0</v>
      </c>
      <c r="IM51" s="12">
        <v>0</v>
      </c>
      <c r="IN51" s="15">
        <v>0</v>
      </c>
      <c r="IO51" s="12">
        <v>0</v>
      </c>
      <c r="IP51" s="12">
        <v>0</v>
      </c>
      <c r="IQ51" s="12">
        <v>0</v>
      </c>
      <c r="IR51" s="15">
        <v>0</v>
      </c>
      <c r="IS51" s="12">
        <v>0</v>
      </c>
      <c r="IT51" s="12">
        <v>0</v>
      </c>
      <c r="IU51" s="12">
        <v>0</v>
      </c>
      <c r="IV51" s="15">
        <v>0</v>
      </c>
      <c r="IW51" s="12">
        <v>0</v>
      </c>
      <c r="IX51" s="12">
        <v>0</v>
      </c>
      <c r="IY51" s="12">
        <v>0</v>
      </c>
      <c r="IZ51" s="15">
        <v>0</v>
      </c>
      <c r="JA51" s="12">
        <v>0</v>
      </c>
      <c r="JB51" s="12">
        <v>0</v>
      </c>
      <c r="JC51" s="12">
        <v>0</v>
      </c>
      <c r="JD51" s="15">
        <v>0</v>
      </c>
      <c r="JE51" s="12">
        <v>0</v>
      </c>
      <c r="JF51" s="12">
        <v>0</v>
      </c>
      <c r="JG51" s="12">
        <v>0</v>
      </c>
      <c r="JH51" s="15">
        <v>0</v>
      </c>
      <c r="JI51" s="12">
        <v>0</v>
      </c>
      <c r="JJ51" s="12">
        <v>0</v>
      </c>
      <c r="JK51" s="12">
        <v>0</v>
      </c>
      <c r="JL51" s="15">
        <v>0</v>
      </c>
      <c r="JM51" s="12">
        <v>0</v>
      </c>
      <c r="JN51" s="12">
        <v>0</v>
      </c>
      <c r="JO51" s="12">
        <v>0</v>
      </c>
      <c r="JP51" s="15">
        <v>0</v>
      </c>
      <c r="JQ51" s="12">
        <v>0</v>
      </c>
      <c r="JR51" s="12">
        <v>0</v>
      </c>
      <c r="JS51" s="12">
        <v>0</v>
      </c>
      <c r="JT51" s="15">
        <v>0</v>
      </c>
      <c r="JU51" s="12">
        <v>0</v>
      </c>
      <c r="JV51" s="12">
        <v>0</v>
      </c>
      <c r="JW51" s="12">
        <v>0</v>
      </c>
      <c r="JX51" s="15">
        <v>0</v>
      </c>
      <c r="JY51" s="12">
        <v>0</v>
      </c>
      <c r="JZ51" s="12">
        <v>0</v>
      </c>
      <c r="KA51" s="12">
        <v>0</v>
      </c>
      <c r="KB51" s="15">
        <v>0</v>
      </c>
      <c r="KC51" s="12">
        <v>0</v>
      </c>
      <c r="KD51" s="12">
        <v>0</v>
      </c>
      <c r="KE51" s="12">
        <v>0</v>
      </c>
      <c r="KF51" s="15">
        <v>0</v>
      </c>
      <c r="KG51" s="12">
        <v>0</v>
      </c>
      <c r="KH51" s="12">
        <v>0</v>
      </c>
      <c r="KI51" s="12">
        <v>0</v>
      </c>
      <c r="KJ51" s="15">
        <v>0</v>
      </c>
      <c r="KK51" s="12">
        <v>0</v>
      </c>
      <c r="KL51" s="12">
        <v>0</v>
      </c>
      <c r="KM51" s="12">
        <v>0</v>
      </c>
      <c r="KN51" s="15">
        <v>0</v>
      </c>
      <c r="KO51" s="12">
        <v>0</v>
      </c>
      <c r="KP51" s="12">
        <v>0</v>
      </c>
      <c r="KQ51" s="12">
        <v>0</v>
      </c>
      <c r="KR51" s="15">
        <v>0</v>
      </c>
      <c r="KS51" s="12">
        <v>0</v>
      </c>
      <c r="KT51" s="12">
        <v>0</v>
      </c>
      <c r="KU51" s="12">
        <v>0</v>
      </c>
      <c r="KV51" s="14">
        <v>0</v>
      </c>
      <c r="KW51" s="12">
        <v>0</v>
      </c>
      <c r="KX51" s="12">
        <v>0</v>
      </c>
      <c r="KY51" s="12">
        <v>0</v>
      </c>
      <c r="KZ51" s="14">
        <v>0</v>
      </c>
      <c r="LA51" s="12">
        <v>0</v>
      </c>
      <c r="LB51" s="12">
        <v>0</v>
      </c>
      <c r="LC51" s="12">
        <v>0</v>
      </c>
      <c r="LD51" s="14">
        <v>0</v>
      </c>
      <c r="LE51" s="12">
        <v>0</v>
      </c>
      <c r="LF51" s="12">
        <v>0</v>
      </c>
      <c r="LG51" s="12">
        <v>0</v>
      </c>
      <c r="LH51" s="14">
        <v>0</v>
      </c>
      <c r="LI51" s="12">
        <v>0</v>
      </c>
      <c r="LJ51" s="12">
        <v>0</v>
      </c>
      <c r="LK51" s="12">
        <v>0</v>
      </c>
      <c r="LL51" s="14">
        <v>0</v>
      </c>
      <c r="LM51" s="12">
        <v>0</v>
      </c>
      <c r="LN51" s="12">
        <v>0</v>
      </c>
      <c r="LO51" s="12">
        <v>0</v>
      </c>
      <c r="LP51" s="14">
        <v>0</v>
      </c>
      <c r="LQ51" s="12">
        <v>0</v>
      </c>
      <c r="LR51" s="12">
        <v>0</v>
      </c>
      <c r="LS51" s="12">
        <v>0</v>
      </c>
      <c r="LT51" s="14">
        <v>0</v>
      </c>
      <c r="LU51" s="12">
        <v>0</v>
      </c>
      <c r="LV51" s="12">
        <v>0</v>
      </c>
      <c r="LW51" s="12">
        <v>0</v>
      </c>
      <c r="LX51" s="14">
        <v>0</v>
      </c>
      <c r="LY51" s="12">
        <v>0</v>
      </c>
      <c r="LZ51" s="12">
        <v>0</v>
      </c>
      <c r="MA51" s="12">
        <v>0</v>
      </c>
      <c r="MB51" s="13">
        <v>0</v>
      </c>
      <c r="MC51" s="12">
        <v>0</v>
      </c>
      <c r="MD51" s="12">
        <v>0</v>
      </c>
      <c r="ME51" s="12">
        <v>0</v>
      </c>
      <c r="MF51" s="13">
        <v>0</v>
      </c>
      <c r="MG51" s="12">
        <v>0</v>
      </c>
      <c r="MH51" s="12">
        <v>0</v>
      </c>
      <c r="MI51" s="12">
        <v>0</v>
      </c>
      <c r="MJ51" s="13">
        <v>0</v>
      </c>
      <c r="MK51" s="12">
        <v>0</v>
      </c>
      <c r="ML51" s="12">
        <v>0</v>
      </c>
      <c r="MM51" s="12">
        <v>0</v>
      </c>
    </row>
    <row r="52" spans="2:351" ht="51" x14ac:dyDescent="0.25">
      <c r="B52" s="44" t="s">
        <v>428</v>
      </c>
      <c r="C52" s="43" t="s">
        <v>427</v>
      </c>
      <c r="D52" s="42" t="s">
        <v>12</v>
      </c>
      <c r="E52" s="42" t="s">
        <v>12</v>
      </c>
      <c r="F52" s="42" t="s">
        <v>427</v>
      </c>
      <c r="G52" s="40">
        <v>2021004250603</v>
      </c>
      <c r="H52" s="39" t="s">
        <v>436</v>
      </c>
      <c r="I52" s="54">
        <v>1906030</v>
      </c>
      <c r="J52" s="41" t="s">
        <v>440</v>
      </c>
      <c r="K52" s="38" t="s">
        <v>133</v>
      </c>
      <c r="L52" s="37" t="s">
        <v>441</v>
      </c>
      <c r="M52" s="35" t="s">
        <v>6</v>
      </c>
      <c r="N52" s="35" t="s">
        <v>131</v>
      </c>
      <c r="O52" s="36" t="s">
        <v>4</v>
      </c>
      <c r="P52" s="35" t="s">
        <v>130</v>
      </c>
      <c r="Q52" s="35" t="s">
        <v>424</v>
      </c>
      <c r="R52" s="53" t="s">
        <v>20</v>
      </c>
      <c r="S52" s="52">
        <v>2</v>
      </c>
      <c r="T52" s="50">
        <v>0</v>
      </c>
      <c r="U52" s="50">
        <v>0</v>
      </c>
      <c r="V52" s="50">
        <v>0</v>
      </c>
      <c r="W52" s="50">
        <v>2</v>
      </c>
      <c r="X52" s="31">
        <f>+Z52+AA52+AB52+AC52</f>
        <v>2</v>
      </c>
      <c r="Y52" s="49">
        <f>+X52/S52</f>
        <v>1</v>
      </c>
      <c r="Z52" s="29">
        <v>0</v>
      </c>
      <c r="AA52" s="28">
        <v>0</v>
      </c>
      <c r="AB52" s="28">
        <v>0</v>
      </c>
      <c r="AC52" s="28">
        <v>2</v>
      </c>
      <c r="AD52" s="27">
        <v>2198000000</v>
      </c>
      <c r="AE52" s="26">
        <f>+AD52-AG52</f>
        <v>0</v>
      </c>
      <c r="AF52" s="25" t="s">
        <v>0</v>
      </c>
      <c r="AG52" s="24">
        <f>SUM(AH52:AK52)</f>
        <v>2198000000</v>
      </c>
      <c r="AH52" s="23">
        <f>+BH52+BL52+BP52+BT52+BX52+CB52+CF52+CJ52+CN52+CR52+CV52+CZ52+BD52</f>
        <v>0</v>
      </c>
      <c r="AI52" s="22">
        <f>+DD52+DH52+DL52+DP52+DT52+DX52+EB52+EF52+EJ52+EN52+ER52+EV52+EZ52+FD52+FH52+FL52+FP52+FT52+FX52+GB52+GF52+GJ52+GN52+GR52+GV52+GZ52+HD52+HH52+HL52+HP52+HT52+HX52+IB52+IF52+IJ52+IN52+IR52+IV52+IZ52+JD52+JH52+JL52+JP52+JT52+JX52+KB52+KF52+KJ52+KN52+KR52</f>
        <v>2198000000</v>
      </c>
      <c r="AJ52" s="21">
        <f>+KV52+KZ52+LD52+LH52+LL52+LP52+LT52+LX52</f>
        <v>0</v>
      </c>
      <c r="AK52" s="13">
        <f>+MB52+MF52+MJ52</f>
        <v>0</v>
      </c>
      <c r="AL52" s="18" t="b">
        <f>_xlfn.IFNA(+AM52&lt;=AG52,"ERROR")</f>
        <v>1</v>
      </c>
      <c r="AM52" s="20">
        <f>SUM(AN52:AQ52)</f>
        <v>2150829128</v>
      </c>
      <c r="AN52" s="4">
        <f>+BE52+BI52+BM52+BQ52+BU52+BY52+CC52+CG52+CK52+CO52+CS52+CW52+DA52</f>
        <v>0</v>
      </c>
      <c r="AO52" s="4">
        <f>+DE52+DI52+DM52+DQ52+DU52+DY52+EC52+EG52+EK52+EO52+ES52+EW52+FA52+FE52+FI52+FM52+FQ52+FU52+FY52+GC52+GG52+GK52+GO52+GS52+GW52+HA52+HE52+HI52+HM52+HQ52+HU52+HY52+IC52+IG52+IK52+IO52+IS52+IW52+JA52+JE52+JI52+JM52+JQ52+JU52+JY52+KC52+KG52+KK52+KO52+KS52</f>
        <v>2150829128</v>
      </c>
      <c r="AP52" s="4">
        <f>+KW52+LA52+LE52+LI52+LM52+LQ52+LU52+LY52</f>
        <v>0</v>
      </c>
      <c r="AQ52" s="4">
        <f>+MC52+MG52+MK52</f>
        <v>0</v>
      </c>
      <c r="AR52" s="18" t="b">
        <f>_xlfn.IFNA(+AS52&lt;=AM52,"ERROR")</f>
        <v>1</v>
      </c>
      <c r="AS52" s="19">
        <f>+AT52+AU52+AV52+AW52</f>
        <v>2150829127</v>
      </c>
      <c r="AT52" s="4">
        <f>+BF52+BJ52+BN52+BR52+BV52+BZ52+CD52+CH52+CL52+CP52+CT52+CX52+DB52</f>
        <v>0</v>
      </c>
      <c r="AU52" s="4">
        <f>+DF52+DJ52+DN52+DR52+DV52+DZ52+ED52+EH52+EL52+EP52+ET52+EX52+FB52+FF52+FJ52+FN52+FR52+FV52+FZ52+GD52+GH52+GL52+GP52+GT52+GX52+HB52+HF52+HJ52+HN52+HR52+HV52+HZ52+ID52+IH52+IL52+IP52+IT52+IX52+JB52+JF52+JJ52+JN52+JR52+JV52+JZ52+KD52+KH52+KL52+KP52+KT52</f>
        <v>2150829127</v>
      </c>
      <c r="AV52" s="4">
        <f>+KX52+LB52+LF52+LJ52+LN52+LR52+LV52+LZ52</f>
        <v>0</v>
      </c>
      <c r="AW52" s="4">
        <f>+MD52+MH52+ML52</f>
        <v>0</v>
      </c>
      <c r="AX52" s="18" t="b">
        <f>_xlfn.IFNA(+AY52&lt;=AS52,"ERROR")</f>
        <v>1</v>
      </c>
      <c r="AY52" s="17">
        <f>+AZ52+BA52+BB52+BC52</f>
        <v>0</v>
      </c>
      <c r="AZ52" s="4">
        <f>+BG52+BK52+BO52+BS52+BW52+CA52+CE52+CI52+CM52+CQ52+CU52+CY52+DC52</f>
        <v>0</v>
      </c>
      <c r="BA52" s="4">
        <f>+DG52+DK52+DO52+DS52+DW52+EA52+EE52+EI52+EM52+EQ52+EU52+EY52+FC52+FG52+FK52+FO52+FS52+FW52+GA52+GE52+GI52+GM52+GQ52+GU52+GY52+HC52+HG52+HK52+HO52+HS52+HW52+IA52+IE52+II52+IM52+IQ52+IU52+IY52+JC52+JG52+JK52+JO52+JS52+JW52+KA52+KE52+KI52+KM52+KQ52+KU52</f>
        <v>0</v>
      </c>
      <c r="BB52" s="4">
        <f>+KY52+LC52+LG52+LK52+LO52+LS52+LW52+MA52</f>
        <v>0</v>
      </c>
      <c r="BC52" s="4">
        <f>+ME52+MI52+MM52</f>
        <v>0</v>
      </c>
      <c r="BD52" s="16">
        <v>0</v>
      </c>
      <c r="BE52" s="12">
        <v>0</v>
      </c>
      <c r="BF52" s="12">
        <v>0</v>
      </c>
      <c r="BG52" s="12">
        <v>0</v>
      </c>
      <c r="BH52" s="16">
        <v>0</v>
      </c>
      <c r="BI52" s="12">
        <v>0</v>
      </c>
      <c r="BJ52" s="12">
        <v>0</v>
      </c>
      <c r="BK52" s="12">
        <v>0</v>
      </c>
      <c r="BL52" s="16">
        <v>0</v>
      </c>
      <c r="BM52" s="12">
        <v>0</v>
      </c>
      <c r="BN52" s="12">
        <v>0</v>
      </c>
      <c r="BO52" s="12">
        <v>0</v>
      </c>
      <c r="BP52" s="16">
        <v>0</v>
      </c>
      <c r="BQ52" s="12">
        <v>0</v>
      </c>
      <c r="BR52" s="12">
        <v>0</v>
      </c>
      <c r="BS52" s="12">
        <v>0</v>
      </c>
      <c r="BT52" s="16">
        <v>0</v>
      </c>
      <c r="BU52" s="12">
        <v>0</v>
      </c>
      <c r="BV52" s="12">
        <v>0</v>
      </c>
      <c r="BW52" s="12">
        <v>0</v>
      </c>
      <c r="BX52" s="16">
        <v>0</v>
      </c>
      <c r="BY52" s="12">
        <v>0</v>
      </c>
      <c r="BZ52" s="12">
        <v>0</v>
      </c>
      <c r="CA52" s="12">
        <v>0</v>
      </c>
      <c r="CB52" s="16">
        <v>0</v>
      </c>
      <c r="CC52" s="12">
        <v>0</v>
      </c>
      <c r="CD52" s="12">
        <v>0</v>
      </c>
      <c r="CE52" s="12">
        <v>0</v>
      </c>
      <c r="CF52" s="16">
        <v>0</v>
      </c>
      <c r="CG52" s="12">
        <v>0</v>
      </c>
      <c r="CH52" s="12">
        <v>0</v>
      </c>
      <c r="CI52" s="12">
        <v>0</v>
      </c>
      <c r="CJ52" s="16">
        <v>0</v>
      </c>
      <c r="CK52" s="12">
        <v>0</v>
      </c>
      <c r="CL52" s="12">
        <v>0</v>
      </c>
      <c r="CM52" s="12">
        <v>0</v>
      </c>
      <c r="CN52" s="16">
        <v>0</v>
      </c>
      <c r="CO52" s="12">
        <v>0</v>
      </c>
      <c r="CP52" s="12">
        <v>0</v>
      </c>
      <c r="CQ52" s="12">
        <v>0</v>
      </c>
      <c r="CR52" s="16">
        <v>0</v>
      </c>
      <c r="CS52" s="12">
        <v>0</v>
      </c>
      <c r="CT52" s="12">
        <v>0</v>
      </c>
      <c r="CU52" s="12">
        <v>0</v>
      </c>
      <c r="CV52" s="16">
        <v>0</v>
      </c>
      <c r="CW52" s="12">
        <v>0</v>
      </c>
      <c r="CX52" s="12">
        <v>0</v>
      </c>
      <c r="CY52" s="12">
        <v>0</v>
      </c>
      <c r="CZ52" s="16">
        <v>0</v>
      </c>
      <c r="DA52" s="12">
        <v>0</v>
      </c>
      <c r="DB52" s="12">
        <v>0</v>
      </c>
      <c r="DC52" s="12">
        <v>0</v>
      </c>
      <c r="DD52" s="15">
        <v>0</v>
      </c>
      <c r="DE52" s="12">
        <v>0</v>
      </c>
      <c r="DF52" s="12">
        <v>0</v>
      </c>
      <c r="DG52" s="12">
        <v>0</v>
      </c>
      <c r="DH52" s="15">
        <v>0</v>
      </c>
      <c r="DI52" s="12">
        <v>0</v>
      </c>
      <c r="DJ52" s="12">
        <v>0</v>
      </c>
      <c r="DK52" s="12">
        <v>0</v>
      </c>
      <c r="DL52" s="15">
        <v>0</v>
      </c>
      <c r="DM52" s="12">
        <v>0</v>
      </c>
      <c r="DN52" s="12">
        <v>0</v>
      </c>
      <c r="DO52" s="12">
        <v>0</v>
      </c>
      <c r="DP52" s="15">
        <v>0</v>
      </c>
      <c r="DQ52" s="12">
        <v>0</v>
      </c>
      <c r="DR52" s="12">
        <v>0</v>
      </c>
      <c r="DS52" s="12">
        <v>0</v>
      </c>
      <c r="DT52" s="15">
        <v>0</v>
      </c>
      <c r="DU52" s="12">
        <v>0</v>
      </c>
      <c r="DV52" s="12">
        <v>0</v>
      </c>
      <c r="DW52" s="12">
        <v>0</v>
      </c>
      <c r="DX52" s="15">
        <v>0</v>
      </c>
      <c r="DY52" s="12">
        <v>0</v>
      </c>
      <c r="DZ52" s="12">
        <v>0</v>
      </c>
      <c r="EA52" s="12">
        <v>0</v>
      </c>
      <c r="EB52" s="15">
        <v>0</v>
      </c>
      <c r="EC52" s="12">
        <v>0</v>
      </c>
      <c r="ED52" s="12">
        <v>0</v>
      </c>
      <c r="EE52" s="12">
        <v>0</v>
      </c>
      <c r="EF52" s="15">
        <v>0</v>
      </c>
      <c r="EG52" s="12">
        <v>0</v>
      </c>
      <c r="EH52" s="12">
        <v>0</v>
      </c>
      <c r="EI52" s="12">
        <v>0</v>
      </c>
      <c r="EJ52" s="15">
        <v>0</v>
      </c>
      <c r="EK52" s="12">
        <v>0</v>
      </c>
      <c r="EL52" s="12">
        <v>0</v>
      </c>
      <c r="EM52" s="12">
        <v>0</v>
      </c>
      <c r="EN52" s="15">
        <v>0</v>
      </c>
      <c r="EO52" s="12">
        <v>0</v>
      </c>
      <c r="EP52" s="12">
        <v>0</v>
      </c>
      <c r="EQ52" s="12">
        <v>0</v>
      </c>
      <c r="ER52" s="15">
        <v>0</v>
      </c>
      <c r="ES52" s="12">
        <v>0</v>
      </c>
      <c r="ET52" s="12">
        <v>0</v>
      </c>
      <c r="EU52" s="12">
        <v>0</v>
      </c>
      <c r="EV52" s="15">
        <v>0</v>
      </c>
      <c r="EW52" s="12">
        <v>0</v>
      </c>
      <c r="EX52" s="12">
        <v>0</v>
      </c>
      <c r="EY52" s="12">
        <v>0</v>
      </c>
      <c r="EZ52" s="15">
        <v>0</v>
      </c>
      <c r="FA52" s="12">
        <v>0</v>
      </c>
      <c r="FB52" s="12">
        <v>0</v>
      </c>
      <c r="FC52" s="12">
        <v>0</v>
      </c>
      <c r="FD52" s="15">
        <v>0</v>
      </c>
      <c r="FE52" s="12">
        <v>0</v>
      </c>
      <c r="FF52" s="12">
        <v>0</v>
      </c>
      <c r="FG52" s="12">
        <v>0</v>
      </c>
      <c r="FH52" s="15">
        <v>0</v>
      </c>
      <c r="FI52" s="12">
        <v>0</v>
      </c>
      <c r="FJ52" s="12">
        <v>0</v>
      </c>
      <c r="FK52" s="12">
        <v>0</v>
      </c>
      <c r="FL52" s="15">
        <v>0</v>
      </c>
      <c r="FM52" s="12">
        <v>0</v>
      </c>
      <c r="FN52" s="12">
        <v>0</v>
      </c>
      <c r="FO52" s="12">
        <v>0</v>
      </c>
      <c r="FP52" s="15">
        <v>0</v>
      </c>
      <c r="FQ52" s="12">
        <v>0</v>
      </c>
      <c r="FR52" s="12">
        <v>0</v>
      </c>
      <c r="FS52" s="12">
        <v>0</v>
      </c>
      <c r="FT52" s="15">
        <v>0</v>
      </c>
      <c r="FU52" s="12">
        <v>0</v>
      </c>
      <c r="FV52" s="12">
        <v>0</v>
      </c>
      <c r="FW52" s="12">
        <v>0</v>
      </c>
      <c r="FX52" s="15">
        <v>0</v>
      </c>
      <c r="FY52" s="12">
        <v>0</v>
      </c>
      <c r="FZ52" s="12">
        <v>0</v>
      </c>
      <c r="GA52" s="12">
        <v>0</v>
      </c>
      <c r="GB52" s="15">
        <v>0</v>
      </c>
      <c r="GC52" s="12">
        <v>0</v>
      </c>
      <c r="GD52" s="12">
        <v>0</v>
      </c>
      <c r="GE52" s="12">
        <v>0</v>
      </c>
      <c r="GF52" s="15">
        <v>0</v>
      </c>
      <c r="GG52" s="12">
        <v>0</v>
      </c>
      <c r="GH52" s="12">
        <v>0</v>
      </c>
      <c r="GI52" s="12">
        <v>0</v>
      </c>
      <c r="GJ52" s="15">
        <v>0</v>
      </c>
      <c r="GK52" s="12">
        <v>0</v>
      </c>
      <c r="GL52" s="12">
        <v>0</v>
      </c>
      <c r="GM52" s="12">
        <v>0</v>
      </c>
      <c r="GN52" s="15">
        <v>0</v>
      </c>
      <c r="GO52" s="12">
        <v>0</v>
      </c>
      <c r="GP52" s="12">
        <v>0</v>
      </c>
      <c r="GQ52" s="12">
        <v>0</v>
      </c>
      <c r="GR52" s="15">
        <v>0</v>
      </c>
      <c r="GS52" s="12">
        <v>0</v>
      </c>
      <c r="GT52" s="12">
        <v>0</v>
      </c>
      <c r="GU52" s="12">
        <v>0</v>
      </c>
      <c r="GV52" s="15">
        <v>0</v>
      </c>
      <c r="GW52" s="12">
        <v>0</v>
      </c>
      <c r="GX52" s="12">
        <v>0</v>
      </c>
      <c r="GY52" s="12">
        <v>0</v>
      </c>
      <c r="GZ52" s="15">
        <v>0</v>
      </c>
      <c r="HA52" s="12">
        <v>0</v>
      </c>
      <c r="HB52" s="12">
        <v>0</v>
      </c>
      <c r="HC52" s="12">
        <v>0</v>
      </c>
      <c r="HD52" s="15">
        <v>0</v>
      </c>
      <c r="HE52" s="12">
        <v>0</v>
      </c>
      <c r="HF52" s="12">
        <v>0</v>
      </c>
      <c r="HG52" s="12">
        <v>0</v>
      </c>
      <c r="HH52" s="15">
        <v>0</v>
      </c>
      <c r="HI52" s="12">
        <v>0</v>
      </c>
      <c r="HJ52" s="12">
        <v>0</v>
      </c>
      <c r="HK52" s="12">
        <v>0</v>
      </c>
      <c r="HL52" s="15">
        <v>0</v>
      </c>
      <c r="HM52" s="12">
        <v>0</v>
      </c>
      <c r="HN52" s="12">
        <v>0</v>
      </c>
      <c r="HO52" s="12">
        <v>0</v>
      </c>
      <c r="HP52" s="15">
        <v>0</v>
      </c>
      <c r="HQ52" s="12">
        <v>0</v>
      </c>
      <c r="HR52" s="12">
        <v>0</v>
      </c>
      <c r="HS52" s="12">
        <v>0</v>
      </c>
      <c r="HT52" s="15">
        <v>0</v>
      </c>
      <c r="HU52" s="12">
        <v>0</v>
      </c>
      <c r="HV52" s="12">
        <v>0</v>
      </c>
      <c r="HW52" s="12">
        <v>0</v>
      </c>
      <c r="HX52" s="15">
        <v>0</v>
      </c>
      <c r="HY52" s="12">
        <v>0</v>
      </c>
      <c r="HZ52" s="12">
        <v>0</v>
      </c>
      <c r="IA52" s="12">
        <v>0</v>
      </c>
      <c r="IB52" s="15">
        <v>0</v>
      </c>
      <c r="IC52" s="12">
        <v>0</v>
      </c>
      <c r="ID52" s="12">
        <v>0</v>
      </c>
      <c r="IE52" s="12">
        <v>0</v>
      </c>
      <c r="IF52" s="15">
        <v>0</v>
      </c>
      <c r="IG52" s="12">
        <v>0</v>
      </c>
      <c r="IH52" s="12">
        <v>0</v>
      </c>
      <c r="II52" s="12">
        <v>0</v>
      </c>
      <c r="IJ52" s="15">
        <v>0</v>
      </c>
      <c r="IK52" s="12">
        <v>0</v>
      </c>
      <c r="IL52" s="12">
        <v>0</v>
      </c>
      <c r="IM52" s="12">
        <v>0</v>
      </c>
      <c r="IN52" s="15">
        <v>0</v>
      </c>
      <c r="IO52" s="12">
        <v>0</v>
      </c>
      <c r="IP52" s="12">
        <v>0</v>
      </c>
      <c r="IQ52" s="12">
        <v>0</v>
      </c>
      <c r="IR52" s="15">
        <v>0</v>
      </c>
      <c r="IS52" s="12">
        <v>0</v>
      </c>
      <c r="IT52" s="12">
        <v>0</v>
      </c>
      <c r="IU52" s="12">
        <v>0</v>
      </c>
      <c r="IV52" s="15">
        <v>0</v>
      </c>
      <c r="IW52" s="12">
        <v>0</v>
      </c>
      <c r="IX52" s="12">
        <v>0</v>
      </c>
      <c r="IY52" s="12">
        <v>0</v>
      </c>
      <c r="IZ52" s="15">
        <v>0</v>
      </c>
      <c r="JA52" s="12">
        <v>0</v>
      </c>
      <c r="JB52" s="12">
        <v>0</v>
      </c>
      <c r="JC52" s="12">
        <v>0</v>
      </c>
      <c r="JD52" s="15">
        <v>0</v>
      </c>
      <c r="JE52" s="12">
        <v>0</v>
      </c>
      <c r="JF52" s="12">
        <v>0</v>
      </c>
      <c r="JG52" s="12">
        <v>0</v>
      </c>
      <c r="JH52" s="15">
        <v>0</v>
      </c>
      <c r="JI52" s="12">
        <v>0</v>
      </c>
      <c r="JJ52" s="12">
        <v>0</v>
      </c>
      <c r="JK52" s="12">
        <v>0</v>
      </c>
      <c r="JL52" s="15">
        <v>2198000000</v>
      </c>
      <c r="JM52" s="12">
        <v>2150829128</v>
      </c>
      <c r="JN52" s="12">
        <v>2150829127</v>
      </c>
      <c r="JO52" s="12">
        <v>0</v>
      </c>
      <c r="JP52" s="15">
        <v>0</v>
      </c>
      <c r="JQ52" s="12">
        <v>0</v>
      </c>
      <c r="JR52" s="12">
        <v>0</v>
      </c>
      <c r="JS52" s="12">
        <v>0</v>
      </c>
      <c r="JT52" s="15">
        <v>0</v>
      </c>
      <c r="JU52" s="12">
        <v>0</v>
      </c>
      <c r="JV52" s="12">
        <v>0</v>
      </c>
      <c r="JW52" s="12">
        <v>0</v>
      </c>
      <c r="JX52" s="15">
        <v>0</v>
      </c>
      <c r="JY52" s="12">
        <v>0</v>
      </c>
      <c r="JZ52" s="12">
        <v>0</v>
      </c>
      <c r="KA52" s="12">
        <v>0</v>
      </c>
      <c r="KB52" s="15">
        <v>0</v>
      </c>
      <c r="KC52" s="12">
        <v>0</v>
      </c>
      <c r="KD52" s="12">
        <v>0</v>
      </c>
      <c r="KE52" s="12">
        <v>0</v>
      </c>
      <c r="KF52" s="15">
        <v>0</v>
      </c>
      <c r="KG52" s="12">
        <v>0</v>
      </c>
      <c r="KH52" s="12">
        <v>0</v>
      </c>
      <c r="KI52" s="12">
        <v>0</v>
      </c>
      <c r="KJ52" s="15">
        <v>0</v>
      </c>
      <c r="KK52" s="12">
        <v>0</v>
      </c>
      <c r="KL52" s="12">
        <v>0</v>
      </c>
      <c r="KM52" s="12">
        <v>0</v>
      </c>
      <c r="KN52" s="15">
        <v>0</v>
      </c>
      <c r="KO52" s="12">
        <v>0</v>
      </c>
      <c r="KP52" s="12">
        <v>0</v>
      </c>
      <c r="KQ52" s="12">
        <v>0</v>
      </c>
      <c r="KR52" s="15">
        <v>0</v>
      </c>
      <c r="KS52" s="12">
        <v>0</v>
      </c>
      <c r="KT52" s="12">
        <v>0</v>
      </c>
      <c r="KU52" s="12">
        <v>0</v>
      </c>
      <c r="KV52" s="14">
        <v>0</v>
      </c>
      <c r="KW52" s="12">
        <v>0</v>
      </c>
      <c r="KX52" s="12">
        <v>0</v>
      </c>
      <c r="KY52" s="12">
        <v>0</v>
      </c>
      <c r="KZ52" s="14">
        <v>0</v>
      </c>
      <c r="LA52" s="12">
        <v>0</v>
      </c>
      <c r="LB52" s="12">
        <v>0</v>
      </c>
      <c r="LC52" s="12">
        <v>0</v>
      </c>
      <c r="LD52" s="14">
        <v>0</v>
      </c>
      <c r="LE52" s="12">
        <v>0</v>
      </c>
      <c r="LF52" s="12">
        <v>0</v>
      </c>
      <c r="LG52" s="12">
        <v>0</v>
      </c>
      <c r="LH52" s="14">
        <v>0</v>
      </c>
      <c r="LI52" s="12">
        <v>0</v>
      </c>
      <c r="LJ52" s="12">
        <v>0</v>
      </c>
      <c r="LK52" s="12">
        <v>0</v>
      </c>
      <c r="LL52" s="14">
        <v>0</v>
      </c>
      <c r="LM52" s="12">
        <v>0</v>
      </c>
      <c r="LN52" s="12">
        <v>0</v>
      </c>
      <c r="LO52" s="12">
        <v>0</v>
      </c>
      <c r="LP52" s="14">
        <v>0</v>
      </c>
      <c r="LQ52" s="12">
        <v>0</v>
      </c>
      <c r="LR52" s="12">
        <v>0</v>
      </c>
      <c r="LS52" s="12">
        <v>0</v>
      </c>
      <c r="LT52" s="14">
        <v>0</v>
      </c>
      <c r="LU52" s="12">
        <v>0</v>
      </c>
      <c r="LV52" s="12">
        <v>0</v>
      </c>
      <c r="LW52" s="12">
        <v>0</v>
      </c>
      <c r="LX52" s="14">
        <v>0</v>
      </c>
      <c r="LY52" s="12">
        <v>0</v>
      </c>
      <c r="LZ52" s="12">
        <v>0</v>
      </c>
      <c r="MA52" s="12">
        <v>0</v>
      </c>
      <c r="MB52" s="13">
        <v>0</v>
      </c>
      <c r="MC52" s="12">
        <v>0</v>
      </c>
      <c r="MD52" s="12">
        <v>0</v>
      </c>
      <c r="ME52" s="12">
        <v>0</v>
      </c>
      <c r="MF52" s="13">
        <v>0</v>
      </c>
      <c r="MG52" s="12">
        <v>0</v>
      </c>
      <c r="MH52" s="12">
        <v>0</v>
      </c>
      <c r="MI52" s="12">
        <v>0</v>
      </c>
      <c r="MJ52" s="13">
        <v>0</v>
      </c>
      <c r="MK52" s="12">
        <v>0</v>
      </c>
      <c r="ML52" s="12">
        <v>0</v>
      </c>
      <c r="MM52" s="12">
        <v>0</v>
      </c>
    </row>
    <row r="53" spans="2:351" ht="51" x14ac:dyDescent="0.25">
      <c r="B53" s="44" t="s">
        <v>428</v>
      </c>
      <c r="C53" s="43" t="s">
        <v>427</v>
      </c>
      <c r="D53" s="42" t="s">
        <v>12</v>
      </c>
      <c r="E53" s="42" t="s">
        <v>12</v>
      </c>
      <c r="F53" s="42" t="s">
        <v>427</v>
      </c>
      <c r="G53" s="40">
        <v>2021004250603</v>
      </c>
      <c r="H53" s="39" t="s">
        <v>436</v>
      </c>
      <c r="I53" s="54">
        <v>1906030</v>
      </c>
      <c r="J53" s="41" t="s">
        <v>440</v>
      </c>
      <c r="K53" s="38" t="s">
        <v>133</v>
      </c>
      <c r="L53" s="45" t="s">
        <v>439</v>
      </c>
      <c r="M53" s="35" t="s">
        <v>6</v>
      </c>
      <c r="N53" s="35" t="s">
        <v>131</v>
      </c>
      <c r="O53" s="36" t="s">
        <v>4</v>
      </c>
      <c r="P53" s="35" t="s">
        <v>130</v>
      </c>
      <c r="Q53" s="35" t="s">
        <v>424</v>
      </c>
      <c r="R53" s="53" t="s">
        <v>20</v>
      </c>
      <c r="S53" s="52">
        <v>1</v>
      </c>
      <c r="T53" s="50">
        <v>0</v>
      </c>
      <c r="U53" s="50">
        <v>0</v>
      </c>
      <c r="V53" s="50">
        <v>0</v>
      </c>
      <c r="W53" s="50">
        <v>1</v>
      </c>
      <c r="X53" s="31">
        <f>+Z53+AA53+AB53+AC53</f>
        <v>0</v>
      </c>
      <c r="Y53" s="49">
        <f>+X53/S53</f>
        <v>0</v>
      </c>
      <c r="Z53" s="29">
        <v>0</v>
      </c>
      <c r="AA53" s="28">
        <v>0</v>
      </c>
      <c r="AB53" s="28">
        <v>0</v>
      </c>
      <c r="AC53" s="28">
        <v>0</v>
      </c>
      <c r="AD53" s="27">
        <v>4352000000</v>
      </c>
      <c r="AE53" s="26">
        <f>+AD53-AG53</f>
        <v>0</v>
      </c>
      <c r="AF53" s="25" t="s">
        <v>0</v>
      </c>
      <c r="AG53" s="24">
        <f>SUM(AH53:AK53)</f>
        <v>4352000000</v>
      </c>
      <c r="AH53" s="23">
        <f>+BH53+BL53+BP53+BT53+BX53+CB53+CF53+CJ53+CN53+CR53+CV53+CZ53+BD53</f>
        <v>0</v>
      </c>
      <c r="AI53" s="22">
        <f>+DD53+DH53+DL53+DP53+DT53+DX53+EB53+EF53+EJ53+EN53+ER53+EV53+EZ53+FD53+FH53+FL53+FP53+FT53+FX53+GB53+GF53+GJ53+GN53+GR53+GV53+GZ53+HD53+HH53+HL53+HP53+HT53+HX53+IB53+IF53+IJ53+IN53+IR53+IV53+IZ53+JD53+JH53+JL53+JP53+JT53+JX53+KB53+KF53+KJ53+KN53+KR53</f>
        <v>4352000000</v>
      </c>
      <c r="AJ53" s="21">
        <f>+KV53+KZ53+LD53+LH53+LL53+LP53+LT53+LX53</f>
        <v>0</v>
      </c>
      <c r="AK53" s="13">
        <f>+MB53+MF53+MJ53</f>
        <v>0</v>
      </c>
      <c r="AL53" s="18" t="b">
        <f>_xlfn.IFNA(+AM53&lt;=AG53,"ERROR")</f>
        <v>1</v>
      </c>
      <c r="AM53" s="20">
        <f>SUM(AN53:AQ53)</f>
        <v>4351784841</v>
      </c>
      <c r="AN53" s="4">
        <f>+BE53+BI53+BM53+BQ53+BU53+BY53+CC53+CG53+CK53+CO53+CS53+CW53+DA53</f>
        <v>0</v>
      </c>
      <c r="AO53" s="4">
        <f>+DE53+DI53+DM53+DQ53+DU53+DY53+EC53+EG53+EK53+EO53+ES53+EW53+FA53+FE53+FI53+FM53+FQ53+FU53+FY53+GC53+GG53+GK53+GO53+GS53+GW53+HA53+HE53+HI53+HM53+HQ53+HU53+HY53+IC53+IG53+IK53+IO53+IS53+IW53+JA53+JE53+JI53+JM53+JQ53+JU53+JY53+KC53+KG53+KK53+KO53+KS53</f>
        <v>4351784841</v>
      </c>
      <c r="AP53" s="4">
        <f>+KW53+LA53+LE53+LI53+LM53+LQ53+LU53+LY53</f>
        <v>0</v>
      </c>
      <c r="AQ53" s="4">
        <f>+MC53+MG53+MK53</f>
        <v>0</v>
      </c>
      <c r="AR53" s="18" t="b">
        <f>_xlfn.IFNA(+AS53&lt;=AM53,"ERROR")</f>
        <v>1</v>
      </c>
      <c r="AS53" s="19">
        <f>+AT53+AU53+AV53+AW53</f>
        <v>0</v>
      </c>
      <c r="AT53" s="4">
        <f>+BF53+BJ53+BN53+BR53+BV53+BZ53+CD53+CH53+CL53+CP53+CT53+CX53+DB53</f>
        <v>0</v>
      </c>
      <c r="AU53" s="4">
        <f>+DF53+DJ53+DN53+DR53+DV53+DZ53+ED53+EH53+EL53+EP53+ET53+EX53+FB53+FF53+FJ53+FN53+FR53+FV53+FZ53+GD53+GH53+GL53+GP53+GT53+GX53+HB53+HF53+HJ53+HN53+HR53+HV53+HZ53+ID53+IH53+IL53+IP53+IT53+IX53+JB53+JF53+JJ53+JN53+JR53+JV53+JZ53+KD53+KH53+KL53+KP53+KT53</f>
        <v>0</v>
      </c>
      <c r="AV53" s="4">
        <f>+KX53+LB53+LF53+LJ53+LN53+LR53+LV53+LZ53</f>
        <v>0</v>
      </c>
      <c r="AW53" s="4">
        <f>+MD53+MH53+ML53</f>
        <v>0</v>
      </c>
      <c r="AX53" s="18" t="b">
        <f>_xlfn.IFNA(+AY53&lt;=AS53,"ERROR")</f>
        <v>1</v>
      </c>
      <c r="AY53" s="17">
        <f>+AZ53+BA53+BB53+BC53</f>
        <v>0</v>
      </c>
      <c r="AZ53" s="4">
        <f>+BG53+BK53+BO53+BS53+BW53+CA53+CE53+CI53+CM53+CQ53+CU53+CY53+DC53</f>
        <v>0</v>
      </c>
      <c r="BA53" s="4">
        <f>+DG53+DK53+DO53+DS53+DW53+EA53+EE53+EI53+EM53+EQ53+EU53+EY53+FC53+FG53+FK53+FO53+FS53+FW53+GA53+GE53+GI53+GM53+GQ53+GU53+GY53+HC53+HG53+HK53+HO53+HS53+HW53+IA53+IE53+II53+IM53+IQ53+IU53+IY53+JC53+JG53+JK53+JO53+JS53+JW53+KA53+KE53+KI53+KM53+KQ53+KU53</f>
        <v>0</v>
      </c>
      <c r="BB53" s="4">
        <f>+KY53+LC53+LG53+LK53+LO53+LS53+LW53+MA53</f>
        <v>0</v>
      </c>
      <c r="BC53" s="4">
        <f>+ME53+MI53+MM53</f>
        <v>0</v>
      </c>
      <c r="BD53" s="16">
        <v>0</v>
      </c>
      <c r="BE53" s="12">
        <v>0</v>
      </c>
      <c r="BF53" s="12">
        <v>0</v>
      </c>
      <c r="BG53" s="12">
        <v>0</v>
      </c>
      <c r="BH53" s="16">
        <v>0</v>
      </c>
      <c r="BI53" s="12">
        <v>0</v>
      </c>
      <c r="BJ53" s="12">
        <v>0</v>
      </c>
      <c r="BK53" s="12">
        <v>0</v>
      </c>
      <c r="BL53" s="16">
        <v>0</v>
      </c>
      <c r="BM53" s="12">
        <v>0</v>
      </c>
      <c r="BN53" s="12">
        <v>0</v>
      </c>
      <c r="BO53" s="12">
        <v>0</v>
      </c>
      <c r="BP53" s="16">
        <v>0</v>
      </c>
      <c r="BQ53" s="12">
        <v>0</v>
      </c>
      <c r="BR53" s="12">
        <v>0</v>
      </c>
      <c r="BS53" s="12">
        <v>0</v>
      </c>
      <c r="BT53" s="16">
        <v>0</v>
      </c>
      <c r="BU53" s="12">
        <v>0</v>
      </c>
      <c r="BV53" s="12">
        <v>0</v>
      </c>
      <c r="BW53" s="12">
        <v>0</v>
      </c>
      <c r="BX53" s="16">
        <v>0</v>
      </c>
      <c r="BY53" s="12">
        <v>0</v>
      </c>
      <c r="BZ53" s="12">
        <v>0</v>
      </c>
      <c r="CA53" s="12">
        <v>0</v>
      </c>
      <c r="CB53" s="16">
        <v>0</v>
      </c>
      <c r="CC53" s="12">
        <v>0</v>
      </c>
      <c r="CD53" s="12">
        <v>0</v>
      </c>
      <c r="CE53" s="12">
        <v>0</v>
      </c>
      <c r="CF53" s="16">
        <v>0</v>
      </c>
      <c r="CG53" s="12">
        <v>0</v>
      </c>
      <c r="CH53" s="12">
        <v>0</v>
      </c>
      <c r="CI53" s="12">
        <v>0</v>
      </c>
      <c r="CJ53" s="16">
        <v>0</v>
      </c>
      <c r="CK53" s="12">
        <v>0</v>
      </c>
      <c r="CL53" s="12">
        <v>0</v>
      </c>
      <c r="CM53" s="12">
        <v>0</v>
      </c>
      <c r="CN53" s="16">
        <v>0</v>
      </c>
      <c r="CO53" s="12">
        <v>0</v>
      </c>
      <c r="CP53" s="12">
        <v>0</v>
      </c>
      <c r="CQ53" s="12">
        <v>0</v>
      </c>
      <c r="CR53" s="16">
        <v>0</v>
      </c>
      <c r="CS53" s="12">
        <v>0</v>
      </c>
      <c r="CT53" s="12">
        <v>0</v>
      </c>
      <c r="CU53" s="12">
        <v>0</v>
      </c>
      <c r="CV53" s="16">
        <v>0</v>
      </c>
      <c r="CW53" s="12">
        <v>0</v>
      </c>
      <c r="CX53" s="12">
        <v>0</v>
      </c>
      <c r="CY53" s="12">
        <v>0</v>
      </c>
      <c r="CZ53" s="16">
        <v>0</v>
      </c>
      <c r="DA53" s="12">
        <v>0</v>
      </c>
      <c r="DB53" s="12">
        <v>0</v>
      </c>
      <c r="DC53" s="12">
        <v>0</v>
      </c>
      <c r="DD53" s="15">
        <v>0</v>
      </c>
      <c r="DE53" s="12">
        <v>0</v>
      </c>
      <c r="DF53" s="12">
        <v>0</v>
      </c>
      <c r="DG53" s="12">
        <v>0</v>
      </c>
      <c r="DH53" s="15">
        <v>0</v>
      </c>
      <c r="DI53" s="12">
        <v>0</v>
      </c>
      <c r="DJ53" s="12">
        <v>0</v>
      </c>
      <c r="DK53" s="12">
        <v>0</v>
      </c>
      <c r="DL53" s="15">
        <v>0</v>
      </c>
      <c r="DM53" s="12">
        <v>0</v>
      </c>
      <c r="DN53" s="12">
        <v>0</v>
      </c>
      <c r="DO53" s="12">
        <v>0</v>
      </c>
      <c r="DP53" s="15">
        <v>0</v>
      </c>
      <c r="DQ53" s="12">
        <v>0</v>
      </c>
      <c r="DR53" s="12">
        <v>0</v>
      </c>
      <c r="DS53" s="12">
        <v>0</v>
      </c>
      <c r="DT53" s="15">
        <v>0</v>
      </c>
      <c r="DU53" s="12">
        <v>0</v>
      </c>
      <c r="DV53" s="12">
        <v>0</v>
      </c>
      <c r="DW53" s="12">
        <v>0</v>
      </c>
      <c r="DX53" s="15">
        <v>0</v>
      </c>
      <c r="DY53" s="12">
        <v>0</v>
      </c>
      <c r="DZ53" s="12">
        <v>0</v>
      </c>
      <c r="EA53" s="12">
        <v>0</v>
      </c>
      <c r="EB53" s="15">
        <v>0</v>
      </c>
      <c r="EC53" s="12">
        <v>0</v>
      </c>
      <c r="ED53" s="12">
        <v>0</v>
      </c>
      <c r="EE53" s="12">
        <v>0</v>
      </c>
      <c r="EF53" s="15">
        <v>0</v>
      </c>
      <c r="EG53" s="12">
        <v>0</v>
      </c>
      <c r="EH53" s="12">
        <v>0</v>
      </c>
      <c r="EI53" s="12">
        <v>0</v>
      </c>
      <c r="EJ53" s="15">
        <v>0</v>
      </c>
      <c r="EK53" s="12">
        <v>0</v>
      </c>
      <c r="EL53" s="12">
        <v>0</v>
      </c>
      <c r="EM53" s="12">
        <v>0</v>
      </c>
      <c r="EN53" s="15">
        <v>0</v>
      </c>
      <c r="EO53" s="12">
        <v>0</v>
      </c>
      <c r="EP53" s="12">
        <v>0</v>
      </c>
      <c r="EQ53" s="12">
        <v>0</v>
      </c>
      <c r="ER53" s="15">
        <v>0</v>
      </c>
      <c r="ES53" s="12">
        <v>0</v>
      </c>
      <c r="ET53" s="12">
        <v>0</v>
      </c>
      <c r="EU53" s="12">
        <v>0</v>
      </c>
      <c r="EV53" s="15">
        <v>0</v>
      </c>
      <c r="EW53" s="12">
        <v>0</v>
      </c>
      <c r="EX53" s="12">
        <v>0</v>
      </c>
      <c r="EY53" s="12">
        <v>0</v>
      </c>
      <c r="EZ53" s="15">
        <v>0</v>
      </c>
      <c r="FA53" s="12">
        <v>0</v>
      </c>
      <c r="FB53" s="12">
        <v>0</v>
      </c>
      <c r="FC53" s="12">
        <v>0</v>
      </c>
      <c r="FD53" s="15">
        <v>0</v>
      </c>
      <c r="FE53" s="12">
        <v>0</v>
      </c>
      <c r="FF53" s="12">
        <v>0</v>
      </c>
      <c r="FG53" s="12">
        <v>0</v>
      </c>
      <c r="FH53" s="15">
        <v>0</v>
      </c>
      <c r="FI53" s="12">
        <v>0</v>
      </c>
      <c r="FJ53" s="12">
        <v>0</v>
      </c>
      <c r="FK53" s="12">
        <v>0</v>
      </c>
      <c r="FL53" s="15">
        <v>0</v>
      </c>
      <c r="FM53" s="12">
        <v>0</v>
      </c>
      <c r="FN53" s="12">
        <v>0</v>
      </c>
      <c r="FO53" s="12">
        <v>0</v>
      </c>
      <c r="FP53" s="15">
        <v>0</v>
      </c>
      <c r="FQ53" s="12">
        <v>0</v>
      </c>
      <c r="FR53" s="12">
        <v>0</v>
      </c>
      <c r="FS53" s="12">
        <v>0</v>
      </c>
      <c r="FT53" s="15">
        <v>0</v>
      </c>
      <c r="FU53" s="12">
        <v>0</v>
      </c>
      <c r="FV53" s="12">
        <v>0</v>
      </c>
      <c r="FW53" s="12">
        <v>0</v>
      </c>
      <c r="FX53" s="15">
        <v>0</v>
      </c>
      <c r="FY53" s="12">
        <v>0</v>
      </c>
      <c r="FZ53" s="12">
        <v>0</v>
      </c>
      <c r="GA53" s="12">
        <v>0</v>
      </c>
      <c r="GB53" s="15">
        <v>0</v>
      </c>
      <c r="GC53" s="12">
        <v>0</v>
      </c>
      <c r="GD53" s="12">
        <v>0</v>
      </c>
      <c r="GE53" s="12">
        <v>0</v>
      </c>
      <c r="GF53" s="15">
        <v>0</v>
      </c>
      <c r="GG53" s="12">
        <v>0</v>
      </c>
      <c r="GH53" s="12">
        <v>0</v>
      </c>
      <c r="GI53" s="12">
        <v>0</v>
      </c>
      <c r="GJ53" s="15">
        <v>0</v>
      </c>
      <c r="GK53" s="12">
        <v>0</v>
      </c>
      <c r="GL53" s="12">
        <v>0</v>
      </c>
      <c r="GM53" s="12">
        <v>0</v>
      </c>
      <c r="GN53" s="15">
        <v>0</v>
      </c>
      <c r="GO53" s="12">
        <v>0</v>
      </c>
      <c r="GP53" s="12">
        <v>0</v>
      </c>
      <c r="GQ53" s="12">
        <v>0</v>
      </c>
      <c r="GR53" s="15">
        <v>0</v>
      </c>
      <c r="GS53" s="12">
        <v>0</v>
      </c>
      <c r="GT53" s="12">
        <v>0</v>
      </c>
      <c r="GU53" s="12">
        <v>0</v>
      </c>
      <c r="GV53" s="15">
        <v>0</v>
      </c>
      <c r="GW53" s="12">
        <v>0</v>
      </c>
      <c r="GX53" s="12">
        <v>0</v>
      </c>
      <c r="GY53" s="12">
        <v>0</v>
      </c>
      <c r="GZ53" s="15">
        <v>0</v>
      </c>
      <c r="HA53" s="12">
        <v>0</v>
      </c>
      <c r="HB53" s="12">
        <v>0</v>
      </c>
      <c r="HC53" s="12">
        <v>0</v>
      </c>
      <c r="HD53" s="15">
        <v>0</v>
      </c>
      <c r="HE53" s="12">
        <v>0</v>
      </c>
      <c r="HF53" s="12">
        <v>0</v>
      </c>
      <c r="HG53" s="12">
        <v>0</v>
      </c>
      <c r="HH53" s="15">
        <v>0</v>
      </c>
      <c r="HI53" s="12">
        <v>0</v>
      </c>
      <c r="HJ53" s="12">
        <v>0</v>
      </c>
      <c r="HK53" s="12">
        <v>0</v>
      </c>
      <c r="HL53" s="15">
        <v>0</v>
      </c>
      <c r="HM53" s="12">
        <v>0</v>
      </c>
      <c r="HN53" s="12">
        <v>0</v>
      </c>
      <c r="HO53" s="12">
        <v>0</v>
      </c>
      <c r="HP53" s="15">
        <v>0</v>
      </c>
      <c r="HQ53" s="12">
        <v>0</v>
      </c>
      <c r="HR53" s="12">
        <v>0</v>
      </c>
      <c r="HS53" s="12">
        <v>0</v>
      </c>
      <c r="HT53" s="15">
        <v>0</v>
      </c>
      <c r="HU53" s="12">
        <v>0</v>
      </c>
      <c r="HV53" s="12">
        <v>0</v>
      </c>
      <c r="HW53" s="12">
        <v>0</v>
      </c>
      <c r="HX53" s="15">
        <v>0</v>
      </c>
      <c r="HY53" s="12">
        <v>0</v>
      </c>
      <c r="HZ53" s="12">
        <v>0</v>
      </c>
      <c r="IA53" s="12">
        <v>0</v>
      </c>
      <c r="IB53" s="15">
        <v>0</v>
      </c>
      <c r="IC53" s="12">
        <v>0</v>
      </c>
      <c r="ID53" s="12">
        <v>0</v>
      </c>
      <c r="IE53" s="12">
        <v>0</v>
      </c>
      <c r="IF53" s="15">
        <v>0</v>
      </c>
      <c r="IG53" s="12">
        <v>0</v>
      </c>
      <c r="IH53" s="12">
        <v>0</v>
      </c>
      <c r="II53" s="12">
        <v>0</v>
      </c>
      <c r="IJ53" s="15">
        <v>0</v>
      </c>
      <c r="IK53" s="12">
        <v>0</v>
      </c>
      <c r="IL53" s="12">
        <v>0</v>
      </c>
      <c r="IM53" s="12">
        <v>0</v>
      </c>
      <c r="IN53" s="15">
        <v>0</v>
      </c>
      <c r="IO53" s="12">
        <v>0</v>
      </c>
      <c r="IP53" s="12">
        <v>0</v>
      </c>
      <c r="IQ53" s="12">
        <v>0</v>
      </c>
      <c r="IR53" s="15">
        <v>0</v>
      </c>
      <c r="IS53" s="12">
        <v>0</v>
      </c>
      <c r="IT53" s="12">
        <v>0</v>
      </c>
      <c r="IU53" s="12">
        <v>0</v>
      </c>
      <c r="IV53" s="15">
        <v>0</v>
      </c>
      <c r="IW53" s="12">
        <v>0</v>
      </c>
      <c r="IX53" s="12">
        <v>0</v>
      </c>
      <c r="IY53" s="12">
        <v>0</v>
      </c>
      <c r="IZ53" s="15">
        <v>0</v>
      </c>
      <c r="JA53" s="12">
        <v>0</v>
      </c>
      <c r="JB53" s="12">
        <v>0</v>
      </c>
      <c r="JC53" s="12">
        <v>0</v>
      </c>
      <c r="JD53" s="15">
        <v>0</v>
      </c>
      <c r="JE53" s="12">
        <v>0</v>
      </c>
      <c r="JF53" s="12">
        <v>0</v>
      </c>
      <c r="JG53" s="12">
        <v>0</v>
      </c>
      <c r="JH53" s="15">
        <v>0</v>
      </c>
      <c r="JI53" s="12">
        <v>0</v>
      </c>
      <c r="JJ53" s="12">
        <v>0</v>
      </c>
      <c r="JK53" s="12">
        <v>0</v>
      </c>
      <c r="JL53" s="15">
        <v>4352000000</v>
      </c>
      <c r="JM53" s="12">
        <v>4351784841</v>
      </c>
      <c r="JN53" s="12">
        <v>0</v>
      </c>
      <c r="JO53" s="12">
        <v>0</v>
      </c>
      <c r="JP53" s="15">
        <v>0</v>
      </c>
      <c r="JQ53" s="12">
        <v>0</v>
      </c>
      <c r="JR53" s="12">
        <v>0</v>
      </c>
      <c r="JS53" s="12">
        <v>0</v>
      </c>
      <c r="JT53" s="15">
        <v>0</v>
      </c>
      <c r="JU53" s="12">
        <v>0</v>
      </c>
      <c r="JV53" s="12">
        <v>0</v>
      </c>
      <c r="JW53" s="12">
        <v>0</v>
      </c>
      <c r="JX53" s="15">
        <v>0</v>
      </c>
      <c r="JY53" s="12">
        <v>0</v>
      </c>
      <c r="JZ53" s="12">
        <v>0</v>
      </c>
      <c r="KA53" s="12">
        <v>0</v>
      </c>
      <c r="KB53" s="15">
        <v>0</v>
      </c>
      <c r="KC53" s="12">
        <v>0</v>
      </c>
      <c r="KD53" s="12">
        <v>0</v>
      </c>
      <c r="KE53" s="12">
        <v>0</v>
      </c>
      <c r="KF53" s="15">
        <v>0</v>
      </c>
      <c r="KG53" s="12">
        <v>0</v>
      </c>
      <c r="KH53" s="12">
        <v>0</v>
      </c>
      <c r="KI53" s="12">
        <v>0</v>
      </c>
      <c r="KJ53" s="15">
        <v>0</v>
      </c>
      <c r="KK53" s="12">
        <v>0</v>
      </c>
      <c r="KL53" s="12">
        <v>0</v>
      </c>
      <c r="KM53" s="12">
        <v>0</v>
      </c>
      <c r="KN53" s="15">
        <v>0</v>
      </c>
      <c r="KO53" s="12">
        <v>0</v>
      </c>
      <c r="KP53" s="12">
        <v>0</v>
      </c>
      <c r="KQ53" s="12">
        <v>0</v>
      </c>
      <c r="KR53" s="15">
        <v>0</v>
      </c>
      <c r="KS53" s="12">
        <v>0</v>
      </c>
      <c r="KT53" s="12">
        <v>0</v>
      </c>
      <c r="KU53" s="12">
        <v>0</v>
      </c>
      <c r="KV53" s="14">
        <v>0</v>
      </c>
      <c r="KW53" s="12">
        <v>0</v>
      </c>
      <c r="KX53" s="12">
        <v>0</v>
      </c>
      <c r="KY53" s="12">
        <v>0</v>
      </c>
      <c r="KZ53" s="14">
        <v>0</v>
      </c>
      <c r="LA53" s="12">
        <v>0</v>
      </c>
      <c r="LB53" s="12">
        <v>0</v>
      </c>
      <c r="LC53" s="12">
        <v>0</v>
      </c>
      <c r="LD53" s="14">
        <v>0</v>
      </c>
      <c r="LE53" s="12">
        <v>0</v>
      </c>
      <c r="LF53" s="12">
        <v>0</v>
      </c>
      <c r="LG53" s="12">
        <v>0</v>
      </c>
      <c r="LH53" s="14">
        <v>0</v>
      </c>
      <c r="LI53" s="12">
        <v>0</v>
      </c>
      <c r="LJ53" s="12">
        <v>0</v>
      </c>
      <c r="LK53" s="12">
        <v>0</v>
      </c>
      <c r="LL53" s="14">
        <v>0</v>
      </c>
      <c r="LM53" s="12">
        <v>0</v>
      </c>
      <c r="LN53" s="12">
        <v>0</v>
      </c>
      <c r="LO53" s="12">
        <v>0</v>
      </c>
      <c r="LP53" s="14">
        <v>0</v>
      </c>
      <c r="LQ53" s="12">
        <v>0</v>
      </c>
      <c r="LR53" s="12">
        <v>0</v>
      </c>
      <c r="LS53" s="12">
        <v>0</v>
      </c>
      <c r="LT53" s="14">
        <v>0</v>
      </c>
      <c r="LU53" s="12">
        <v>0</v>
      </c>
      <c r="LV53" s="12">
        <v>0</v>
      </c>
      <c r="LW53" s="12">
        <v>0</v>
      </c>
      <c r="LX53" s="14">
        <v>0</v>
      </c>
      <c r="LY53" s="12">
        <v>0</v>
      </c>
      <c r="LZ53" s="12">
        <v>0</v>
      </c>
      <c r="MA53" s="12">
        <v>0</v>
      </c>
      <c r="MB53" s="13">
        <v>0</v>
      </c>
      <c r="MC53" s="12">
        <v>0</v>
      </c>
      <c r="MD53" s="12">
        <v>0</v>
      </c>
      <c r="ME53" s="12">
        <v>0</v>
      </c>
      <c r="MF53" s="13">
        <v>0</v>
      </c>
      <c r="MG53" s="12">
        <v>0</v>
      </c>
      <c r="MH53" s="12">
        <v>0</v>
      </c>
      <c r="MI53" s="12">
        <v>0</v>
      </c>
      <c r="MJ53" s="13">
        <v>0</v>
      </c>
      <c r="MK53" s="12">
        <v>0</v>
      </c>
      <c r="ML53" s="12">
        <v>0</v>
      </c>
      <c r="MM53" s="12">
        <v>0</v>
      </c>
    </row>
    <row r="54" spans="2:351" ht="51" x14ac:dyDescent="0.25">
      <c r="B54" s="44" t="s">
        <v>428</v>
      </c>
      <c r="C54" s="43" t="s">
        <v>427</v>
      </c>
      <c r="D54" s="42" t="s">
        <v>12</v>
      </c>
      <c r="E54" s="42" t="s">
        <v>12</v>
      </c>
      <c r="F54" s="42" t="s">
        <v>427</v>
      </c>
      <c r="G54" s="40">
        <v>2021004250603</v>
      </c>
      <c r="H54" s="39" t="s">
        <v>436</v>
      </c>
      <c r="I54" s="54">
        <v>1906008</v>
      </c>
      <c r="J54" s="41" t="s">
        <v>438</v>
      </c>
      <c r="K54" s="38" t="s">
        <v>133</v>
      </c>
      <c r="L54" s="45" t="s">
        <v>437</v>
      </c>
      <c r="M54" s="35" t="s">
        <v>6</v>
      </c>
      <c r="N54" s="35" t="s">
        <v>131</v>
      </c>
      <c r="O54" s="36" t="s">
        <v>4</v>
      </c>
      <c r="P54" s="35" t="s">
        <v>130</v>
      </c>
      <c r="Q54" s="35" t="s">
        <v>424</v>
      </c>
      <c r="R54" s="53" t="s">
        <v>20</v>
      </c>
      <c r="S54" s="52">
        <v>1</v>
      </c>
      <c r="T54" s="50">
        <v>0</v>
      </c>
      <c r="U54" s="50">
        <v>0</v>
      </c>
      <c r="V54" s="50">
        <v>0</v>
      </c>
      <c r="W54" s="50">
        <v>1</v>
      </c>
      <c r="X54" s="31">
        <f>+Z54+AA54+AB54+AC54</f>
        <v>1</v>
      </c>
      <c r="Y54" s="49">
        <f>+X54/S54</f>
        <v>1</v>
      </c>
      <c r="Z54" s="29">
        <v>0</v>
      </c>
      <c r="AA54" s="28">
        <v>0</v>
      </c>
      <c r="AB54" s="28">
        <v>0</v>
      </c>
      <c r="AC54" s="28">
        <v>1</v>
      </c>
      <c r="AD54" s="27">
        <v>1640000000</v>
      </c>
      <c r="AE54" s="26">
        <f>+AD54-AG54</f>
        <v>0</v>
      </c>
      <c r="AF54" s="51" t="s">
        <v>0</v>
      </c>
      <c r="AG54" s="24">
        <f>SUM(AH54:AK54)</f>
        <v>1640000000</v>
      </c>
      <c r="AH54" s="23">
        <f>+BH54+BL54+BP54+BT54+BX54+CB54+CF54+CJ54+CN54+CR54+CV54+CZ54+BD54</f>
        <v>0</v>
      </c>
      <c r="AI54" s="22">
        <f>+DD54+DH54+DL54+DP54+DT54+DX54+EB54+EF54+EJ54+EN54+ER54+EV54+EZ54+FD54+FH54+FL54+FP54+FT54+FX54+GB54+GF54+GJ54+GN54+GR54+GV54+GZ54+HD54+HH54+HL54+HP54+HT54+HX54+IB54+IF54+IJ54+IN54+IR54+IV54+IZ54+JD54+JH54+JL54+JP54+JT54+JX54+KB54+KF54+KJ54+KN54+KR54</f>
        <v>1640000000</v>
      </c>
      <c r="AJ54" s="21">
        <f>+KV54+KZ54+LD54+LH54+LL54+LP54+LT54+LX54</f>
        <v>0</v>
      </c>
      <c r="AK54" s="13">
        <f>+MB54+MF54+MJ54</f>
        <v>0</v>
      </c>
      <c r="AL54" s="18" t="b">
        <f>_xlfn.IFNA(+AM54&lt;=AG54,"ERROR")</f>
        <v>1</v>
      </c>
      <c r="AM54" s="20">
        <f>SUM(AN54:AQ54)</f>
        <v>1499997502</v>
      </c>
      <c r="AN54" s="4">
        <f>+BE54+BI54+BM54+BQ54+BU54+BY54+CC54+CG54+CK54+CO54+CS54+CW54+DA54</f>
        <v>0</v>
      </c>
      <c r="AO54" s="4">
        <f>+DE54+DI54+DM54+DQ54+DU54+DY54+EC54+EG54+EK54+EO54+ES54+EW54+FA54+FE54+FI54+FM54+FQ54+FU54+FY54+GC54+GG54+GK54+GO54+GS54+GW54+HA54+HE54+HI54+HM54+HQ54+HU54+HY54+IC54+IG54+IK54+IO54+IS54+IW54+JA54+JE54+JI54+JM54+JQ54+JU54+JY54+KC54+KG54+KK54+KO54+KS54</f>
        <v>1499997502</v>
      </c>
      <c r="AP54" s="4">
        <f>+KW54+LA54+LE54+LI54+LM54+LQ54+LU54+LY54</f>
        <v>0</v>
      </c>
      <c r="AQ54" s="4">
        <f>+MC54+MG54+MK54</f>
        <v>0</v>
      </c>
      <c r="AR54" s="18" t="b">
        <f>_xlfn.IFNA(+AS54&lt;=AM54,"ERROR")</f>
        <v>1</v>
      </c>
      <c r="AS54" s="19">
        <f>+AT54+AU54+AV54+AW54</f>
        <v>1499997502</v>
      </c>
      <c r="AT54" s="4">
        <f>+BF54+BJ54+BN54+BR54+BV54+BZ54+CD54+CH54+CL54+CP54+CT54+CX54+DB54</f>
        <v>0</v>
      </c>
      <c r="AU54" s="4">
        <f>+DF54+DJ54+DN54+DR54+DV54+DZ54+ED54+EH54+EL54+EP54+ET54+EX54+FB54+FF54+FJ54+FN54+FR54+FV54+FZ54+GD54+GH54+GL54+GP54+GT54+GX54+HB54+HF54+HJ54+HN54+HR54+HV54+HZ54+ID54+IH54+IL54+IP54+IT54+IX54+JB54+JF54+JJ54+JN54+JR54+JV54+JZ54+KD54+KH54+KL54+KP54+KT54</f>
        <v>1499997502</v>
      </c>
      <c r="AV54" s="4">
        <f>+KX54+LB54+LF54+LJ54+LN54+LR54+LV54+LZ54</f>
        <v>0</v>
      </c>
      <c r="AW54" s="4">
        <f>+MD54+MH54+ML54</f>
        <v>0</v>
      </c>
      <c r="AX54" s="18" t="b">
        <f>_xlfn.IFNA(+AY54&lt;=AS54,"ERROR")</f>
        <v>1</v>
      </c>
      <c r="AY54" s="17">
        <f>+AZ54+BA54+BB54+BC54</f>
        <v>1499997502</v>
      </c>
      <c r="AZ54" s="4">
        <f>+BG54+BK54+BO54+BS54+BW54+CA54+CE54+CI54+CM54+CQ54+CU54+CY54+DC54</f>
        <v>0</v>
      </c>
      <c r="BA54" s="4">
        <f>+DG54+DK54+DO54+DS54+DW54+EA54+EE54+EI54+EM54+EQ54+EU54+EY54+FC54+FG54+FK54+FO54+FS54+FW54+GA54+GE54+GI54+GM54+GQ54+GU54+GY54+HC54+HG54+HK54+HO54+HS54+HW54+IA54+IE54+II54+IM54+IQ54+IU54+IY54+JC54+JG54+JK54+JO54+JS54+JW54+KA54+KE54+KI54+KM54+KQ54+KU54</f>
        <v>1499997502</v>
      </c>
      <c r="BB54" s="4">
        <f>+KY54+LC54+LG54+LK54+LO54+LS54+LW54+MA54</f>
        <v>0</v>
      </c>
      <c r="BC54" s="4">
        <f>+ME54+MI54+MM54</f>
        <v>0</v>
      </c>
      <c r="BD54" s="16">
        <v>0</v>
      </c>
      <c r="BE54" s="12">
        <v>0</v>
      </c>
      <c r="BF54" s="12">
        <v>0</v>
      </c>
      <c r="BG54" s="12">
        <v>0</v>
      </c>
      <c r="BH54" s="16">
        <v>0</v>
      </c>
      <c r="BI54" s="12">
        <v>0</v>
      </c>
      <c r="BJ54" s="12">
        <v>0</v>
      </c>
      <c r="BK54" s="12">
        <v>0</v>
      </c>
      <c r="BL54" s="16">
        <v>0</v>
      </c>
      <c r="BM54" s="12">
        <v>0</v>
      </c>
      <c r="BN54" s="12">
        <v>0</v>
      </c>
      <c r="BO54" s="12">
        <v>0</v>
      </c>
      <c r="BP54" s="16">
        <v>0</v>
      </c>
      <c r="BQ54" s="12">
        <v>0</v>
      </c>
      <c r="BR54" s="12">
        <v>0</v>
      </c>
      <c r="BS54" s="12">
        <v>0</v>
      </c>
      <c r="BT54" s="16">
        <v>0</v>
      </c>
      <c r="BU54" s="12">
        <v>0</v>
      </c>
      <c r="BV54" s="12">
        <v>0</v>
      </c>
      <c r="BW54" s="12">
        <v>0</v>
      </c>
      <c r="BX54" s="16">
        <v>0</v>
      </c>
      <c r="BY54" s="12">
        <v>0</v>
      </c>
      <c r="BZ54" s="12">
        <v>0</v>
      </c>
      <c r="CA54" s="12">
        <v>0</v>
      </c>
      <c r="CB54" s="16">
        <v>0</v>
      </c>
      <c r="CC54" s="12">
        <v>0</v>
      </c>
      <c r="CD54" s="12">
        <v>0</v>
      </c>
      <c r="CE54" s="12">
        <v>0</v>
      </c>
      <c r="CF54" s="16">
        <v>0</v>
      </c>
      <c r="CG54" s="12">
        <v>0</v>
      </c>
      <c r="CH54" s="12">
        <v>0</v>
      </c>
      <c r="CI54" s="12">
        <v>0</v>
      </c>
      <c r="CJ54" s="16">
        <v>0</v>
      </c>
      <c r="CK54" s="12">
        <v>0</v>
      </c>
      <c r="CL54" s="12">
        <v>0</v>
      </c>
      <c r="CM54" s="12">
        <v>0</v>
      </c>
      <c r="CN54" s="16">
        <v>0</v>
      </c>
      <c r="CO54" s="12">
        <v>0</v>
      </c>
      <c r="CP54" s="12">
        <v>0</v>
      </c>
      <c r="CQ54" s="12">
        <v>0</v>
      </c>
      <c r="CR54" s="16">
        <v>0</v>
      </c>
      <c r="CS54" s="12">
        <v>0</v>
      </c>
      <c r="CT54" s="12">
        <v>0</v>
      </c>
      <c r="CU54" s="12">
        <v>0</v>
      </c>
      <c r="CV54" s="16">
        <v>0</v>
      </c>
      <c r="CW54" s="12">
        <v>0</v>
      </c>
      <c r="CX54" s="12">
        <v>0</v>
      </c>
      <c r="CY54" s="12">
        <v>0</v>
      </c>
      <c r="CZ54" s="16">
        <v>0</v>
      </c>
      <c r="DA54" s="12">
        <v>0</v>
      </c>
      <c r="DB54" s="12">
        <v>0</v>
      </c>
      <c r="DC54" s="12">
        <v>0</v>
      </c>
      <c r="DD54" s="15">
        <v>0</v>
      </c>
      <c r="DE54" s="12">
        <v>0</v>
      </c>
      <c r="DF54" s="12">
        <v>0</v>
      </c>
      <c r="DG54" s="12">
        <v>0</v>
      </c>
      <c r="DH54" s="15">
        <v>0</v>
      </c>
      <c r="DI54" s="12">
        <v>0</v>
      </c>
      <c r="DJ54" s="12">
        <v>0</v>
      </c>
      <c r="DK54" s="12">
        <v>0</v>
      </c>
      <c r="DL54" s="15">
        <v>0</v>
      </c>
      <c r="DM54" s="12">
        <v>0</v>
      </c>
      <c r="DN54" s="12">
        <v>0</v>
      </c>
      <c r="DO54" s="12">
        <v>0</v>
      </c>
      <c r="DP54" s="15">
        <v>0</v>
      </c>
      <c r="DQ54" s="12">
        <v>0</v>
      </c>
      <c r="DR54" s="12">
        <v>0</v>
      </c>
      <c r="DS54" s="12">
        <v>0</v>
      </c>
      <c r="DT54" s="15">
        <v>0</v>
      </c>
      <c r="DU54" s="12">
        <v>0</v>
      </c>
      <c r="DV54" s="12">
        <v>0</v>
      </c>
      <c r="DW54" s="12">
        <v>0</v>
      </c>
      <c r="DX54" s="15">
        <v>0</v>
      </c>
      <c r="DY54" s="12">
        <v>0</v>
      </c>
      <c r="DZ54" s="12">
        <v>0</v>
      </c>
      <c r="EA54" s="12">
        <v>0</v>
      </c>
      <c r="EB54" s="15">
        <v>0</v>
      </c>
      <c r="EC54" s="12">
        <v>0</v>
      </c>
      <c r="ED54" s="12">
        <v>0</v>
      </c>
      <c r="EE54" s="12">
        <v>0</v>
      </c>
      <c r="EF54" s="15">
        <v>0</v>
      </c>
      <c r="EG54" s="12">
        <v>0</v>
      </c>
      <c r="EH54" s="12">
        <v>0</v>
      </c>
      <c r="EI54" s="12">
        <v>0</v>
      </c>
      <c r="EJ54" s="15">
        <v>0</v>
      </c>
      <c r="EK54" s="12">
        <v>0</v>
      </c>
      <c r="EL54" s="12">
        <v>0</v>
      </c>
      <c r="EM54" s="12">
        <v>0</v>
      </c>
      <c r="EN54" s="15">
        <v>0</v>
      </c>
      <c r="EO54" s="12">
        <v>0</v>
      </c>
      <c r="EP54" s="12">
        <v>0</v>
      </c>
      <c r="EQ54" s="12">
        <v>0</v>
      </c>
      <c r="ER54" s="15">
        <v>0</v>
      </c>
      <c r="ES54" s="12">
        <v>0</v>
      </c>
      <c r="ET54" s="12">
        <v>0</v>
      </c>
      <c r="EU54" s="12">
        <v>0</v>
      </c>
      <c r="EV54" s="15">
        <v>0</v>
      </c>
      <c r="EW54" s="12">
        <v>0</v>
      </c>
      <c r="EX54" s="12">
        <v>0</v>
      </c>
      <c r="EY54" s="12">
        <v>0</v>
      </c>
      <c r="EZ54" s="15">
        <v>0</v>
      </c>
      <c r="FA54" s="12">
        <v>0</v>
      </c>
      <c r="FB54" s="12">
        <v>0</v>
      </c>
      <c r="FC54" s="12">
        <v>0</v>
      </c>
      <c r="FD54" s="15">
        <v>0</v>
      </c>
      <c r="FE54" s="12">
        <v>0</v>
      </c>
      <c r="FF54" s="12">
        <v>0</v>
      </c>
      <c r="FG54" s="12">
        <v>0</v>
      </c>
      <c r="FH54" s="15">
        <v>0</v>
      </c>
      <c r="FI54" s="12">
        <v>0</v>
      </c>
      <c r="FJ54" s="12">
        <v>0</v>
      </c>
      <c r="FK54" s="12">
        <v>0</v>
      </c>
      <c r="FL54" s="15">
        <v>0</v>
      </c>
      <c r="FM54" s="12">
        <v>0</v>
      </c>
      <c r="FN54" s="12">
        <v>0</v>
      </c>
      <c r="FO54" s="12">
        <v>0</v>
      </c>
      <c r="FP54" s="15">
        <v>0</v>
      </c>
      <c r="FQ54" s="12">
        <v>0</v>
      </c>
      <c r="FR54" s="12">
        <v>0</v>
      </c>
      <c r="FS54" s="12">
        <v>0</v>
      </c>
      <c r="FT54" s="15">
        <v>0</v>
      </c>
      <c r="FU54" s="12">
        <v>0</v>
      </c>
      <c r="FV54" s="12">
        <v>0</v>
      </c>
      <c r="FW54" s="12">
        <v>0</v>
      </c>
      <c r="FX54" s="15">
        <v>0</v>
      </c>
      <c r="FY54" s="12">
        <v>0</v>
      </c>
      <c r="FZ54" s="12">
        <v>0</v>
      </c>
      <c r="GA54" s="12">
        <v>0</v>
      </c>
      <c r="GB54" s="15">
        <v>0</v>
      </c>
      <c r="GC54" s="12">
        <v>0</v>
      </c>
      <c r="GD54" s="12">
        <v>0</v>
      </c>
      <c r="GE54" s="12">
        <v>0</v>
      </c>
      <c r="GF54" s="15">
        <v>0</v>
      </c>
      <c r="GG54" s="12">
        <v>0</v>
      </c>
      <c r="GH54" s="12">
        <v>0</v>
      </c>
      <c r="GI54" s="12">
        <v>0</v>
      </c>
      <c r="GJ54" s="15">
        <v>0</v>
      </c>
      <c r="GK54" s="12">
        <v>0</v>
      </c>
      <c r="GL54" s="12">
        <v>0</v>
      </c>
      <c r="GM54" s="12">
        <v>0</v>
      </c>
      <c r="GN54" s="15">
        <v>0</v>
      </c>
      <c r="GO54" s="12">
        <v>0</v>
      </c>
      <c r="GP54" s="12">
        <v>0</v>
      </c>
      <c r="GQ54" s="12">
        <v>0</v>
      </c>
      <c r="GR54" s="15">
        <v>0</v>
      </c>
      <c r="GS54" s="12">
        <v>0</v>
      </c>
      <c r="GT54" s="12">
        <v>0</v>
      </c>
      <c r="GU54" s="12">
        <v>0</v>
      </c>
      <c r="GV54" s="15">
        <v>0</v>
      </c>
      <c r="GW54" s="12">
        <v>0</v>
      </c>
      <c r="GX54" s="12">
        <v>0</v>
      </c>
      <c r="GY54" s="12">
        <v>0</v>
      </c>
      <c r="GZ54" s="15">
        <v>0</v>
      </c>
      <c r="HA54" s="12">
        <v>0</v>
      </c>
      <c r="HB54" s="12">
        <v>0</v>
      </c>
      <c r="HC54" s="12">
        <v>0</v>
      </c>
      <c r="HD54" s="15">
        <v>0</v>
      </c>
      <c r="HE54" s="12">
        <v>0</v>
      </c>
      <c r="HF54" s="12">
        <v>0</v>
      </c>
      <c r="HG54" s="12">
        <v>0</v>
      </c>
      <c r="HH54" s="15">
        <v>0</v>
      </c>
      <c r="HI54" s="12">
        <v>0</v>
      </c>
      <c r="HJ54" s="12">
        <v>0</v>
      </c>
      <c r="HK54" s="12">
        <v>0</v>
      </c>
      <c r="HL54" s="15">
        <v>0</v>
      </c>
      <c r="HM54" s="12">
        <v>0</v>
      </c>
      <c r="HN54" s="12">
        <v>0</v>
      </c>
      <c r="HO54" s="12">
        <v>0</v>
      </c>
      <c r="HP54" s="15">
        <v>0</v>
      </c>
      <c r="HQ54" s="12">
        <v>0</v>
      </c>
      <c r="HR54" s="12">
        <v>0</v>
      </c>
      <c r="HS54" s="12">
        <v>0</v>
      </c>
      <c r="HT54" s="15">
        <v>0</v>
      </c>
      <c r="HU54" s="12">
        <v>0</v>
      </c>
      <c r="HV54" s="12">
        <v>0</v>
      </c>
      <c r="HW54" s="12">
        <v>0</v>
      </c>
      <c r="HX54" s="15">
        <v>0</v>
      </c>
      <c r="HY54" s="12">
        <v>0</v>
      </c>
      <c r="HZ54" s="12">
        <v>0</v>
      </c>
      <c r="IA54" s="12">
        <v>0</v>
      </c>
      <c r="IB54" s="15">
        <v>0</v>
      </c>
      <c r="IC54" s="12">
        <v>0</v>
      </c>
      <c r="ID54" s="12">
        <v>0</v>
      </c>
      <c r="IE54" s="12">
        <v>0</v>
      </c>
      <c r="IF54" s="15">
        <v>0</v>
      </c>
      <c r="IG54" s="12">
        <v>0</v>
      </c>
      <c r="IH54" s="12">
        <v>0</v>
      </c>
      <c r="II54" s="12">
        <v>0</v>
      </c>
      <c r="IJ54" s="15">
        <v>0</v>
      </c>
      <c r="IK54" s="12">
        <v>0</v>
      </c>
      <c r="IL54" s="12">
        <v>0</v>
      </c>
      <c r="IM54" s="12">
        <v>0</v>
      </c>
      <c r="IN54" s="15">
        <v>0</v>
      </c>
      <c r="IO54" s="12">
        <v>0</v>
      </c>
      <c r="IP54" s="12">
        <v>0</v>
      </c>
      <c r="IQ54" s="12">
        <v>0</v>
      </c>
      <c r="IR54" s="15">
        <v>0</v>
      </c>
      <c r="IS54" s="12">
        <v>0</v>
      </c>
      <c r="IT54" s="12">
        <v>0</v>
      </c>
      <c r="IU54" s="12">
        <v>0</v>
      </c>
      <c r="IV54" s="15">
        <v>0</v>
      </c>
      <c r="IW54" s="12">
        <v>0</v>
      </c>
      <c r="IX54" s="12">
        <v>0</v>
      </c>
      <c r="IY54" s="12">
        <v>0</v>
      </c>
      <c r="IZ54" s="15">
        <v>0</v>
      </c>
      <c r="JA54" s="12">
        <v>0</v>
      </c>
      <c r="JB54" s="12">
        <v>0</v>
      </c>
      <c r="JC54" s="12">
        <v>0</v>
      </c>
      <c r="JD54" s="15">
        <v>0</v>
      </c>
      <c r="JE54" s="12">
        <v>0</v>
      </c>
      <c r="JF54" s="12">
        <v>0</v>
      </c>
      <c r="JG54" s="12">
        <v>0</v>
      </c>
      <c r="JH54" s="15">
        <v>0</v>
      </c>
      <c r="JI54" s="12">
        <v>0</v>
      </c>
      <c r="JJ54" s="12">
        <v>0</v>
      </c>
      <c r="JK54" s="12">
        <v>0</v>
      </c>
      <c r="JL54" s="15">
        <v>1640000000</v>
      </c>
      <c r="JM54" s="12">
        <v>1499997502</v>
      </c>
      <c r="JN54" s="12">
        <v>1499997502</v>
      </c>
      <c r="JO54" s="12">
        <v>1499997502</v>
      </c>
      <c r="JP54" s="15">
        <v>0</v>
      </c>
      <c r="JQ54" s="12">
        <v>0</v>
      </c>
      <c r="JR54" s="12">
        <v>0</v>
      </c>
      <c r="JS54" s="12">
        <v>0</v>
      </c>
      <c r="JT54" s="15">
        <v>0</v>
      </c>
      <c r="JU54" s="12">
        <v>0</v>
      </c>
      <c r="JV54" s="12">
        <v>0</v>
      </c>
      <c r="JW54" s="12">
        <v>0</v>
      </c>
      <c r="JX54" s="15">
        <v>0</v>
      </c>
      <c r="JY54" s="12">
        <v>0</v>
      </c>
      <c r="JZ54" s="12">
        <v>0</v>
      </c>
      <c r="KA54" s="12">
        <v>0</v>
      </c>
      <c r="KB54" s="15">
        <v>0</v>
      </c>
      <c r="KC54" s="12">
        <v>0</v>
      </c>
      <c r="KD54" s="12">
        <v>0</v>
      </c>
      <c r="KE54" s="12">
        <v>0</v>
      </c>
      <c r="KF54" s="15">
        <v>0</v>
      </c>
      <c r="KG54" s="12">
        <v>0</v>
      </c>
      <c r="KH54" s="12">
        <v>0</v>
      </c>
      <c r="KI54" s="12">
        <v>0</v>
      </c>
      <c r="KJ54" s="15">
        <v>0</v>
      </c>
      <c r="KK54" s="12">
        <v>0</v>
      </c>
      <c r="KL54" s="12">
        <v>0</v>
      </c>
      <c r="KM54" s="12">
        <v>0</v>
      </c>
      <c r="KN54" s="15">
        <v>0</v>
      </c>
      <c r="KO54" s="12">
        <v>0</v>
      </c>
      <c r="KP54" s="12">
        <v>0</v>
      </c>
      <c r="KQ54" s="12">
        <v>0</v>
      </c>
      <c r="KR54" s="15">
        <v>0</v>
      </c>
      <c r="KS54" s="12">
        <v>0</v>
      </c>
      <c r="KT54" s="12">
        <v>0</v>
      </c>
      <c r="KU54" s="12">
        <v>0</v>
      </c>
      <c r="KV54" s="14">
        <v>0</v>
      </c>
      <c r="KW54" s="12">
        <v>0</v>
      </c>
      <c r="KX54" s="12">
        <v>0</v>
      </c>
      <c r="KY54" s="12">
        <v>0</v>
      </c>
      <c r="KZ54" s="14">
        <v>0</v>
      </c>
      <c r="LA54" s="12">
        <v>0</v>
      </c>
      <c r="LB54" s="12">
        <v>0</v>
      </c>
      <c r="LC54" s="12">
        <v>0</v>
      </c>
      <c r="LD54" s="14">
        <v>0</v>
      </c>
      <c r="LE54" s="12">
        <v>0</v>
      </c>
      <c r="LF54" s="12">
        <v>0</v>
      </c>
      <c r="LG54" s="12">
        <v>0</v>
      </c>
      <c r="LH54" s="14">
        <v>0</v>
      </c>
      <c r="LI54" s="12">
        <v>0</v>
      </c>
      <c r="LJ54" s="12">
        <v>0</v>
      </c>
      <c r="LK54" s="12">
        <v>0</v>
      </c>
      <c r="LL54" s="14">
        <v>0</v>
      </c>
      <c r="LM54" s="12">
        <v>0</v>
      </c>
      <c r="LN54" s="12">
        <v>0</v>
      </c>
      <c r="LO54" s="12">
        <v>0</v>
      </c>
      <c r="LP54" s="14">
        <v>0</v>
      </c>
      <c r="LQ54" s="12">
        <v>0</v>
      </c>
      <c r="LR54" s="12">
        <v>0</v>
      </c>
      <c r="LS54" s="12">
        <v>0</v>
      </c>
      <c r="LT54" s="14">
        <v>0</v>
      </c>
      <c r="LU54" s="12">
        <v>0</v>
      </c>
      <c r="LV54" s="12">
        <v>0</v>
      </c>
      <c r="LW54" s="12">
        <v>0</v>
      </c>
      <c r="LX54" s="14">
        <v>0</v>
      </c>
      <c r="LY54" s="12">
        <v>0</v>
      </c>
      <c r="LZ54" s="12">
        <v>0</v>
      </c>
      <c r="MA54" s="12">
        <v>0</v>
      </c>
      <c r="MB54" s="13">
        <v>0</v>
      </c>
      <c r="MC54" s="12">
        <v>0</v>
      </c>
      <c r="MD54" s="12">
        <v>0</v>
      </c>
      <c r="ME54" s="12">
        <v>0</v>
      </c>
      <c r="MF54" s="13">
        <v>0</v>
      </c>
      <c r="MG54" s="12">
        <v>0</v>
      </c>
      <c r="MH54" s="12">
        <v>0</v>
      </c>
      <c r="MI54" s="12">
        <v>0</v>
      </c>
      <c r="MJ54" s="13">
        <v>0</v>
      </c>
      <c r="MK54" s="12">
        <v>0</v>
      </c>
      <c r="ML54" s="12">
        <v>0</v>
      </c>
      <c r="MM54" s="12">
        <v>0</v>
      </c>
    </row>
    <row r="55" spans="2:351" ht="51" x14ac:dyDescent="0.25">
      <c r="B55" s="44" t="s">
        <v>428</v>
      </c>
      <c r="C55" s="43" t="s">
        <v>427</v>
      </c>
      <c r="D55" s="42" t="s">
        <v>12</v>
      </c>
      <c r="E55" s="42" t="s">
        <v>12</v>
      </c>
      <c r="F55" s="42" t="s">
        <v>427</v>
      </c>
      <c r="G55" s="40">
        <v>2021004250603</v>
      </c>
      <c r="H55" s="39" t="s">
        <v>436</v>
      </c>
      <c r="I55" s="54">
        <v>1906015</v>
      </c>
      <c r="J55" s="78" t="s">
        <v>435</v>
      </c>
      <c r="K55" s="38" t="s">
        <v>133</v>
      </c>
      <c r="L55" s="45" t="s">
        <v>434</v>
      </c>
      <c r="M55" s="35" t="s">
        <v>6</v>
      </c>
      <c r="N55" s="35" t="s">
        <v>131</v>
      </c>
      <c r="O55" s="36" t="s">
        <v>4</v>
      </c>
      <c r="P55" s="35" t="s">
        <v>130</v>
      </c>
      <c r="Q55" s="35" t="s">
        <v>424</v>
      </c>
      <c r="R55" s="53" t="s">
        <v>20</v>
      </c>
      <c r="S55" s="77">
        <v>1</v>
      </c>
      <c r="T55" s="69">
        <v>0</v>
      </c>
      <c r="U55" s="69">
        <v>0</v>
      </c>
      <c r="V55" s="69">
        <v>0</v>
      </c>
      <c r="W55" s="69">
        <v>1</v>
      </c>
      <c r="X55" s="31">
        <f>+Z55+AA55+AB55+AC55</f>
        <v>1</v>
      </c>
      <c r="Y55" s="49">
        <f>+X55/S55</f>
        <v>1</v>
      </c>
      <c r="Z55" s="29">
        <v>0</v>
      </c>
      <c r="AA55" s="28">
        <v>0</v>
      </c>
      <c r="AB55" s="28">
        <v>0</v>
      </c>
      <c r="AC55" s="28">
        <v>1</v>
      </c>
      <c r="AD55" s="27">
        <v>2100000000</v>
      </c>
      <c r="AE55" s="26">
        <f>+AD55-AG55</f>
        <v>0</v>
      </c>
      <c r="AF55" s="51" t="s">
        <v>0</v>
      </c>
      <c r="AG55" s="24">
        <f>SUM(AH55:AK55)</f>
        <v>2100000000</v>
      </c>
      <c r="AH55" s="23">
        <f>+BH55+BL55+BP55+BT55+BX55+CB55+CF55+CJ55+CN55+CR55+CV55+CZ55+BD55</f>
        <v>0</v>
      </c>
      <c r="AI55" s="22">
        <f>+DD55+DH55+DL55+DP55+DT55+DX55+EB55+EF55+EJ55+EN55+ER55+EV55+EZ55+FD55+FH55+FL55+FP55+FT55+FX55+GB55+GF55+GJ55+GN55+GR55+GV55+GZ55+HD55+HH55+HL55+HP55+HT55+HX55+IB55+IF55+IJ55+IN55+IR55+IV55+IZ55+JD55+JH55+JL55+JP55+JT55+JX55+KB55+KF55+KJ55+KN55+KR55</f>
        <v>2100000000</v>
      </c>
      <c r="AJ55" s="21">
        <f>+KV55+KZ55+LD55+LH55+LL55+LP55+LT55+LX55</f>
        <v>0</v>
      </c>
      <c r="AK55" s="13">
        <f>+MB55+MF55+MJ55</f>
        <v>0</v>
      </c>
      <c r="AL55" s="18" t="b">
        <f>_xlfn.IFNA(+AM55&lt;=AG55,"ERROR")</f>
        <v>1</v>
      </c>
      <c r="AM55" s="20">
        <f>SUM(AN55:AQ55)</f>
        <v>2100000000</v>
      </c>
      <c r="AN55" s="4">
        <f>+BE55+BI55+BM55+BQ55+BU55+BY55+CC55+CG55+CK55+CO55+CS55+CW55+DA55</f>
        <v>0</v>
      </c>
      <c r="AO55" s="4">
        <f>+DE55+DI55+DM55+DQ55+DU55+DY55+EC55+EG55+EK55+EO55+ES55+EW55+FA55+FE55+FI55+FM55+FQ55+FU55+FY55+GC55+GG55+GK55+GO55+GS55+GW55+HA55+HE55+HI55+HM55+HQ55+HU55+HY55+IC55+IG55+IK55+IO55+IS55+IW55+JA55+JE55+JI55+JM55+JQ55+JU55+JY55+KC55+KG55+KK55+KO55+KS55</f>
        <v>2100000000</v>
      </c>
      <c r="AP55" s="4">
        <f>+KW55+LA55+LE55+LI55+LM55+LQ55+LU55+LY55</f>
        <v>0</v>
      </c>
      <c r="AQ55" s="4">
        <f>+MC55+MG55+MK55</f>
        <v>0</v>
      </c>
      <c r="AR55" s="18" t="b">
        <f>_xlfn.IFNA(+AS55&lt;=AM55,"ERROR")</f>
        <v>1</v>
      </c>
      <c r="AS55" s="19">
        <f>+AT55+AU55+AV55+AW55</f>
        <v>2100000000</v>
      </c>
      <c r="AT55" s="4">
        <f>+BF55+BJ55+BN55+BR55+BV55+BZ55+CD55+CH55+CL55+CP55+CT55+CX55+DB55</f>
        <v>0</v>
      </c>
      <c r="AU55" s="4">
        <f>+DF55+DJ55+DN55+DR55+DV55+DZ55+ED55+EH55+EL55+EP55+ET55+EX55+FB55+FF55+FJ55+FN55+FR55+FV55+FZ55+GD55+GH55+GL55+GP55+GT55+GX55+HB55+HF55+HJ55+HN55+HR55+HV55+HZ55+ID55+IH55+IL55+IP55+IT55+IX55+JB55+JF55+JJ55+JN55+JR55+JV55+JZ55+KD55+KH55+KL55+KP55+KT55</f>
        <v>2100000000</v>
      </c>
      <c r="AV55" s="4">
        <f>+KX55+LB55+LF55+LJ55+LN55+LR55+LV55+LZ55</f>
        <v>0</v>
      </c>
      <c r="AW55" s="4">
        <f>+MD55+MH55+ML55</f>
        <v>0</v>
      </c>
      <c r="AX55" s="18" t="b">
        <f>_xlfn.IFNA(+AY55&lt;=AS55,"ERROR")</f>
        <v>1</v>
      </c>
      <c r="AY55" s="17">
        <f>+AZ55+BA55+BB55+BC55</f>
        <v>2100000000</v>
      </c>
      <c r="AZ55" s="4">
        <f>+BG55+BK55+BO55+BS55+BW55+CA55+CE55+CI55+CM55+CQ55+CU55+CY55+DC55</f>
        <v>0</v>
      </c>
      <c r="BA55" s="4">
        <f>+DG55+DK55+DO55+DS55+DW55+EA55+EE55+EI55+EM55+EQ55+EU55+EY55+FC55+FG55+FK55+FO55+FS55+FW55+GA55+GE55+GI55+GM55+GQ55+GU55+GY55+HC55+HG55+HK55+HO55+HS55+HW55+IA55+IE55+II55+IM55+IQ55+IU55+IY55+JC55+JG55+JK55+JO55+JS55+JW55+KA55+KE55+KI55+KM55+KQ55+KU55</f>
        <v>2100000000</v>
      </c>
      <c r="BB55" s="4">
        <f>+KY55+LC55+LG55+LK55+LO55+LS55+LW55+MA55</f>
        <v>0</v>
      </c>
      <c r="BC55" s="4">
        <f>+ME55+MI55+MM55</f>
        <v>0</v>
      </c>
      <c r="BD55" s="16">
        <v>0</v>
      </c>
      <c r="BE55" s="12">
        <v>0</v>
      </c>
      <c r="BF55" s="12">
        <v>0</v>
      </c>
      <c r="BG55" s="12">
        <v>0</v>
      </c>
      <c r="BH55" s="16">
        <v>0</v>
      </c>
      <c r="BI55" s="12">
        <v>0</v>
      </c>
      <c r="BJ55" s="12">
        <v>0</v>
      </c>
      <c r="BK55" s="12">
        <v>0</v>
      </c>
      <c r="BL55" s="16">
        <v>0</v>
      </c>
      <c r="BM55" s="12">
        <v>0</v>
      </c>
      <c r="BN55" s="12">
        <v>0</v>
      </c>
      <c r="BO55" s="12">
        <v>0</v>
      </c>
      <c r="BP55" s="16">
        <v>0</v>
      </c>
      <c r="BQ55" s="12">
        <v>0</v>
      </c>
      <c r="BR55" s="12">
        <v>0</v>
      </c>
      <c r="BS55" s="12">
        <v>0</v>
      </c>
      <c r="BT55" s="16">
        <v>0</v>
      </c>
      <c r="BU55" s="12">
        <v>0</v>
      </c>
      <c r="BV55" s="12">
        <v>0</v>
      </c>
      <c r="BW55" s="12">
        <v>0</v>
      </c>
      <c r="BX55" s="16">
        <v>0</v>
      </c>
      <c r="BY55" s="12">
        <v>0</v>
      </c>
      <c r="BZ55" s="12">
        <v>0</v>
      </c>
      <c r="CA55" s="12">
        <v>0</v>
      </c>
      <c r="CB55" s="16">
        <v>0</v>
      </c>
      <c r="CC55" s="12">
        <v>0</v>
      </c>
      <c r="CD55" s="12">
        <v>0</v>
      </c>
      <c r="CE55" s="12">
        <v>0</v>
      </c>
      <c r="CF55" s="16">
        <v>0</v>
      </c>
      <c r="CG55" s="12">
        <v>0</v>
      </c>
      <c r="CH55" s="12">
        <v>0</v>
      </c>
      <c r="CI55" s="12">
        <v>0</v>
      </c>
      <c r="CJ55" s="16">
        <v>0</v>
      </c>
      <c r="CK55" s="12">
        <v>0</v>
      </c>
      <c r="CL55" s="12">
        <v>0</v>
      </c>
      <c r="CM55" s="12">
        <v>0</v>
      </c>
      <c r="CN55" s="16">
        <v>0</v>
      </c>
      <c r="CO55" s="12">
        <v>0</v>
      </c>
      <c r="CP55" s="12">
        <v>0</v>
      </c>
      <c r="CQ55" s="12">
        <v>0</v>
      </c>
      <c r="CR55" s="16">
        <v>0</v>
      </c>
      <c r="CS55" s="12">
        <v>0</v>
      </c>
      <c r="CT55" s="12">
        <v>0</v>
      </c>
      <c r="CU55" s="12">
        <v>0</v>
      </c>
      <c r="CV55" s="16">
        <v>0</v>
      </c>
      <c r="CW55" s="12">
        <v>0</v>
      </c>
      <c r="CX55" s="12">
        <v>0</v>
      </c>
      <c r="CY55" s="12">
        <v>0</v>
      </c>
      <c r="CZ55" s="16">
        <v>0</v>
      </c>
      <c r="DA55" s="12">
        <v>0</v>
      </c>
      <c r="DB55" s="12">
        <v>0</v>
      </c>
      <c r="DC55" s="12">
        <v>0</v>
      </c>
      <c r="DD55" s="15">
        <v>0</v>
      </c>
      <c r="DE55" s="12">
        <v>0</v>
      </c>
      <c r="DF55" s="12">
        <v>0</v>
      </c>
      <c r="DG55" s="12">
        <v>0</v>
      </c>
      <c r="DH55" s="15">
        <v>0</v>
      </c>
      <c r="DI55" s="12">
        <v>0</v>
      </c>
      <c r="DJ55" s="12">
        <v>0</v>
      </c>
      <c r="DK55" s="12">
        <v>0</v>
      </c>
      <c r="DL55" s="15">
        <v>0</v>
      </c>
      <c r="DM55" s="12">
        <v>0</v>
      </c>
      <c r="DN55" s="12">
        <v>0</v>
      </c>
      <c r="DO55" s="12">
        <v>0</v>
      </c>
      <c r="DP55" s="15">
        <v>0</v>
      </c>
      <c r="DQ55" s="12">
        <v>0</v>
      </c>
      <c r="DR55" s="12">
        <v>0</v>
      </c>
      <c r="DS55" s="12">
        <v>0</v>
      </c>
      <c r="DT55" s="15">
        <v>0</v>
      </c>
      <c r="DU55" s="12">
        <v>0</v>
      </c>
      <c r="DV55" s="12">
        <v>0</v>
      </c>
      <c r="DW55" s="12">
        <v>0</v>
      </c>
      <c r="DX55" s="15">
        <v>0</v>
      </c>
      <c r="DY55" s="12">
        <v>0</v>
      </c>
      <c r="DZ55" s="12">
        <v>0</v>
      </c>
      <c r="EA55" s="12">
        <v>0</v>
      </c>
      <c r="EB55" s="15">
        <v>0</v>
      </c>
      <c r="EC55" s="12">
        <v>0</v>
      </c>
      <c r="ED55" s="12">
        <v>0</v>
      </c>
      <c r="EE55" s="12">
        <v>0</v>
      </c>
      <c r="EF55" s="15">
        <v>0</v>
      </c>
      <c r="EG55" s="12">
        <v>0</v>
      </c>
      <c r="EH55" s="12">
        <v>0</v>
      </c>
      <c r="EI55" s="12">
        <v>0</v>
      </c>
      <c r="EJ55" s="15">
        <v>0</v>
      </c>
      <c r="EK55" s="12">
        <v>0</v>
      </c>
      <c r="EL55" s="12">
        <v>0</v>
      </c>
      <c r="EM55" s="12">
        <v>0</v>
      </c>
      <c r="EN55" s="15">
        <v>0</v>
      </c>
      <c r="EO55" s="12">
        <v>0</v>
      </c>
      <c r="EP55" s="12">
        <v>0</v>
      </c>
      <c r="EQ55" s="12">
        <v>0</v>
      </c>
      <c r="ER55" s="15">
        <v>0</v>
      </c>
      <c r="ES55" s="12">
        <v>0</v>
      </c>
      <c r="ET55" s="12">
        <v>0</v>
      </c>
      <c r="EU55" s="12">
        <v>0</v>
      </c>
      <c r="EV55" s="15">
        <v>0</v>
      </c>
      <c r="EW55" s="12">
        <v>0</v>
      </c>
      <c r="EX55" s="12">
        <v>0</v>
      </c>
      <c r="EY55" s="12">
        <v>0</v>
      </c>
      <c r="EZ55" s="15">
        <v>0</v>
      </c>
      <c r="FA55" s="12">
        <v>0</v>
      </c>
      <c r="FB55" s="12">
        <v>0</v>
      </c>
      <c r="FC55" s="12">
        <v>0</v>
      </c>
      <c r="FD55" s="15">
        <v>0</v>
      </c>
      <c r="FE55" s="12">
        <v>0</v>
      </c>
      <c r="FF55" s="12">
        <v>0</v>
      </c>
      <c r="FG55" s="12">
        <v>0</v>
      </c>
      <c r="FH55" s="15">
        <v>0</v>
      </c>
      <c r="FI55" s="12">
        <v>0</v>
      </c>
      <c r="FJ55" s="12">
        <v>0</v>
      </c>
      <c r="FK55" s="12">
        <v>0</v>
      </c>
      <c r="FL55" s="15">
        <v>0</v>
      </c>
      <c r="FM55" s="12">
        <v>0</v>
      </c>
      <c r="FN55" s="12">
        <v>0</v>
      </c>
      <c r="FO55" s="12">
        <v>0</v>
      </c>
      <c r="FP55" s="15">
        <v>0</v>
      </c>
      <c r="FQ55" s="12">
        <v>0</v>
      </c>
      <c r="FR55" s="12">
        <v>0</v>
      </c>
      <c r="FS55" s="12">
        <v>0</v>
      </c>
      <c r="FT55" s="15">
        <v>0</v>
      </c>
      <c r="FU55" s="12">
        <v>0</v>
      </c>
      <c r="FV55" s="12">
        <v>0</v>
      </c>
      <c r="FW55" s="12">
        <v>0</v>
      </c>
      <c r="FX55" s="15">
        <v>0</v>
      </c>
      <c r="FY55" s="12">
        <v>0</v>
      </c>
      <c r="FZ55" s="12">
        <v>0</v>
      </c>
      <c r="GA55" s="12">
        <v>0</v>
      </c>
      <c r="GB55" s="15">
        <v>0</v>
      </c>
      <c r="GC55" s="12">
        <v>0</v>
      </c>
      <c r="GD55" s="12">
        <v>0</v>
      </c>
      <c r="GE55" s="12">
        <v>0</v>
      </c>
      <c r="GF55" s="15">
        <v>0</v>
      </c>
      <c r="GG55" s="12">
        <v>0</v>
      </c>
      <c r="GH55" s="12">
        <v>0</v>
      </c>
      <c r="GI55" s="12">
        <v>0</v>
      </c>
      <c r="GJ55" s="15">
        <v>0</v>
      </c>
      <c r="GK55" s="12">
        <v>0</v>
      </c>
      <c r="GL55" s="12">
        <v>0</v>
      </c>
      <c r="GM55" s="12">
        <v>0</v>
      </c>
      <c r="GN55" s="15">
        <v>0</v>
      </c>
      <c r="GO55" s="12">
        <v>0</v>
      </c>
      <c r="GP55" s="12">
        <v>0</v>
      </c>
      <c r="GQ55" s="12">
        <v>0</v>
      </c>
      <c r="GR55" s="15">
        <v>0</v>
      </c>
      <c r="GS55" s="12">
        <v>0</v>
      </c>
      <c r="GT55" s="12">
        <v>0</v>
      </c>
      <c r="GU55" s="12">
        <v>0</v>
      </c>
      <c r="GV55" s="15">
        <v>0</v>
      </c>
      <c r="GW55" s="12">
        <v>0</v>
      </c>
      <c r="GX55" s="12">
        <v>0</v>
      </c>
      <c r="GY55" s="12">
        <v>0</v>
      </c>
      <c r="GZ55" s="15">
        <v>0</v>
      </c>
      <c r="HA55" s="12">
        <v>0</v>
      </c>
      <c r="HB55" s="12">
        <v>0</v>
      </c>
      <c r="HC55" s="12">
        <v>0</v>
      </c>
      <c r="HD55" s="15">
        <v>0</v>
      </c>
      <c r="HE55" s="12">
        <v>0</v>
      </c>
      <c r="HF55" s="12">
        <v>0</v>
      </c>
      <c r="HG55" s="12">
        <v>0</v>
      </c>
      <c r="HH55" s="15">
        <v>0</v>
      </c>
      <c r="HI55" s="12">
        <v>0</v>
      </c>
      <c r="HJ55" s="12">
        <v>0</v>
      </c>
      <c r="HK55" s="12">
        <v>0</v>
      </c>
      <c r="HL55" s="15">
        <v>0</v>
      </c>
      <c r="HM55" s="12">
        <v>0</v>
      </c>
      <c r="HN55" s="12">
        <v>0</v>
      </c>
      <c r="HO55" s="12">
        <v>0</v>
      </c>
      <c r="HP55" s="15">
        <v>0</v>
      </c>
      <c r="HQ55" s="12">
        <v>0</v>
      </c>
      <c r="HR55" s="12">
        <v>0</v>
      </c>
      <c r="HS55" s="12">
        <v>0</v>
      </c>
      <c r="HT55" s="15">
        <v>0</v>
      </c>
      <c r="HU55" s="12">
        <v>0</v>
      </c>
      <c r="HV55" s="12">
        <v>0</v>
      </c>
      <c r="HW55" s="12">
        <v>0</v>
      </c>
      <c r="HX55" s="15">
        <v>0</v>
      </c>
      <c r="HY55" s="12">
        <v>0</v>
      </c>
      <c r="HZ55" s="12">
        <v>0</v>
      </c>
      <c r="IA55" s="12">
        <v>0</v>
      </c>
      <c r="IB55" s="15">
        <v>0</v>
      </c>
      <c r="IC55" s="12">
        <v>0</v>
      </c>
      <c r="ID55" s="12">
        <v>0</v>
      </c>
      <c r="IE55" s="12">
        <v>0</v>
      </c>
      <c r="IF55" s="15">
        <v>2100000000</v>
      </c>
      <c r="IG55" s="12">
        <v>2100000000</v>
      </c>
      <c r="IH55" s="12">
        <v>2100000000</v>
      </c>
      <c r="II55" s="12">
        <v>2100000000</v>
      </c>
      <c r="IJ55" s="15">
        <v>0</v>
      </c>
      <c r="IK55" s="12">
        <v>0</v>
      </c>
      <c r="IL55" s="12">
        <v>0</v>
      </c>
      <c r="IM55" s="12">
        <v>0</v>
      </c>
      <c r="IN55" s="15">
        <v>0</v>
      </c>
      <c r="IO55" s="12">
        <v>0</v>
      </c>
      <c r="IP55" s="12">
        <v>0</v>
      </c>
      <c r="IQ55" s="12">
        <v>0</v>
      </c>
      <c r="IR55" s="15">
        <v>0</v>
      </c>
      <c r="IS55" s="12">
        <v>0</v>
      </c>
      <c r="IT55" s="12">
        <v>0</v>
      </c>
      <c r="IU55" s="12">
        <v>0</v>
      </c>
      <c r="IV55" s="15">
        <v>0</v>
      </c>
      <c r="IW55" s="12">
        <v>0</v>
      </c>
      <c r="IX55" s="12">
        <v>0</v>
      </c>
      <c r="IY55" s="12">
        <v>0</v>
      </c>
      <c r="IZ55" s="15">
        <v>0</v>
      </c>
      <c r="JA55" s="12">
        <v>0</v>
      </c>
      <c r="JB55" s="12">
        <v>0</v>
      </c>
      <c r="JC55" s="12">
        <v>0</v>
      </c>
      <c r="JD55" s="15">
        <v>0</v>
      </c>
      <c r="JE55" s="12">
        <v>0</v>
      </c>
      <c r="JF55" s="12">
        <v>0</v>
      </c>
      <c r="JG55" s="12">
        <v>0</v>
      </c>
      <c r="JH55" s="15">
        <v>0</v>
      </c>
      <c r="JI55" s="12">
        <v>0</v>
      </c>
      <c r="JJ55" s="12">
        <v>0</v>
      </c>
      <c r="JK55" s="12">
        <v>0</v>
      </c>
      <c r="JL55" s="15">
        <v>0</v>
      </c>
      <c r="JM55" s="12">
        <v>0</v>
      </c>
      <c r="JN55" s="12">
        <v>0</v>
      </c>
      <c r="JO55" s="12">
        <v>0</v>
      </c>
      <c r="JP55" s="15">
        <v>0</v>
      </c>
      <c r="JQ55" s="12">
        <v>0</v>
      </c>
      <c r="JR55" s="12">
        <v>0</v>
      </c>
      <c r="JS55" s="12">
        <v>0</v>
      </c>
      <c r="JT55" s="15">
        <v>0</v>
      </c>
      <c r="JU55" s="12">
        <v>0</v>
      </c>
      <c r="JV55" s="12">
        <v>0</v>
      </c>
      <c r="JW55" s="12">
        <v>0</v>
      </c>
      <c r="JX55" s="15">
        <v>0</v>
      </c>
      <c r="JY55" s="12">
        <v>0</v>
      </c>
      <c r="JZ55" s="12">
        <v>0</v>
      </c>
      <c r="KA55" s="12">
        <v>0</v>
      </c>
      <c r="KB55" s="15">
        <v>0</v>
      </c>
      <c r="KC55" s="12">
        <v>0</v>
      </c>
      <c r="KD55" s="12">
        <v>0</v>
      </c>
      <c r="KE55" s="12">
        <v>0</v>
      </c>
      <c r="KF55" s="15">
        <v>0</v>
      </c>
      <c r="KG55" s="12">
        <v>0</v>
      </c>
      <c r="KH55" s="12">
        <v>0</v>
      </c>
      <c r="KI55" s="12">
        <v>0</v>
      </c>
      <c r="KJ55" s="15">
        <v>0</v>
      </c>
      <c r="KK55" s="12">
        <v>0</v>
      </c>
      <c r="KL55" s="12">
        <v>0</v>
      </c>
      <c r="KM55" s="12">
        <v>0</v>
      </c>
      <c r="KN55" s="15">
        <v>0</v>
      </c>
      <c r="KO55" s="12">
        <v>0</v>
      </c>
      <c r="KP55" s="12">
        <v>0</v>
      </c>
      <c r="KQ55" s="12">
        <v>0</v>
      </c>
      <c r="KR55" s="15">
        <v>0</v>
      </c>
      <c r="KS55" s="12">
        <v>0</v>
      </c>
      <c r="KT55" s="12">
        <v>0</v>
      </c>
      <c r="KU55" s="12">
        <v>0</v>
      </c>
      <c r="KV55" s="14">
        <v>0</v>
      </c>
      <c r="KW55" s="12">
        <v>0</v>
      </c>
      <c r="KX55" s="12">
        <v>0</v>
      </c>
      <c r="KY55" s="12">
        <v>0</v>
      </c>
      <c r="KZ55" s="14">
        <v>0</v>
      </c>
      <c r="LA55" s="12">
        <v>0</v>
      </c>
      <c r="LB55" s="12">
        <v>0</v>
      </c>
      <c r="LC55" s="12">
        <v>0</v>
      </c>
      <c r="LD55" s="14">
        <v>0</v>
      </c>
      <c r="LE55" s="12">
        <v>0</v>
      </c>
      <c r="LF55" s="12">
        <v>0</v>
      </c>
      <c r="LG55" s="12">
        <v>0</v>
      </c>
      <c r="LH55" s="14">
        <v>0</v>
      </c>
      <c r="LI55" s="12">
        <v>0</v>
      </c>
      <c r="LJ55" s="12">
        <v>0</v>
      </c>
      <c r="LK55" s="12">
        <v>0</v>
      </c>
      <c r="LL55" s="14">
        <v>0</v>
      </c>
      <c r="LM55" s="12">
        <v>0</v>
      </c>
      <c r="LN55" s="12">
        <v>0</v>
      </c>
      <c r="LO55" s="12">
        <v>0</v>
      </c>
      <c r="LP55" s="14">
        <v>0</v>
      </c>
      <c r="LQ55" s="12">
        <v>0</v>
      </c>
      <c r="LR55" s="12">
        <v>0</v>
      </c>
      <c r="LS55" s="12">
        <v>0</v>
      </c>
      <c r="LT55" s="14">
        <v>0</v>
      </c>
      <c r="LU55" s="12">
        <v>0</v>
      </c>
      <c r="LV55" s="12">
        <v>0</v>
      </c>
      <c r="LW55" s="12">
        <v>0</v>
      </c>
      <c r="LX55" s="14">
        <v>0</v>
      </c>
      <c r="LY55" s="12">
        <v>0</v>
      </c>
      <c r="LZ55" s="12">
        <v>0</v>
      </c>
      <c r="MA55" s="12">
        <v>0</v>
      </c>
      <c r="MB55" s="13">
        <v>0</v>
      </c>
      <c r="MC55" s="12">
        <v>0</v>
      </c>
      <c r="MD55" s="12">
        <v>0</v>
      </c>
      <c r="ME55" s="12">
        <v>0</v>
      </c>
      <c r="MF55" s="13">
        <v>0</v>
      </c>
      <c r="MG55" s="12">
        <v>0</v>
      </c>
      <c r="MH55" s="12">
        <v>0</v>
      </c>
      <c r="MI55" s="12">
        <v>0</v>
      </c>
      <c r="MJ55" s="13">
        <v>0</v>
      </c>
      <c r="MK55" s="12">
        <v>0</v>
      </c>
      <c r="ML55" s="12">
        <v>0</v>
      </c>
      <c r="MM55" s="12">
        <v>0</v>
      </c>
    </row>
    <row r="56" spans="2:351" ht="63.75" x14ac:dyDescent="0.25">
      <c r="B56" s="44" t="s">
        <v>428</v>
      </c>
      <c r="C56" s="43" t="s">
        <v>427</v>
      </c>
      <c r="D56" s="42" t="s">
        <v>12</v>
      </c>
      <c r="E56" s="42" t="s">
        <v>12</v>
      </c>
      <c r="F56" s="42" t="s">
        <v>427</v>
      </c>
      <c r="G56" s="40">
        <v>2020004250284</v>
      </c>
      <c r="H56" s="39" t="s">
        <v>135</v>
      </c>
      <c r="I56" s="40">
        <v>1901058</v>
      </c>
      <c r="J56" s="39" t="s">
        <v>426</v>
      </c>
      <c r="K56" s="38" t="s">
        <v>133</v>
      </c>
      <c r="L56" s="37" t="s">
        <v>433</v>
      </c>
      <c r="M56" s="35" t="s">
        <v>6</v>
      </c>
      <c r="N56" s="35" t="s">
        <v>131</v>
      </c>
      <c r="O56" s="36" t="s">
        <v>4</v>
      </c>
      <c r="P56" s="35" t="s">
        <v>130</v>
      </c>
      <c r="Q56" s="35" t="s">
        <v>432</v>
      </c>
      <c r="R56" s="34" t="s">
        <v>20</v>
      </c>
      <c r="S56" s="33">
        <v>15</v>
      </c>
      <c r="T56" s="50">
        <v>3</v>
      </c>
      <c r="U56" s="50">
        <v>4</v>
      </c>
      <c r="V56" s="50">
        <v>4</v>
      </c>
      <c r="W56" s="50">
        <v>4</v>
      </c>
      <c r="X56" s="31">
        <f>+Z56+AA56+AB56+AC56</f>
        <v>15</v>
      </c>
      <c r="Y56" s="49">
        <f>+X56/S56</f>
        <v>1</v>
      </c>
      <c r="Z56" s="29">
        <v>3</v>
      </c>
      <c r="AA56" s="28">
        <v>4</v>
      </c>
      <c r="AB56" s="28">
        <v>4</v>
      </c>
      <c r="AC56" s="28">
        <v>4</v>
      </c>
      <c r="AD56" s="27">
        <v>784739026</v>
      </c>
      <c r="AE56" s="26">
        <f>+AD56-AG56</f>
        <v>0</v>
      </c>
      <c r="AF56" s="51" t="s">
        <v>0</v>
      </c>
      <c r="AG56" s="24">
        <f>SUM(AH56:AK56)</f>
        <v>784739026</v>
      </c>
      <c r="AH56" s="23">
        <f>+BH56+BL56+BP56+BT56+BX56+CB56+CF56+CJ56+CN56+CR56+CV56+CZ56+BD56</f>
        <v>784739026</v>
      </c>
      <c r="AI56" s="22">
        <f>+DD56+DH56+DL56+DP56+DT56+DX56+EB56+EF56+EJ56+EN56+ER56+EV56+EZ56+FD56+FH56+FL56+FP56+FT56+FX56+GB56+GF56+GJ56+GN56+GR56+GV56+GZ56+HD56+HH56+HL56+HP56+HT56+HX56+IB56+IF56+IJ56+IN56+IR56+IV56+IZ56+JD56+JH56+JL56+JP56+JT56+JX56+KB56+KF56+KJ56+KN56+KR56</f>
        <v>0</v>
      </c>
      <c r="AJ56" s="21">
        <f>+KV56+KZ56+LD56+LH56+LL56+LP56+LT56+LX56</f>
        <v>0</v>
      </c>
      <c r="AK56" s="13">
        <f>+MB56+MF56+MJ56</f>
        <v>0</v>
      </c>
      <c r="AL56" s="18" t="b">
        <f>_xlfn.IFNA(+AM56&lt;=AG56,"ERROR")</f>
        <v>1</v>
      </c>
      <c r="AM56" s="20">
        <f>SUM(AN56:AQ56)</f>
        <v>762221357</v>
      </c>
      <c r="AN56" s="4">
        <f>+BE56+BI56+BM56+BQ56+BU56+BY56+CC56+CG56+CK56+CO56+CS56+CW56+DA56</f>
        <v>762221357</v>
      </c>
      <c r="AO56" s="4">
        <f>+DE56+DI56+DM56+DQ56+DU56+DY56+EC56+EG56+EK56+EO56+ES56+EW56+FA56+FE56+FI56+FM56+FQ56+FU56+FY56+GC56+GG56+GK56+GO56+GS56+GW56+HA56+HE56+HI56+HM56+HQ56+HU56+HY56+IC56+IG56+IK56+IO56+IS56+IW56+JA56+JE56+JI56+JM56+JQ56+JU56+JY56+KC56+KG56+KK56+KO56+KS56</f>
        <v>0</v>
      </c>
      <c r="AP56" s="4">
        <f>+KW56+LA56+LE56+LI56+LM56+LQ56+LU56+LY56</f>
        <v>0</v>
      </c>
      <c r="AQ56" s="4">
        <f>+MC56+MG56+MK56</f>
        <v>0</v>
      </c>
      <c r="AR56" s="18" t="b">
        <f>_xlfn.IFNA(+AS56&lt;=AM56,"ERROR")</f>
        <v>1</v>
      </c>
      <c r="AS56" s="19">
        <f>+AT56+AU56+AV56+AW56</f>
        <v>758746477</v>
      </c>
      <c r="AT56" s="4">
        <f>+BF56+BJ56+BN56+BR56+BV56+BZ56+CD56+CH56+CL56+CP56+CT56+CX56+DB56</f>
        <v>758746477</v>
      </c>
      <c r="AU56" s="4">
        <f>+DF56+DJ56+DN56+DR56+DV56+DZ56+ED56+EH56+EL56+EP56+ET56+EX56+FB56+FF56+FJ56+FN56+FR56+FV56+FZ56+GD56+GH56+GL56+GP56+GT56+GX56+HB56+HF56+HJ56+HN56+HR56+HV56+HZ56+ID56+IH56+IL56+IP56+IT56+IX56+JB56+JF56+JJ56+JN56+JR56+JV56+JZ56+KD56+KH56+KL56+KP56+KT56</f>
        <v>0</v>
      </c>
      <c r="AV56" s="4">
        <f>+KX56+LB56+LF56+LJ56+LN56+LR56+LV56+LZ56</f>
        <v>0</v>
      </c>
      <c r="AW56" s="4">
        <f>+MD56+MH56+ML56</f>
        <v>0</v>
      </c>
      <c r="AX56" s="18" t="b">
        <f>_xlfn.IFNA(+AY56&lt;=AS56,"ERROR")</f>
        <v>1</v>
      </c>
      <c r="AY56" s="17">
        <f>+AZ56+BA56+BB56+BC56</f>
        <v>748278207</v>
      </c>
      <c r="AZ56" s="4">
        <f>+BG56+BK56+BO56+BS56+BW56+CA56+CE56+CI56+CM56+CQ56+CU56+CY56+DC56</f>
        <v>748278207</v>
      </c>
      <c r="BA56" s="4">
        <f>+DG56+DK56+DO56+DS56+DW56+EA56+EE56+EI56+EM56+EQ56+EU56+EY56+FC56+FG56+FK56+FO56+FS56+FW56+GA56+GE56+GI56+GM56+GQ56+GU56+GY56+HC56+HG56+HK56+HO56+HS56+HW56+IA56+IE56+II56+IM56+IQ56+IU56+IY56+JC56+JG56+JK56+JO56+JS56+JW56+KA56+KE56+KI56+KM56+KQ56+KU56</f>
        <v>0</v>
      </c>
      <c r="BB56" s="4">
        <f>+KY56+LC56+LG56+LK56+LO56+LS56+LW56+MA56</f>
        <v>0</v>
      </c>
      <c r="BC56" s="4">
        <f>+ME56+MI56+MM56</f>
        <v>0</v>
      </c>
      <c r="BD56" s="16">
        <v>328367006</v>
      </c>
      <c r="BE56" s="12">
        <v>305849337</v>
      </c>
      <c r="BF56" s="12">
        <v>305849337</v>
      </c>
      <c r="BG56" s="12">
        <v>305849337</v>
      </c>
      <c r="BH56" s="16">
        <v>0</v>
      </c>
      <c r="BI56" s="12">
        <v>0</v>
      </c>
      <c r="BJ56" s="12">
        <v>0</v>
      </c>
      <c r="BK56" s="12">
        <v>0</v>
      </c>
      <c r="BL56" s="16">
        <v>0</v>
      </c>
      <c r="BM56" s="12">
        <v>0</v>
      </c>
      <c r="BN56" s="12">
        <v>0</v>
      </c>
      <c r="BO56" s="12">
        <v>0</v>
      </c>
      <c r="BP56" s="16">
        <f>452483017+3889003</f>
        <v>456372020</v>
      </c>
      <c r="BQ56" s="12">
        <v>456372020</v>
      </c>
      <c r="BR56" s="12">
        <v>452897140</v>
      </c>
      <c r="BS56" s="12">
        <v>442428870</v>
      </c>
      <c r="BT56" s="16">
        <v>0</v>
      </c>
      <c r="BU56" s="12">
        <v>0</v>
      </c>
      <c r="BV56" s="12">
        <v>0</v>
      </c>
      <c r="BW56" s="12">
        <v>0</v>
      </c>
      <c r="BX56" s="16">
        <v>0</v>
      </c>
      <c r="BY56" s="12">
        <v>0</v>
      </c>
      <c r="BZ56" s="12">
        <v>0</v>
      </c>
      <c r="CA56" s="12">
        <v>0</v>
      </c>
      <c r="CB56" s="16">
        <v>0</v>
      </c>
      <c r="CC56" s="12">
        <v>0</v>
      </c>
      <c r="CD56" s="12">
        <v>0</v>
      </c>
      <c r="CE56" s="12">
        <v>0</v>
      </c>
      <c r="CF56" s="16">
        <v>0</v>
      </c>
      <c r="CG56" s="12">
        <v>0</v>
      </c>
      <c r="CH56" s="12">
        <v>0</v>
      </c>
      <c r="CI56" s="12">
        <v>0</v>
      </c>
      <c r="CJ56" s="16">
        <v>0</v>
      </c>
      <c r="CK56" s="12">
        <v>0</v>
      </c>
      <c r="CL56" s="12">
        <v>0</v>
      </c>
      <c r="CM56" s="12">
        <v>0</v>
      </c>
      <c r="CN56" s="16">
        <v>0</v>
      </c>
      <c r="CO56" s="12">
        <v>0</v>
      </c>
      <c r="CP56" s="12">
        <v>0</v>
      </c>
      <c r="CQ56" s="12">
        <v>0</v>
      </c>
      <c r="CR56" s="16">
        <v>0</v>
      </c>
      <c r="CS56" s="12">
        <v>0</v>
      </c>
      <c r="CT56" s="12">
        <v>0</v>
      </c>
      <c r="CU56" s="12">
        <v>0</v>
      </c>
      <c r="CV56" s="16">
        <v>0</v>
      </c>
      <c r="CW56" s="12">
        <v>0</v>
      </c>
      <c r="CX56" s="12">
        <v>0</v>
      </c>
      <c r="CY56" s="12">
        <v>0</v>
      </c>
      <c r="CZ56" s="16">
        <v>0</v>
      </c>
      <c r="DA56" s="12">
        <v>0</v>
      </c>
      <c r="DB56" s="12">
        <v>0</v>
      </c>
      <c r="DC56" s="12">
        <v>0</v>
      </c>
      <c r="DD56" s="15">
        <v>0</v>
      </c>
      <c r="DE56" s="12">
        <v>0</v>
      </c>
      <c r="DF56" s="12">
        <v>0</v>
      </c>
      <c r="DG56" s="12">
        <v>0</v>
      </c>
      <c r="DH56" s="15">
        <v>0</v>
      </c>
      <c r="DI56" s="12">
        <v>0</v>
      </c>
      <c r="DJ56" s="12">
        <v>0</v>
      </c>
      <c r="DK56" s="12">
        <v>0</v>
      </c>
      <c r="DL56" s="15">
        <v>0</v>
      </c>
      <c r="DM56" s="12">
        <v>0</v>
      </c>
      <c r="DN56" s="12">
        <v>0</v>
      </c>
      <c r="DO56" s="12">
        <v>0</v>
      </c>
      <c r="DP56" s="15">
        <v>0</v>
      </c>
      <c r="DQ56" s="12">
        <v>0</v>
      </c>
      <c r="DR56" s="12">
        <v>0</v>
      </c>
      <c r="DS56" s="12">
        <v>0</v>
      </c>
      <c r="DT56" s="15">
        <v>0</v>
      </c>
      <c r="DU56" s="12">
        <v>0</v>
      </c>
      <c r="DV56" s="12">
        <v>0</v>
      </c>
      <c r="DW56" s="12">
        <v>0</v>
      </c>
      <c r="DX56" s="15">
        <v>0</v>
      </c>
      <c r="DY56" s="12">
        <v>0</v>
      </c>
      <c r="DZ56" s="12">
        <v>0</v>
      </c>
      <c r="EA56" s="12">
        <v>0</v>
      </c>
      <c r="EB56" s="15">
        <v>0</v>
      </c>
      <c r="EC56" s="12">
        <v>0</v>
      </c>
      <c r="ED56" s="12">
        <v>0</v>
      </c>
      <c r="EE56" s="12">
        <v>0</v>
      </c>
      <c r="EF56" s="15">
        <v>0</v>
      </c>
      <c r="EG56" s="12">
        <v>0</v>
      </c>
      <c r="EH56" s="12">
        <v>0</v>
      </c>
      <c r="EI56" s="12">
        <v>0</v>
      </c>
      <c r="EJ56" s="15">
        <v>0</v>
      </c>
      <c r="EK56" s="12">
        <v>0</v>
      </c>
      <c r="EL56" s="12">
        <v>0</v>
      </c>
      <c r="EM56" s="12">
        <v>0</v>
      </c>
      <c r="EN56" s="15">
        <v>0</v>
      </c>
      <c r="EO56" s="12">
        <v>0</v>
      </c>
      <c r="EP56" s="12">
        <v>0</v>
      </c>
      <c r="EQ56" s="12">
        <v>0</v>
      </c>
      <c r="ER56" s="15">
        <v>0</v>
      </c>
      <c r="ES56" s="12">
        <v>0</v>
      </c>
      <c r="ET56" s="12">
        <v>0</v>
      </c>
      <c r="EU56" s="12">
        <v>0</v>
      </c>
      <c r="EV56" s="15">
        <v>0</v>
      </c>
      <c r="EW56" s="12">
        <v>0</v>
      </c>
      <c r="EX56" s="12">
        <v>0</v>
      </c>
      <c r="EY56" s="12">
        <v>0</v>
      </c>
      <c r="EZ56" s="15">
        <v>0</v>
      </c>
      <c r="FA56" s="12">
        <v>0</v>
      </c>
      <c r="FB56" s="12">
        <v>0</v>
      </c>
      <c r="FC56" s="12">
        <v>0</v>
      </c>
      <c r="FD56" s="15">
        <v>0</v>
      </c>
      <c r="FE56" s="12">
        <v>0</v>
      </c>
      <c r="FF56" s="12">
        <v>0</v>
      </c>
      <c r="FG56" s="12">
        <v>0</v>
      </c>
      <c r="FH56" s="15">
        <v>0</v>
      </c>
      <c r="FI56" s="12">
        <v>0</v>
      </c>
      <c r="FJ56" s="12">
        <v>0</v>
      </c>
      <c r="FK56" s="12">
        <v>0</v>
      </c>
      <c r="FL56" s="15">
        <v>0</v>
      </c>
      <c r="FM56" s="12">
        <v>0</v>
      </c>
      <c r="FN56" s="12">
        <v>0</v>
      </c>
      <c r="FO56" s="12">
        <v>0</v>
      </c>
      <c r="FP56" s="15">
        <v>0</v>
      </c>
      <c r="FQ56" s="12">
        <v>0</v>
      </c>
      <c r="FR56" s="12">
        <v>0</v>
      </c>
      <c r="FS56" s="12">
        <v>0</v>
      </c>
      <c r="FT56" s="15">
        <v>0</v>
      </c>
      <c r="FU56" s="12">
        <v>0</v>
      </c>
      <c r="FV56" s="12">
        <v>0</v>
      </c>
      <c r="FW56" s="12">
        <v>0</v>
      </c>
      <c r="FX56" s="15">
        <v>0</v>
      </c>
      <c r="FY56" s="12">
        <v>0</v>
      </c>
      <c r="FZ56" s="12">
        <v>0</v>
      </c>
      <c r="GA56" s="12">
        <v>0</v>
      </c>
      <c r="GB56" s="15">
        <v>0</v>
      </c>
      <c r="GC56" s="12">
        <v>0</v>
      </c>
      <c r="GD56" s="12">
        <v>0</v>
      </c>
      <c r="GE56" s="12">
        <v>0</v>
      </c>
      <c r="GF56" s="15">
        <v>0</v>
      </c>
      <c r="GG56" s="12">
        <v>0</v>
      </c>
      <c r="GH56" s="12">
        <v>0</v>
      </c>
      <c r="GI56" s="12">
        <v>0</v>
      </c>
      <c r="GJ56" s="15">
        <v>0</v>
      </c>
      <c r="GK56" s="12">
        <v>0</v>
      </c>
      <c r="GL56" s="12">
        <v>0</v>
      </c>
      <c r="GM56" s="12">
        <v>0</v>
      </c>
      <c r="GN56" s="15">
        <v>0</v>
      </c>
      <c r="GO56" s="12">
        <v>0</v>
      </c>
      <c r="GP56" s="12">
        <v>0</v>
      </c>
      <c r="GQ56" s="12">
        <v>0</v>
      </c>
      <c r="GR56" s="15">
        <v>0</v>
      </c>
      <c r="GS56" s="12">
        <v>0</v>
      </c>
      <c r="GT56" s="12">
        <v>0</v>
      </c>
      <c r="GU56" s="12">
        <v>0</v>
      </c>
      <c r="GV56" s="15">
        <v>0</v>
      </c>
      <c r="GW56" s="12">
        <v>0</v>
      </c>
      <c r="GX56" s="12">
        <v>0</v>
      </c>
      <c r="GY56" s="12">
        <v>0</v>
      </c>
      <c r="GZ56" s="15">
        <v>0</v>
      </c>
      <c r="HA56" s="12">
        <v>0</v>
      </c>
      <c r="HB56" s="12">
        <v>0</v>
      </c>
      <c r="HC56" s="12">
        <v>0</v>
      </c>
      <c r="HD56" s="15">
        <v>0</v>
      </c>
      <c r="HE56" s="12">
        <v>0</v>
      </c>
      <c r="HF56" s="12">
        <v>0</v>
      </c>
      <c r="HG56" s="12">
        <v>0</v>
      </c>
      <c r="HH56" s="15">
        <v>0</v>
      </c>
      <c r="HI56" s="12">
        <v>0</v>
      </c>
      <c r="HJ56" s="12">
        <v>0</v>
      </c>
      <c r="HK56" s="12">
        <v>0</v>
      </c>
      <c r="HL56" s="15">
        <v>0</v>
      </c>
      <c r="HM56" s="12">
        <v>0</v>
      </c>
      <c r="HN56" s="12">
        <v>0</v>
      </c>
      <c r="HO56" s="12">
        <v>0</v>
      </c>
      <c r="HP56" s="15">
        <v>0</v>
      </c>
      <c r="HQ56" s="12">
        <v>0</v>
      </c>
      <c r="HR56" s="12">
        <v>0</v>
      </c>
      <c r="HS56" s="12">
        <v>0</v>
      </c>
      <c r="HT56" s="15">
        <v>0</v>
      </c>
      <c r="HU56" s="12">
        <v>0</v>
      </c>
      <c r="HV56" s="12">
        <v>0</v>
      </c>
      <c r="HW56" s="12">
        <v>0</v>
      </c>
      <c r="HX56" s="15">
        <v>0</v>
      </c>
      <c r="HY56" s="12">
        <v>0</v>
      </c>
      <c r="HZ56" s="12">
        <v>0</v>
      </c>
      <c r="IA56" s="12">
        <v>0</v>
      </c>
      <c r="IB56" s="15">
        <v>0</v>
      </c>
      <c r="IC56" s="12">
        <v>0</v>
      </c>
      <c r="ID56" s="12">
        <v>0</v>
      </c>
      <c r="IE56" s="12">
        <v>0</v>
      </c>
      <c r="IF56" s="15">
        <v>0</v>
      </c>
      <c r="IG56" s="12">
        <v>0</v>
      </c>
      <c r="IH56" s="12">
        <v>0</v>
      </c>
      <c r="II56" s="12">
        <v>0</v>
      </c>
      <c r="IJ56" s="15">
        <v>0</v>
      </c>
      <c r="IK56" s="12">
        <v>0</v>
      </c>
      <c r="IL56" s="12">
        <v>0</v>
      </c>
      <c r="IM56" s="12">
        <v>0</v>
      </c>
      <c r="IN56" s="15">
        <v>0</v>
      </c>
      <c r="IO56" s="12">
        <v>0</v>
      </c>
      <c r="IP56" s="12">
        <v>0</v>
      </c>
      <c r="IQ56" s="12">
        <v>0</v>
      </c>
      <c r="IR56" s="15">
        <v>0</v>
      </c>
      <c r="IS56" s="12">
        <v>0</v>
      </c>
      <c r="IT56" s="12">
        <v>0</v>
      </c>
      <c r="IU56" s="12">
        <v>0</v>
      </c>
      <c r="IV56" s="15">
        <v>0</v>
      </c>
      <c r="IW56" s="12">
        <v>0</v>
      </c>
      <c r="IX56" s="12">
        <v>0</v>
      </c>
      <c r="IY56" s="12">
        <v>0</v>
      </c>
      <c r="IZ56" s="15">
        <v>0</v>
      </c>
      <c r="JA56" s="12">
        <v>0</v>
      </c>
      <c r="JB56" s="12">
        <v>0</v>
      </c>
      <c r="JC56" s="12">
        <v>0</v>
      </c>
      <c r="JD56" s="15">
        <v>0</v>
      </c>
      <c r="JE56" s="12">
        <v>0</v>
      </c>
      <c r="JF56" s="12">
        <v>0</v>
      </c>
      <c r="JG56" s="12">
        <v>0</v>
      </c>
      <c r="JH56" s="15">
        <v>0</v>
      </c>
      <c r="JI56" s="12">
        <v>0</v>
      </c>
      <c r="JJ56" s="12">
        <v>0</v>
      </c>
      <c r="JK56" s="12">
        <v>0</v>
      </c>
      <c r="JL56" s="15">
        <v>0</v>
      </c>
      <c r="JM56" s="12">
        <v>0</v>
      </c>
      <c r="JN56" s="12">
        <v>0</v>
      </c>
      <c r="JO56" s="12">
        <v>0</v>
      </c>
      <c r="JP56" s="15">
        <v>0</v>
      </c>
      <c r="JQ56" s="12">
        <v>0</v>
      </c>
      <c r="JR56" s="12">
        <v>0</v>
      </c>
      <c r="JS56" s="12">
        <v>0</v>
      </c>
      <c r="JT56" s="15">
        <v>0</v>
      </c>
      <c r="JU56" s="12">
        <v>0</v>
      </c>
      <c r="JV56" s="12">
        <v>0</v>
      </c>
      <c r="JW56" s="12">
        <v>0</v>
      </c>
      <c r="JX56" s="15">
        <v>0</v>
      </c>
      <c r="JY56" s="12">
        <v>0</v>
      </c>
      <c r="JZ56" s="12">
        <v>0</v>
      </c>
      <c r="KA56" s="12">
        <v>0</v>
      </c>
      <c r="KB56" s="15">
        <v>0</v>
      </c>
      <c r="KC56" s="12">
        <v>0</v>
      </c>
      <c r="KD56" s="12">
        <v>0</v>
      </c>
      <c r="KE56" s="12">
        <v>0</v>
      </c>
      <c r="KF56" s="15">
        <v>0</v>
      </c>
      <c r="KG56" s="12">
        <v>0</v>
      </c>
      <c r="KH56" s="12">
        <v>0</v>
      </c>
      <c r="KI56" s="12">
        <v>0</v>
      </c>
      <c r="KJ56" s="15">
        <v>0</v>
      </c>
      <c r="KK56" s="12">
        <v>0</v>
      </c>
      <c r="KL56" s="12">
        <v>0</v>
      </c>
      <c r="KM56" s="12">
        <v>0</v>
      </c>
      <c r="KN56" s="15">
        <v>0</v>
      </c>
      <c r="KO56" s="12">
        <v>0</v>
      </c>
      <c r="KP56" s="12">
        <v>0</v>
      </c>
      <c r="KQ56" s="12">
        <v>0</v>
      </c>
      <c r="KR56" s="15">
        <v>0</v>
      </c>
      <c r="KS56" s="12">
        <v>0</v>
      </c>
      <c r="KT56" s="12">
        <v>0</v>
      </c>
      <c r="KU56" s="12">
        <v>0</v>
      </c>
      <c r="KV56" s="14">
        <v>0</v>
      </c>
      <c r="KW56" s="12">
        <v>0</v>
      </c>
      <c r="KX56" s="12">
        <v>0</v>
      </c>
      <c r="KY56" s="12">
        <v>0</v>
      </c>
      <c r="KZ56" s="14">
        <v>0</v>
      </c>
      <c r="LA56" s="12">
        <v>0</v>
      </c>
      <c r="LB56" s="12">
        <v>0</v>
      </c>
      <c r="LC56" s="12">
        <v>0</v>
      </c>
      <c r="LD56" s="14">
        <v>0</v>
      </c>
      <c r="LE56" s="12">
        <v>0</v>
      </c>
      <c r="LF56" s="12">
        <v>0</v>
      </c>
      <c r="LG56" s="12">
        <v>0</v>
      </c>
      <c r="LH56" s="14">
        <v>0</v>
      </c>
      <c r="LI56" s="12">
        <v>0</v>
      </c>
      <c r="LJ56" s="12">
        <v>0</v>
      </c>
      <c r="LK56" s="12">
        <v>0</v>
      </c>
      <c r="LL56" s="14">
        <v>0</v>
      </c>
      <c r="LM56" s="12">
        <v>0</v>
      </c>
      <c r="LN56" s="12">
        <v>0</v>
      </c>
      <c r="LO56" s="12">
        <v>0</v>
      </c>
      <c r="LP56" s="14">
        <v>0</v>
      </c>
      <c r="LQ56" s="12">
        <v>0</v>
      </c>
      <c r="LR56" s="12">
        <v>0</v>
      </c>
      <c r="LS56" s="12">
        <v>0</v>
      </c>
      <c r="LT56" s="14">
        <v>0</v>
      </c>
      <c r="LU56" s="12">
        <v>0</v>
      </c>
      <c r="LV56" s="12">
        <v>0</v>
      </c>
      <c r="LW56" s="12">
        <v>0</v>
      </c>
      <c r="LX56" s="14">
        <v>0</v>
      </c>
      <c r="LY56" s="12">
        <v>0</v>
      </c>
      <c r="LZ56" s="12">
        <v>0</v>
      </c>
      <c r="MA56" s="12">
        <v>0</v>
      </c>
      <c r="MB56" s="13">
        <v>0</v>
      </c>
      <c r="MC56" s="12">
        <v>0</v>
      </c>
      <c r="MD56" s="12">
        <v>0</v>
      </c>
      <c r="ME56" s="12">
        <v>0</v>
      </c>
      <c r="MF56" s="13">
        <v>0</v>
      </c>
      <c r="MG56" s="12">
        <v>0</v>
      </c>
      <c r="MH56" s="12">
        <v>0</v>
      </c>
      <c r="MI56" s="12">
        <v>0</v>
      </c>
      <c r="MJ56" s="13">
        <v>0</v>
      </c>
      <c r="MK56" s="12">
        <v>0</v>
      </c>
      <c r="ML56" s="12">
        <v>0</v>
      </c>
      <c r="MM56" s="12">
        <v>0</v>
      </c>
    </row>
    <row r="57" spans="2:351" ht="51" x14ac:dyDescent="0.25">
      <c r="B57" s="44" t="s">
        <v>428</v>
      </c>
      <c r="C57" s="43" t="s">
        <v>427</v>
      </c>
      <c r="D57" s="42" t="s">
        <v>12</v>
      </c>
      <c r="E57" s="42" t="s">
        <v>12</v>
      </c>
      <c r="F57" s="42" t="s">
        <v>427</v>
      </c>
      <c r="G57" s="40">
        <v>2020004250284</v>
      </c>
      <c r="H57" s="39" t="s">
        <v>135</v>
      </c>
      <c r="I57" s="40">
        <v>1901058</v>
      </c>
      <c r="J57" s="39" t="s">
        <v>426</v>
      </c>
      <c r="K57" s="38" t="s">
        <v>133</v>
      </c>
      <c r="L57" s="37" t="s">
        <v>431</v>
      </c>
      <c r="M57" s="35" t="s">
        <v>6</v>
      </c>
      <c r="N57" s="35" t="s">
        <v>131</v>
      </c>
      <c r="O57" s="36" t="s">
        <v>4</v>
      </c>
      <c r="P57" s="35" t="s">
        <v>430</v>
      </c>
      <c r="Q57" s="35" t="s">
        <v>429</v>
      </c>
      <c r="R57" s="34" t="s">
        <v>1</v>
      </c>
      <c r="S57" s="33">
        <v>100</v>
      </c>
      <c r="T57" s="50">
        <v>10</v>
      </c>
      <c r="U57" s="50">
        <v>30</v>
      </c>
      <c r="V57" s="50">
        <v>30</v>
      </c>
      <c r="W57" s="50">
        <v>30</v>
      </c>
      <c r="X57" s="31">
        <f>+Z57+AA57+AB57+AC57</f>
        <v>100</v>
      </c>
      <c r="Y57" s="49">
        <f>+X57/S57</f>
        <v>1</v>
      </c>
      <c r="Z57" s="29">
        <v>10</v>
      </c>
      <c r="AA57" s="28">
        <v>30</v>
      </c>
      <c r="AB57" s="28">
        <v>30</v>
      </c>
      <c r="AC57" s="28">
        <v>30</v>
      </c>
      <c r="AD57" s="27">
        <v>8499535829</v>
      </c>
      <c r="AE57" s="26">
        <f>+AD57-AG57</f>
        <v>0</v>
      </c>
      <c r="AF57" s="51" t="s">
        <v>0</v>
      </c>
      <c r="AG57" s="24">
        <f>SUM(AH57:AK57)</f>
        <v>8499535829</v>
      </c>
      <c r="AH57" s="23">
        <f>+BH57+BL57+BP57+BT57+BX57+CB57+CF57+CJ57+CN57+CR57+CV57+CZ57+BD57</f>
        <v>156125133</v>
      </c>
      <c r="AI57" s="22">
        <f>+DD57+DH57+DL57+DP57+DT57+DX57+EB57+EF57+EJ57+EN57+ER57+EV57+EZ57+FD57+FH57+FL57+FP57+FT57+FX57+GB57+GF57+GJ57+GN57+GR57+GV57+GZ57+HD57+HH57+HL57+HP57+HT57+HX57+IB57+IF57+IJ57+IN57+IR57+IV57+IZ57+JD57+JH57+JL57+JP57+JT57+JX57+KB57+KF57+KJ57+KN57+KR57</f>
        <v>0</v>
      </c>
      <c r="AJ57" s="21">
        <f>+KV57+KZ57+LD57+LH57+LL57+LP57+LT57+LX57</f>
        <v>0</v>
      </c>
      <c r="AK57" s="13">
        <f>+MB57+MF57+MJ57</f>
        <v>8343410696</v>
      </c>
      <c r="AL57" s="18" t="b">
        <f>_xlfn.IFNA(+AM57&lt;=AG57,"ERROR")</f>
        <v>1</v>
      </c>
      <c r="AM57" s="20">
        <f>SUM(AN57:AQ57)</f>
        <v>7970205143</v>
      </c>
      <c r="AN57" s="4">
        <f>+BE57+BI57+BM57+BQ57+BU57+BY57+CC57+CG57+CK57+CO57+CS57+CW57+DA57</f>
        <v>156125133</v>
      </c>
      <c r="AO57" s="4">
        <f>+DE57+DI57+DM57+DQ57+DU57+DY57+EC57+EG57+EK57+EO57+ES57+EW57+FA57+FE57+FI57+FM57+FQ57+FU57+FY57+GC57+GG57+GK57+GO57+GS57+GW57+HA57+HE57+HI57+HM57+HQ57+HU57+HY57+IC57+IG57+IK57+IO57+IS57+IW57+JA57+JE57+JI57+JM57+JQ57+JU57+JY57+KC57+KG57+KK57+KO57+KS57</f>
        <v>0</v>
      </c>
      <c r="AP57" s="4">
        <f>+KW57+LA57+LE57+LI57+LM57+LQ57+LU57+LY57</f>
        <v>0</v>
      </c>
      <c r="AQ57" s="4">
        <f>+MC57+MG57+MK57</f>
        <v>7814080010</v>
      </c>
      <c r="AR57" s="18" t="b">
        <f>_xlfn.IFNA(+AS57&lt;=AM57,"ERROR")</f>
        <v>1</v>
      </c>
      <c r="AS57" s="19">
        <f>+AT57+AU57+AV57+AW57</f>
        <v>7970205143</v>
      </c>
      <c r="AT57" s="4">
        <f>+BF57+BJ57+BN57+BR57+BV57+BZ57+CD57+CH57+CL57+CP57+CT57+CX57+DB57</f>
        <v>156125133</v>
      </c>
      <c r="AU57" s="4">
        <f>+DF57+DJ57+DN57+DR57+DV57+DZ57+ED57+EH57+EL57+EP57+ET57+EX57+FB57+FF57+FJ57+FN57+FR57+FV57+FZ57+GD57+GH57+GL57+GP57+GT57+GX57+HB57+HF57+HJ57+HN57+HR57+HV57+HZ57+ID57+IH57+IL57+IP57+IT57+IX57+JB57+JF57+JJ57+JN57+JR57+JV57+JZ57+KD57+KH57+KL57+KP57+KT57</f>
        <v>0</v>
      </c>
      <c r="AV57" s="4">
        <f>+KX57+LB57+LF57+LJ57+LN57+LR57+LV57+LZ57</f>
        <v>0</v>
      </c>
      <c r="AW57" s="4">
        <f>+MD57+MH57+ML57</f>
        <v>7814080010</v>
      </c>
      <c r="AX57" s="18" t="b">
        <f>_xlfn.IFNA(+AY57&lt;=AS57,"ERROR")</f>
        <v>1</v>
      </c>
      <c r="AY57" s="17">
        <f>+AZ57+BA57+BB57+BC57</f>
        <v>7186710711</v>
      </c>
      <c r="AZ57" s="4">
        <f>+BG57+BK57+BO57+BS57+BW57+CA57+CE57+CI57+CM57+CQ57+CU57+CY57+DC57</f>
        <v>156125133</v>
      </c>
      <c r="BA57" s="4">
        <f>+DG57+DK57+DO57+DS57+DW57+EA57+EE57+EI57+EM57+EQ57+EU57+EY57+FC57+FG57+FK57+FO57+FS57+FW57+GA57+GE57+GI57+GM57+GQ57+GU57+GY57+HC57+HG57+HK57+HO57+HS57+HW57+IA57+IE57+II57+IM57+IQ57+IU57+IY57+JC57+JG57+JK57+JO57+JS57+JW57+KA57+KE57+KI57+KM57+KQ57+KU57</f>
        <v>0</v>
      </c>
      <c r="BB57" s="4">
        <f>+KY57+LC57+LG57+LK57+LO57+LS57+LW57+MA57</f>
        <v>0</v>
      </c>
      <c r="BC57" s="4">
        <f>+ME57+MI57+MM57</f>
        <v>7030585578</v>
      </c>
      <c r="BD57" s="16">
        <f>107801386-717193</f>
        <v>107084193</v>
      </c>
      <c r="BE57" s="12">
        <v>107084193</v>
      </c>
      <c r="BF57" s="12">
        <v>107084193</v>
      </c>
      <c r="BG57" s="12">
        <v>107084193</v>
      </c>
      <c r="BH57" s="16">
        <v>0</v>
      </c>
      <c r="BI57" s="12">
        <v>0</v>
      </c>
      <c r="BJ57" s="12">
        <v>0</v>
      </c>
      <c r="BK57" s="12">
        <v>0</v>
      </c>
      <c r="BL57" s="16">
        <v>0</v>
      </c>
      <c r="BM57" s="12">
        <v>0</v>
      </c>
      <c r="BN57" s="12">
        <v>0</v>
      </c>
      <c r="BO57" s="12">
        <v>0</v>
      </c>
      <c r="BP57" s="16">
        <f>52929943-3889003</f>
        <v>49040940</v>
      </c>
      <c r="BQ57" s="12">
        <v>49040940</v>
      </c>
      <c r="BR57" s="12">
        <v>49040940</v>
      </c>
      <c r="BS57" s="12">
        <v>49040940</v>
      </c>
      <c r="BT57" s="16">
        <v>0</v>
      </c>
      <c r="BU57" s="12">
        <v>0</v>
      </c>
      <c r="BV57" s="12">
        <v>0</v>
      </c>
      <c r="BW57" s="12">
        <v>0</v>
      </c>
      <c r="BX57" s="16">
        <v>0</v>
      </c>
      <c r="BY57" s="12">
        <v>0</v>
      </c>
      <c r="BZ57" s="12">
        <v>0</v>
      </c>
      <c r="CA57" s="12">
        <v>0</v>
      </c>
      <c r="CB57" s="16">
        <v>0</v>
      </c>
      <c r="CC57" s="12">
        <v>0</v>
      </c>
      <c r="CD57" s="12">
        <v>0</v>
      </c>
      <c r="CE57" s="12">
        <v>0</v>
      </c>
      <c r="CF57" s="16">
        <v>0</v>
      </c>
      <c r="CG57" s="12">
        <v>0</v>
      </c>
      <c r="CH57" s="12">
        <v>0</v>
      </c>
      <c r="CI57" s="12">
        <v>0</v>
      </c>
      <c r="CJ57" s="16">
        <v>0</v>
      </c>
      <c r="CK57" s="12">
        <v>0</v>
      </c>
      <c r="CL57" s="12">
        <v>0</v>
      </c>
      <c r="CM57" s="12">
        <v>0</v>
      </c>
      <c r="CN57" s="16">
        <v>0</v>
      </c>
      <c r="CO57" s="12">
        <v>0</v>
      </c>
      <c r="CP57" s="12">
        <v>0</v>
      </c>
      <c r="CQ57" s="12">
        <v>0</v>
      </c>
      <c r="CR57" s="16">
        <v>0</v>
      </c>
      <c r="CS57" s="12">
        <v>0</v>
      </c>
      <c r="CT57" s="12">
        <v>0</v>
      </c>
      <c r="CU57" s="12">
        <v>0</v>
      </c>
      <c r="CV57" s="16">
        <v>0</v>
      </c>
      <c r="CW57" s="12">
        <v>0</v>
      </c>
      <c r="CX57" s="12">
        <v>0</v>
      </c>
      <c r="CY57" s="12">
        <v>0</v>
      </c>
      <c r="CZ57" s="16">
        <v>0</v>
      </c>
      <c r="DA57" s="12">
        <v>0</v>
      </c>
      <c r="DB57" s="12">
        <v>0</v>
      </c>
      <c r="DC57" s="12">
        <v>0</v>
      </c>
      <c r="DD57" s="15">
        <v>0</v>
      </c>
      <c r="DE57" s="12">
        <v>0</v>
      </c>
      <c r="DF57" s="12">
        <v>0</v>
      </c>
      <c r="DG57" s="12">
        <v>0</v>
      </c>
      <c r="DH57" s="15">
        <v>0</v>
      </c>
      <c r="DI57" s="12">
        <v>0</v>
      </c>
      <c r="DJ57" s="12">
        <v>0</v>
      </c>
      <c r="DK57" s="12">
        <v>0</v>
      </c>
      <c r="DL57" s="15">
        <v>0</v>
      </c>
      <c r="DM57" s="12">
        <v>0</v>
      </c>
      <c r="DN57" s="12">
        <v>0</v>
      </c>
      <c r="DO57" s="12">
        <v>0</v>
      </c>
      <c r="DP57" s="15">
        <v>0</v>
      </c>
      <c r="DQ57" s="12">
        <v>0</v>
      </c>
      <c r="DR57" s="12">
        <v>0</v>
      </c>
      <c r="DS57" s="12">
        <v>0</v>
      </c>
      <c r="DT57" s="15">
        <v>0</v>
      </c>
      <c r="DU57" s="12">
        <v>0</v>
      </c>
      <c r="DV57" s="12">
        <v>0</v>
      </c>
      <c r="DW57" s="12">
        <v>0</v>
      </c>
      <c r="DX57" s="15">
        <v>0</v>
      </c>
      <c r="DY57" s="12">
        <v>0</v>
      </c>
      <c r="DZ57" s="12">
        <v>0</v>
      </c>
      <c r="EA57" s="12">
        <v>0</v>
      </c>
      <c r="EB57" s="15">
        <v>0</v>
      </c>
      <c r="EC57" s="12">
        <v>0</v>
      </c>
      <c r="ED57" s="12">
        <v>0</v>
      </c>
      <c r="EE57" s="12">
        <v>0</v>
      </c>
      <c r="EF57" s="15">
        <v>0</v>
      </c>
      <c r="EG57" s="12">
        <v>0</v>
      </c>
      <c r="EH57" s="12">
        <v>0</v>
      </c>
      <c r="EI57" s="12">
        <v>0</v>
      </c>
      <c r="EJ57" s="15">
        <v>0</v>
      </c>
      <c r="EK57" s="12">
        <v>0</v>
      </c>
      <c r="EL57" s="12">
        <v>0</v>
      </c>
      <c r="EM57" s="12">
        <v>0</v>
      </c>
      <c r="EN57" s="15">
        <v>0</v>
      </c>
      <c r="EO57" s="12">
        <v>0</v>
      </c>
      <c r="EP57" s="12">
        <v>0</v>
      </c>
      <c r="EQ57" s="12">
        <v>0</v>
      </c>
      <c r="ER57" s="15">
        <v>0</v>
      </c>
      <c r="ES57" s="12">
        <v>0</v>
      </c>
      <c r="ET57" s="12">
        <v>0</v>
      </c>
      <c r="EU57" s="12">
        <v>0</v>
      </c>
      <c r="EV57" s="15">
        <v>0</v>
      </c>
      <c r="EW57" s="12">
        <v>0</v>
      </c>
      <c r="EX57" s="12">
        <v>0</v>
      </c>
      <c r="EY57" s="12">
        <v>0</v>
      </c>
      <c r="EZ57" s="15">
        <v>0</v>
      </c>
      <c r="FA57" s="12">
        <v>0</v>
      </c>
      <c r="FB57" s="12">
        <v>0</v>
      </c>
      <c r="FC57" s="12">
        <v>0</v>
      </c>
      <c r="FD57" s="15">
        <v>0</v>
      </c>
      <c r="FE57" s="12">
        <v>0</v>
      </c>
      <c r="FF57" s="12">
        <v>0</v>
      </c>
      <c r="FG57" s="12">
        <v>0</v>
      </c>
      <c r="FH57" s="15">
        <v>0</v>
      </c>
      <c r="FI57" s="12">
        <v>0</v>
      </c>
      <c r="FJ57" s="12">
        <v>0</v>
      </c>
      <c r="FK57" s="12">
        <v>0</v>
      </c>
      <c r="FL57" s="15">
        <v>0</v>
      </c>
      <c r="FM57" s="12">
        <v>0</v>
      </c>
      <c r="FN57" s="12">
        <v>0</v>
      </c>
      <c r="FO57" s="12">
        <v>0</v>
      </c>
      <c r="FP57" s="15">
        <v>0</v>
      </c>
      <c r="FQ57" s="12">
        <v>0</v>
      </c>
      <c r="FR57" s="12">
        <v>0</v>
      </c>
      <c r="FS57" s="12">
        <v>0</v>
      </c>
      <c r="FT57" s="15">
        <v>0</v>
      </c>
      <c r="FU57" s="12">
        <v>0</v>
      </c>
      <c r="FV57" s="12">
        <v>0</v>
      </c>
      <c r="FW57" s="12">
        <v>0</v>
      </c>
      <c r="FX57" s="15">
        <v>0</v>
      </c>
      <c r="FY57" s="12">
        <v>0</v>
      </c>
      <c r="FZ57" s="12">
        <v>0</v>
      </c>
      <c r="GA57" s="12">
        <v>0</v>
      </c>
      <c r="GB57" s="15">
        <v>0</v>
      </c>
      <c r="GC57" s="12">
        <v>0</v>
      </c>
      <c r="GD57" s="12">
        <v>0</v>
      </c>
      <c r="GE57" s="12">
        <v>0</v>
      </c>
      <c r="GF57" s="15">
        <v>0</v>
      </c>
      <c r="GG57" s="12">
        <v>0</v>
      </c>
      <c r="GH57" s="12">
        <v>0</v>
      </c>
      <c r="GI57" s="12">
        <v>0</v>
      </c>
      <c r="GJ57" s="15">
        <v>0</v>
      </c>
      <c r="GK57" s="12">
        <v>0</v>
      </c>
      <c r="GL57" s="12">
        <v>0</v>
      </c>
      <c r="GM57" s="12">
        <v>0</v>
      </c>
      <c r="GN57" s="15">
        <v>0</v>
      </c>
      <c r="GO57" s="12">
        <v>0</v>
      </c>
      <c r="GP57" s="12">
        <v>0</v>
      </c>
      <c r="GQ57" s="12">
        <v>0</v>
      </c>
      <c r="GR57" s="15">
        <v>0</v>
      </c>
      <c r="GS57" s="12">
        <v>0</v>
      </c>
      <c r="GT57" s="12">
        <v>0</v>
      </c>
      <c r="GU57" s="12">
        <v>0</v>
      </c>
      <c r="GV57" s="15">
        <v>0</v>
      </c>
      <c r="GW57" s="12">
        <v>0</v>
      </c>
      <c r="GX57" s="12">
        <v>0</v>
      </c>
      <c r="GY57" s="12">
        <v>0</v>
      </c>
      <c r="GZ57" s="15">
        <v>0</v>
      </c>
      <c r="HA57" s="12">
        <v>0</v>
      </c>
      <c r="HB57" s="12">
        <v>0</v>
      </c>
      <c r="HC57" s="12">
        <v>0</v>
      </c>
      <c r="HD57" s="15">
        <v>0</v>
      </c>
      <c r="HE57" s="12">
        <v>0</v>
      </c>
      <c r="HF57" s="12">
        <v>0</v>
      </c>
      <c r="HG57" s="12">
        <v>0</v>
      </c>
      <c r="HH57" s="15">
        <v>0</v>
      </c>
      <c r="HI57" s="12">
        <v>0</v>
      </c>
      <c r="HJ57" s="12">
        <v>0</v>
      </c>
      <c r="HK57" s="12">
        <v>0</v>
      </c>
      <c r="HL57" s="15">
        <v>0</v>
      </c>
      <c r="HM57" s="12">
        <v>0</v>
      </c>
      <c r="HN57" s="12">
        <v>0</v>
      </c>
      <c r="HO57" s="12">
        <v>0</v>
      </c>
      <c r="HP57" s="15">
        <v>0</v>
      </c>
      <c r="HQ57" s="12">
        <v>0</v>
      </c>
      <c r="HR57" s="12">
        <v>0</v>
      </c>
      <c r="HS57" s="12">
        <v>0</v>
      </c>
      <c r="HT57" s="15">
        <v>0</v>
      </c>
      <c r="HU57" s="12">
        <v>0</v>
      </c>
      <c r="HV57" s="12">
        <v>0</v>
      </c>
      <c r="HW57" s="12">
        <v>0</v>
      </c>
      <c r="HX57" s="15">
        <v>0</v>
      </c>
      <c r="HY57" s="12">
        <v>0</v>
      </c>
      <c r="HZ57" s="12">
        <v>0</v>
      </c>
      <c r="IA57" s="12">
        <v>0</v>
      </c>
      <c r="IB57" s="15">
        <v>0</v>
      </c>
      <c r="IC57" s="12">
        <v>0</v>
      </c>
      <c r="ID57" s="12">
        <v>0</v>
      </c>
      <c r="IE57" s="12">
        <v>0</v>
      </c>
      <c r="IF57" s="15">
        <v>0</v>
      </c>
      <c r="IG57" s="12">
        <v>0</v>
      </c>
      <c r="IH57" s="12">
        <v>0</v>
      </c>
      <c r="II57" s="12">
        <v>0</v>
      </c>
      <c r="IJ57" s="15">
        <v>0</v>
      </c>
      <c r="IK57" s="12">
        <v>0</v>
      </c>
      <c r="IL57" s="12">
        <v>0</v>
      </c>
      <c r="IM57" s="12">
        <v>0</v>
      </c>
      <c r="IN57" s="15">
        <v>0</v>
      </c>
      <c r="IO57" s="12">
        <v>0</v>
      </c>
      <c r="IP57" s="12">
        <v>0</v>
      </c>
      <c r="IQ57" s="12">
        <v>0</v>
      </c>
      <c r="IR57" s="15">
        <v>0</v>
      </c>
      <c r="IS57" s="12">
        <v>0</v>
      </c>
      <c r="IT57" s="12">
        <v>0</v>
      </c>
      <c r="IU57" s="12">
        <v>0</v>
      </c>
      <c r="IV57" s="15">
        <v>0</v>
      </c>
      <c r="IW57" s="12">
        <v>0</v>
      </c>
      <c r="IX57" s="12">
        <v>0</v>
      </c>
      <c r="IY57" s="12">
        <v>0</v>
      </c>
      <c r="IZ57" s="15">
        <v>0</v>
      </c>
      <c r="JA57" s="12">
        <v>0</v>
      </c>
      <c r="JB57" s="12">
        <v>0</v>
      </c>
      <c r="JC57" s="12">
        <v>0</v>
      </c>
      <c r="JD57" s="15">
        <v>0</v>
      </c>
      <c r="JE57" s="12">
        <v>0</v>
      </c>
      <c r="JF57" s="12">
        <v>0</v>
      </c>
      <c r="JG57" s="12">
        <v>0</v>
      </c>
      <c r="JH57" s="15">
        <v>0</v>
      </c>
      <c r="JI57" s="12">
        <v>0</v>
      </c>
      <c r="JJ57" s="12">
        <v>0</v>
      </c>
      <c r="JK57" s="12">
        <v>0</v>
      </c>
      <c r="JL57" s="15">
        <v>0</v>
      </c>
      <c r="JM57" s="12">
        <v>0</v>
      </c>
      <c r="JN57" s="12">
        <v>0</v>
      </c>
      <c r="JO57" s="12">
        <v>0</v>
      </c>
      <c r="JP57" s="15">
        <v>0</v>
      </c>
      <c r="JQ57" s="12">
        <v>0</v>
      </c>
      <c r="JR57" s="12">
        <v>0</v>
      </c>
      <c r="JS57" s="12">
        <v>0</v>
      </c>
      <c r="JT57" s="15">
        <v>0</v>
      </c>
      <c r="JU57" s="12">
        <v>0</v>
      </c>
      <c r="JV57" s="12">
        <v>0</v>
      </c>
      <c r="JW57" s="12">
        <v>0</v>
      </c>
      <c r="JX57" s="15">
        <v>0</v>
      </c>
      <c r="JY57" s="12">
        <v>0</v>
      </c>
      <c r="JZ57" s="12">
        <v>0</v>
      </c>
      <c r="KA57" s="12">
        <v>0</v>
      </c>
      <c r="KB57" s="15">
        <v>0</v>
      </c>
      <c r="KC57" s="12">
        <v>0</v>
      </c>
      <c r="KD57" s="12">
        <v>0</v>
      </c>
      <c r="KE57" s="12">
        <v>0</v>
      </c>
      <c r="KF57" s="15">
        <v>0</v>
      </c>
      <c r="KG57" s="12">
        <v>0</v>
      </c>
      <c r="KH57" s="12">
        <v>0</v>
      </c>
      <c r="KI57" s="12">
        <v>0</v>
      </c>
      <c r="KJ57" s="15">
        <v>0</v>
      </c>
      <c r="KK57" s="12">
        <v>0</v>
      </c>
      <c r="KL57" s="12">
        <v>0</v>
      </c>
      <c r="KM57" s="12">
        <v>0</v>
      </c>
      <c r="KN57" s="15">
        <v>0</v>
      </c>
      <c r="KO57" s="12">
        <v>0</v>
      </c>
      <c r="KP57" s="12">
        <v>0</v>
      </c>
      <c r="KQ57" s="12">
        <v>0</v>
      </c>
      <c r="KR57" s="15">
        <v>0</v>
      </c>
      <c r="KS57" s="12">
        <v>0</v>
      </c>
      <c r="KT57" s="12">
        <v>0</v>
      </c>
      <c r="KU57" s="12">
        <v>0</v>
      </c>
      <c r="KV57" s="14">
        <v>0</v>
      </c>
      <c r="KW57" s="12">
        <v>0</v>
      </c>
      <c r="KX57" s="12">
        <v>0</v>
      </c>
      <c r="KY57" s="12">
        <v>0</v>
      </c>
      <c r="KZ57" s="14">
        <v>0</v>
      </c>
      <c r="LA57" s="12">
        <v>0</v>
      </c>
      <c r="LB57" s="12">
        <v>0</v>
      </c>
      <c r="LC57" s="12">
        <v>0</v>
      </c>
      <c r="LD57" s="14">
        <v>0</v>
      </c>
      <c r="LE57" s="12">
        <v>0</v>
      </c>
      <c r="LF57" s="12">
        <v>0</v>
      </c>
      <c r="LG57" s="12">
        <v>0</v>
      </c>
      <c r="LH57" s="14">
        <v>0</v>
      </c>
      <c r="LI57" s="12">
        <v>0</v>
      </c>
      <c r="LJ57" s="12">
        <v>0</v>
      </c>
      <c r="LK57" s="12">
        <v>0</v>
      </c>
      <c r="LL57" s="14">
        <v>0</v>
      </c>
      <c r="LM57" s="12">
        <v>0</v>
      </c>
      <c r="LN57" s="12">
        <v>0</v>
      </c>
      <c r="LO57" s="12">
        <v>0</v>
      </c>
      <c r="LP57" s="14">
        <v>0</v>
      </c>
      <c r="LQ57" s="12">
        <v>0</v>
      </c>
      <c r="LR57" s="12">
        <v>0</v>
      </c>
      <c r="LS57" s="12">
        <v>0</v>
      </c>
      <c r="LT57" s="14">
        <v>0</v>
      </c>
      <c r="LU57" s="12">
        <v>0</v>
      </c>
      <c r="LV57" s="12">
        <v>0</v>
      </c>
      <c r="LW57" s="12">
        <v>0</v>
      </c>
      <c r="LX57" s="14">
        <v>0</v>
      </c>
      <c r="LY57" s="12">
        <v>0</v>
      </c>
      <c r="LZ57" s="12">
        <v>0</v>
      </c>
      <c r="MA57" s="12">
        <v>0</v>
      </c>
      <c r="MB57" s="13">
        <v>8343410696</v>
      </c>
      <c r="MC57" s="12">
        <v>7814080010</v>
      </c>
      <c r="MD57" s="12">
        <v>7814080010</v>
      </c>
      <c r="ME57" s="12">
        <v>7030585578</v>
      </c>
      <c r="MF57" s="13">
        <v>0</v>
      </c>
      <c r="MG57" s="12">
        <v>0</v>
      </c>
      <c r="MH57" s="12">
        <v>0</v>
      </c>
      <c r="MI57" s="12">
        <v>0</v>
      </c>
      <c r="MJ57" s="13">
        <v>0</v>
      </c>
      <c r="MK57" s="12">
        <v>0</v>
      </c>
      <c r="ML57" s="12">
        <v>0</v>
      </c>
      <c r="MM57" s="12">
        <v>0</v>
      </c>
    </row>
    <row r="58" spans="2:351" ht="51" x14ac:dyDescent="0.25">
      <c r="B58" s="44" t="s">
        <v>428</v>
      </c>
      <c r="C58" s="43" t="s">
        <v>427</v>
      </c>
      <c r="D58" s="42" t="s">
        <v>12</v>
      </c>
      <c r="E58" s="42" t="s">
        <v>12</v>
      </c>
      <c r="F58" s="42" t="s">
        <v>427</v>
      </c>
      <c r="G58" s="40">
        <v>2020004250284</v>
      </c>
      <c r="H58" s="39" t="s">
        <v>135</v>
      </c>
      <c r="I58" s="40">
        <v>1901058</v>
      </c>
      <c r="J58" s="39" t="s">
        <v>426</v>
      </c>
      <c r="K58" s="38" t="s">
        <v>133</v>
      </c>
      <c r="L58" s="37" t="s">
        <v>425</v>
      </c>
      <c r="M58" s="35" t="s">
        <v>6</v>
      </c>
      <c r="N58" s="35" t="s">
        <v>131</v>
      </c>
      <c r="O58" s="36" t="s">
        <v>4</v>
      </c>
      <c r="P58" s="35" t="s">
        <v>130</v>
      </c>
      <c r="Q58" s="35" t="s">
        <v>424</v>
      </c>
      <c r="R58" s="53" t="s">
        <v>1</v>
      </c>
      <c r="S58" s="52">
        <v>100</v>
      </c>
      <c r="T58" s="50">
        <v>15</v>
      </c>
      <c r="U58" s="50">
        <v>15</v>
      </c>
      <c r="V58" s="50">
        <v>35</v>
      </c>
      <c r="W58" s="50">
        <v>35</v>
      </c>
      <c r="X58" s="31">
        <f>+Z58+AA58+AB58+AC58</f>
        <v>100</v>
      </c>
      <c r="Y58" s="49">
        <f>+X58/S58</f>
        <v>1</v>
      </c>
      <c r="Z58" s="29">
        <v>15</v>
      </c>
      <c r="AA58" s="28">
        <v>15</v>
      </c>
      <c r="AB58" s="28">
        <v>35</v>
      </c>
      <c r="AC58" s="28">
        <v>35</v>
      </c>
      <c r="AD58" s="27">
        <v>14796422685</v>
      </c>
      <c r="AE58" s="26">
        <f>+AD58-AG58</f>
        <v>0</v>
      </c>
      <c r="AF58" s="51" t="s">
        <v>0</v>
      </c>
      <c r="AG58" s="24">
        <f>SUM(AH58:AK58)</f>
        <v>14796422685</v>
      </c>
      <c r="AH58" s="23">
        <f>+BH58+BL58+BP58+BT58+BX58+CB58+CF58+CJ58+CN58+CR58+CV58+CZ58+BD58</f>
        <v>0</v>
      </c>
      <c r="AI58" s="22">
        <f>+DD58+DH58+DL58+DP58+DT58+DX58+EB58+EF58+EJ58+EN58+ER58+EV58+EZ58+FD58+FH58+FL58+FP58+FT58+FX58+GB58+GF58+GJ58+GN58+GR58+GV58+GZ58+HD58+HH58+HL58+HP58+HT58+HX58+IB58+IF58+IJ58+IN58+IR58+IV58+IZ58+JD58+JH58+JL58+JP58+JT58+JX58+KB58+KF58+KJ58+KN58+KR58</f>
        <v>14796422685</v>
      </c>
      <c r="AJ58" s="21">
        <f>+KV58+KZ58+LD58+LH58+LL58+LP58+LT58+LX58</f>
        <v>0</v>
      </c>
      <c r="AK58" s="13">
        <f>+MB58+MF58+MJ58</f>
        <v>0</v>
      </c>
      <c r="AL58" s="18" t="b">
        <f>_xlfn.IFNA(+AM58&lt;=AG58,"ERROR")</f>
        <v>1</v>
      </c>
      <c r="AM58" s="20">
        <f>SUM(AN58:AQ58)</f>
        <v>2144329006</v>
      </c>
      <c r="AN58" s="4">
        <f>+BE58+BI58+BM58+BQ58+BU58+BY58+CC58+CG58+CK58+CO58+CS58+CW58+DA58</f>
        <v>0</v>
      </c>
      <c r="AO58" s="4">
        <f>+DE58+DI58+DM58+DQ58+DU58+DY58+EC58+EG58+EK58+EO58+ES58+EW58+FA58+FE58+FI58+FM58+FQ58+FU58+FY58+GC58+GG58+GK58+GO58+GS58+GW58+HA58+HE58+HI58+HM58+HQ58+HU58+HY58+IC58+IG58+IK58+IO58+IS58+IW58+JA58+JE58+JI58+JM58+JQ58+JU58+JY58+KC58+KG58+KK58+KO58+KS58</f>
        <v>2144329006</v>
      </c>
      <c r="AP58" s="4">
        <f>+KW58+LA58+LE58+LI58+LM58+LQ58+LU58+LY58</f>
        <v>0</v>
      </c>
      <c r="AQ58" s="4">
        <f>+MC58+MG58+MK58</f>
        <v>0</v>
      </c>
      <c r="AR58" s="18" t="b">
        <f>_xlfn.IFNA(+AS58&lt;=AM58,"ERROR")</f>
        <v>1</v>
      </c>
      <c r="AS58" s="19">
        <f>+AT58+AU58+AV58+AW58</f>
        <v>2144329006</v>
      </c>
      <c r="AT58" s="4">
        <f>+BF58+BJ58+BN58+BR58+BV58+BZ58+CD58+CH58+CL58+CP58+CT58+CX58+DB58</f>
        <v>0</v>
      </c>
      <c r="AU58" s="4">
        <f>+DF58+DJ58+DN58+DR58+DV58+DZ58+ED58+EH58+EL58+EP58+ET58+EX58+FB58+FF58+FJ58+FN58+FR58+FV58+FZ58+GD58+GH58+GL58+GP58+GT58+GX58+HB58+HF58+HJ58+HN58+HR58+HV58+HZ58+ID58+IH58+IL58+IP58+IT58+IX58+JB58+JF58+JJ58+JN58+JR58+JV58+JZ58+KD58+KH58+KL58+KP58+KT58</f>
        <v>2144329006</v>
      </c>
      <c r="AV58" s="4">
        <f>+KX58+LB58+LF58+LJ58+LN58+LR58+LV58+LZ58</f>
        <v>0</v>
      </c>
      <c r="AW58" s="4">
        <f>+MD58+MH58+ML58</f>
        <v>0</v>
      </c>
      <c r="AX58" s="18" t="b">
        <f>_xlfn.IFNA(+AY58&lt;=AS58,"ERROR")</f>
        <v>1</v>
      </c>
      <c r="AY58" s="17">
        <f>+AZ58+BA58+BB58+BC58</f>
        <v>2144329006</v>
      </c>
      <c r="AZ58" s="4">
        <f>+BG58+BK58+BO58+BS58+BW58+CA58+CE58+CI58+CM58+CQ58+CU58+CY58+DC58</f>
        <v>0</v>
      </c>
      <c r="BA58" s="4">
        <f>+DG58+DK58+DO58+DS58+DW58+EA58+EE58+EI58+EM58+EQ58+EU58+EY58+FC58+FG58+FK58+FO58+FS58+FW58+GA58+GE58+GI58+GM58+GQ58+GU58+GY58+HC58+HG58+HK58+HO58+HS58+HW58+IA58+IE58+II58+IM58+IQ58+IU58+IY58+JC58+JG58+JK58+JO58+JS58+JW58+KA58+KE58+KI58+KM58+KQ58+KU58</f>
        <v>2144329006</v>
      </c>
      <c r="BB58" s="4">
        <f>+KY58+LC58+LG58+LK58+LO58+LS58+LW58+MA58</f>
        <v>0</v>
      </c>
      <c r="BC58" s="4">
        <f>+ME58+MI58+MM58</f>
        <v>0</v>
      </c>
      <c r="BD58" s="16">
        <v>0</v>
      </c>
      <c r="BE58" s="12">
        <v>0</v>
      </c>
      <c r="BF58" s="12">
        <v>0</v>
      </c>
      <c r="BG58" s="12">
        <v>0</v>
      </c>
      <c r="BH58" s="16">
        <v>0</v>
      </c>
      <c r="BI58" s="12">
        <v>0</v>
      </c>
      <c r="BJ58" s="12">
        <v>0</v>
      </c>
      <c r="BK58" s="12">
        <v>0</v>
      </c>
      <c r="BL58" s="16">
        <v>0</v>
      </c>
      <c r="BM58" s="12">
        <v>0</v>
      </c>
      <c r="BN58" s="12">
        <v>0</v>
      </c>
      <c r="BO58" s="12">
        <v>0</v>
      </c>
      <c r="BP58" s="16">
        <v>0</v>
      </c>
      <c r="BQ58" s="12">
        <v>0</v>
      </c>
      <c r="BR58" s="12">
        <v>0</v>
      </c>
      <c r="BS58" s="12">
        <v>0</v>
      </c>
      <c r="BT58" s="16">
        <v>0</v>
      </c>
      <c r="BU58" s="12">
        <v>0</v>
      </c>
      <c r="BV58" s="12">
        <v>0</v>
      </c>
      <c r="BW58" s="12">
        <v>0</v>
      </c>
      <c r="BX58" s="16">
        <v>0</v>
      </c>
      <c r="BY58" s="12">
        <v>0</v>
      </c>
      <c r="BZ58" s="12">
        <v>0</v>
      </c>
      <c r="CA58" s="12">
        <v>0</v>
      </c>
      <c r="CB58" s="16">
        <v>0</v>
      </c>
      <c r="CC58" s="12">
        <v>0</v>
      </c>
      <c r="CD58" s="12">
        <v>0</v>
      </c>
      <c r="CE58" s="12">
        <v>0</v>
      </c>
      <c r="CF58" s="16">
        <v>0</v>
      </c>
      <c r="CG58" s="12">
        <v>0</v>
      </c>
      <c r="CH58" s="12">
        <v>0</v>
      </c>
      <c r="CI58" s="12">
        <v>0</v>
      </c>
      <c r="CJ58" s="16">
        <v>0</v>
      </c>
      <c r="CK58" s="12">
        <v>0</v>
      </c>
      <c r="CL58" s="12">
        <v>0</v>
      </c>
      <c r="CM58" s="12">
        <v>0</v>
      </c>
      <c r="CN58" s="16">
        <v>0</v>
      </c>
      <c r="CO58" s="12">
        <v>0</v>
      </c>
      <c r="CP58" s="12">
        <v>0</v>
      </c>
      <c r="CQ58" s="12">
        <v>0</v>
      </c>
      <c r="CR58" s="16">
        <v>0</v>
      </c>
      <c r="CS58" s="12">
        <v>0</v>
      </c>
      <c r="CT58" s="12">
        <v>0</v>
      </c>
      <c r="CU58" s="12">
        <v>0</v>
      </c>
      <c r="CV58" s="16">
        <v>0</v>
      </c>
      <c r="CW58" s="12">
        <v>0</v>
      </c>
      <c r="CX58" s="12">
        <v>0</v>
      </c>
      <c r="CY58" s="12">
        <v>0</v>
      </c>
      <c r="CZ58" s="16">
        <v>0</v>
      </c>
      <c r="DA58" s="12">
        <v>0</v>
      </c>
      <c r="DB58" s="12">
        <v>0</v>
      </c>
      <c r="DC58" s="12">
        <v>0</v>
      </c>
      <c r="DD58" s="15">
        <v>0</v>
      </c>
      <c r="DE58" s="12">
        <v>0</v>
      </c>
      <c r="DF58" s="12">
        <v>0</v>
      </c>
      <c r="DG58" s="12">
        <v>0</v>
      </c>
      <c r="DH58" s="15">
        <v>0</v>
      </c>
      <c r="DI58" s="12">
        <v>0</v>
      </c>
      <c r="DJ58" s="12">
        <v>0</v>
      </c>
      <c r="DK58" s="12">
        <v>0</v>
      </c>
      <c r="DL58" s="15">
        <v>0</v>
      </c>
      <c r="DM58" s="12">
        <v>0</v>
      </c>
      <c r="DN58" s="12">
        <v>0</v>
      </c>
      <c r="DO58" s="12">
        <v>0</v>
      </c>
      <c r="DP58" s="15">
        <v>0</v>
      </c>
      <c r="DQ58" s="12">
        <v>0</v>
      </c>
      <c r="DR58" s="12">
        <v>0</v>
      </c>
      <c r="DS58" s="12">
        <v>0</v>
      </c>
      <c r="DT58" s="15">
        <v>0</v>
      </c>
      <c r="DU58" s="12">
        <v>0</v>
      </c>
      <c r="DV58" s="12">
        <v>0</v>
      </c>
      <c r="DW58" s="12">
        <v>0</v>
      </c>
      <c r="DX58" s="15">
        <v>464291795</v>
      </c>
      <c r="DY58" s="12">
        <v>464291795</v>
      </c>
      <c r="DZ58" s="12">
        <v>464291795</v>
      </c>
      <c r="EA58" s="12">
        <v>464291795</v>
      </c>
      <c r="EB58" s="15">
        <v>0</v>
      </c>
      <c r="EC58" s="12">
        <v>0</v>
      </c>
      <c r="ED58" s="12">
        <v>0</v>
      </c>
      <c r="EE58" s="12">
        <v>0</v>
      </c>
      <c r="EF58" s="15">
        <v>0</v>
      </c>
      <c r="EG58" s="12">
        <v>0</v>
      </c>
      <c r="EH58" s="12">
        <v>0</v>
      </c>
      <c r="EI58" s="12">
        <v>0</v>
      </c>
      <c r="EJ58" s="15">
        <v>0</v>
      </c>
      <c r="EK58" s="12">
        <v>0</v>
      </c>
      <c r="EL58" s="12">
        <v>0</v>
      </c>
      <c r="EM58" s="12">
        <v>0</v>
      </c>
      <c r="EN58" s="15">
        <v>0</v>
      </c>
      <c r="EO58" s="12">
        <v>0</v>
      </c>
      <c r="EP58" s="12">
        <v>0</v>
      </c>
      <c r="EQ58" s="12">
        <v>0</v>
      </c>
      <c r="ER58" s="15">
        <v>0</v>
      </c>
      <c r="ES58" s="12">
        <v>0</v>
      </c>
      <c r="ET58" s="12">
        <v>0</v>
      </c>
      <c r="EU58" s="12">
        <v>0</v>
      </c>
      <c r="EV58" s="15">
        <v>0</v>
      </c>
      <c r="EW58" s="12">
        <v>0</v>
      </c>
      <c r="EX58" s="12">
        <v>0</v>
      </c>
      <c r="EY58" s="12">
        <v>0</v>
      </c>
      <c r="EZ58" s="15">
        <v>0</v>
      </c>
      <c r="FA58" s="12">
        <v>0</v>
      </c>
      <c r="FB58" s="12">
        <v>0</v>
      </c>
      <c r="FC58" s="12">
        <v>0</v>
      </c>
      <c r="FD58" s="15">
        <v>0</v>
      </c>
      <c r="FE58" s="12">
        <v>0</v>
      </c>
      <c r="FF58" s="12">
        <v>0</v>
      </c>
      <c r="FG58" s="12">
        <v>0</v>
      </c>
      <c r="FH58" s="15">
        <v>0</v>
      </c>
      <c r="FI58" s="12">
        <v>0</v>
      </c>
      <c r="FJ58" s="12">
        <v>0</v>
      </c>
      <c r="FK58" s="12">
        <v>0</v>
      </c>
      <c r="FL58" s="15">
        <v>0</v>
      </c>
      <c r="FM58" s="12">
        <v>0</v>
      </c>
      <c r="FN58" s="12">
        <v>0</v>
      </c>
      <c r="FO58" s="12">
        <v>0</v>
      </c>
      <c r="FP58" s="15">
        <v>0</v>
      </c>
      <c r="FQ58" s="12">
        <v>0</v>
      </c>
      <c r="FR58" s="12">
        <v>0</v>
      </c>
      <c r="FS58" s="12">
        <v>0</v>
      </c>
      <c r="FT58" s="15">
        <v>0</v>
      </c>
      <c r="FU58" s="12">
        <v>0</v>
      </c>
      <c r="FV58" s="12">
        <v>0</v>
      </c>
      <c r="FW58" s="12">
        <v>0</v>
      </c>
      <c r="FX58" s="15">
        <v>0</v>
      </c>
      <c r="FY58" s="12">
        <v>0</v>
      </c>
      <c r="FZ58" s="12">
        <v>0</v>
      </c>
      <c r="GA58" s="12">
        <v>0</v>
      </c>
      <c r="GB58" s="15">
        <v>0</v>
      </c>
      <c r="GC58" s="12">
        <v>0</v>
      </c>
      <c r="GD58" s="12">
        <v>0</v>
      </c>
      <c r="GE58" s="12">
        <v>0</v>
      </c>
      <c r="GF58" s="15">
        <v>0</v>
      </c>
      <c r="GG58" s="12">
        <v>0</v>
      </c>
      <c r="GH58" s="12">
        <v>0</v>
      </c>
      <c r="GI58" s="12">
        <v>0</v>
      </c>
      <c r="GJ58" s="15">
        <v>0</v>
      </c>
      <c r="GK58" s="12">
        <v>0</v>
      </c>
      <c r="GL58" s="12">
        <v>0</v>
      </c>
      <c r="GM58" s="12">
        <v>0</v>
      </c>
      <c r="GN58" s="15">
        <v>0</v>
      </c>
      <c r="GO58" s="12">
        <v>0</v>
      </c>
      <c r="GP58" s="12">
        <v>0</v>
      </c>
      <c r="GQ58" s="12">
        <v>0</v>
      </c>
      <c r="GR58" s="15">
        <v>0</v>
      </c>
      <c r="GS58" s="12">
        <v>0</v>
      </c>
      <c r="GT58" s="12">
        <v>0</v>
      </c>
      <c r="GU58" s="12">
        <v>0</v>
      </c>
      <c r="GV58" s="15">
        <v>0</v>
      </c>
      <c r="GW58" s="12">
        <v>0</v>
      </c>
      <c r="GX58" s="12">
        <v>0</v>
      </c>
      <c r="GY58" s="12">
        <v>0</v>
      </c>
      <c r="GZ58" s="15">
        <v>0</v>
      </c>
      <c r="HA58" s="12">
        <v>0</v>
      </c>
      <c r="HB58" s="12">
        <v>0</v>
      </c>
      <c r="HC58" s="12">
        <v>0</v>
      </c>
      <c r="HD58" s="15">
        <v>0</v>
      </c>
      <c r="HE58" s="12">
        <v>0</v>
      </c>
      <c r="HF58" s="12">
        <v>0</v>
      </c>
      <c r="HG58" s="12">
        <v>0</v>
      </c>
      <c r="HH58" s="15">
        <v>0</v>
      </c>
      <c r="HI58" s="12">
        <v>0</v>
      </c>
      <c r="HJ58" s="12">
        <v>0</v>
      </c>
      <c r="HK58" s="12">
        <v>0</v>
      </c>
      <c r="HL58" s="15">
        <v>0</v>
      </c>
      <c r="HM58" s="12">
        <v>0</v>
      </c>
      <c r="HN58" s="12">
        <v>0</v>
      </c>
      <c r="HO58" s="12">
        <v>0</v>
      </c>
      <c r="HP58" s="15">
        <v>0</v>
      </c>
      <c r="HQ58" s="12">
        <v>0</v>
      </c>
      <c r="HR58" s="12">
        <v>0</v>
      </c>
      <c r="HS58" s="12">
        <v>0</v>
      </c>
      <c r="HT58" s="15">
        <v>0</v>
      </c>
      <c r="HU58" s="12">
        <v>0</v>
      </c>
      <c r="HV58" s="12">
        <v>0</v>
      </c>
      <c r="HW58" s="12">
        <v>0</v>
      </c>
      <c r="HX58" s="15">
        <v>0</v>
      </c>
      <c r="HY58" s="12">
        <v>0</v>
      </c>
      <c r="HZ58" s="12">
        <v>0</v>
      </c>
      <c r="IA58" s="12">
        <v>0</v>
      </c>
      <c r="IB58" s="15">
        <v>0</v>
      </c>
      <c r="IC58" s="12">
        <v>0</v>
      </c>
      <c r="ID58" s="12">
        <v>0</v>
      </c>
      <c r="IE58" s="12">
        <v>0</v>
      </c>
      <c r="IF58" s="15">
        <v>0</v>
      </c>
      <c r="IG58" s="12">
        <v>0</v>
      </c>
      <c r="IH58" s="12">
        <v>0</v>
      </c>
      <c r="II58" s="12">
        <v>0</v>
      </c>
      <c r="IJ58" s="15">
        <v>2321767126</v>
      </c>
      <c r="IK58" s="12">
        <v>0</v>
      </c>
      <c r="IL58" s="12">
        <v>0</v>
      </c>
      <c r="IM58" s="12">
        <v>0</v>
      </c>
      <c r="IN58" s="15">
        <v>0</v>
      </c>
      <c r="IO58" s="12">
        <v>0</v>
      </c>
      <c r="IP58" s="12">
        <v>0</v>
      </c>
      <c r="IQ58" s="12">
        <v>0</v>
      </c>
      <c r="IR58" s="15">
        <v>0</v>
      </c>
      <c r="IS58" s="12">
        <v>0</v>
      </c>
      <c r="IT58" s="12">
        <v>0</v>
      </c>
      <c r="IU58" s="12">
        <v>0</v>
      </c>
      <c r="IV58" s="15">
        <v>0</v>
      </c>
      <c r="IW58" s="12">
        <v>0</v>
      </c>
      <c r="IX58" s="12">
        <v>0</v>
      </c>
      <c r="IY58" s="12">
        <v>0</v>
      </c>
      <c r="IZ58" s="15">
        <v>0</v>
      </c>
      <c r="JA58" s="12">
        <v>0</v>
      </c>
      <c r="JB58" s="12">
        <v>0</v>
      </c>
      <c r="JC58" s="12">
        <v>0</v>
      </c>
      <c r="JD58" s="15">
        <v>0</v>
      </c>
      <c r="JE58" s="12">
        <v>0</v>
      </c>
      <c r="JF58" s="12">
        <v>0</v>
      </c>
      <c r="JG58" s="12">
        <v>0</v>
      </c>
      <c r="JH58" s="15">
        <v>0</v>
      </c>
      <c r="JI58" s="12">
        <v>0</v>
      </c>
      <c r="JJ58" s="12">
        <v>0</v>
      </c>
      <c r="JK58" s="12">
        <v>0</v>
      </c>
      <c r="JL58" s="15">
        <v>6152129599</v>
      </c>
      <c r="JM58" s="12">
        <v>1680037211</v>
      </c>
      <c r="JN58" s="12">
        <v>1680037211</v>
      </c>
      <c r="JO58" s="12">
        <v>1680037211</v>
      </c>
      <c r="JP58" s="15">
        <v>0</v>
      </c>
      <c r="JQ58" s="12">
        <v>0</v>
      </c>
      <c r="JR58" s="12">
        <v>0</v>
      </c>
      <c r="JS58" s="12">
        <v>0</v>
      </c>
      <c r="JT58" s="15">
        <v>0</v>
      </c>
      <c r="JU58" s="12">
        <v>0</v>
      </c>
      <c r="JV58" s="12">
        <v>0</v>
      </c>
      <c r="JW58" s="12">
        <v>0</v>
      </c>
      <c r="JX58" s="15">
        <v>0</v>
      </c>
      <c r="JY58" s="12">
        <v>0</v>
      </c>
      <c r="JZ58" s="12">
        <v>0</v>
      </c>
      <c r="KA58" s="12">
        <v>0</v>
      </c>
      <c r="KB58" s="15">
        <v>351974472</v>
      </c>
      <c r="KC58" s="12">
        <v>0</v>
      </c>
      <c r="KD58" s="12">
        <v>0</v>
      </c>
      <c r="KE58" s="12">
        <v>0</v>
      </c>
      <c r="KF58" s="15">
        <v>0</v>
      </c>
      <c r="KG58" s="12">
        <v>0</v>
      </c>
      <c r="KH58" s="12">
        <v>0</v>
      </c>
      <c r="KI58" s="12">
        <v>0</v>
      </c>
      <c r="KJ58" s="15">
        <v>5466322036</v>
      </c>
      <c r="KK58" s="12">
        <v>0</v>
      </c>
      <c r="KL58" s="12">
        <v>0</v>
      </c>
      <c r="KM58" s="12">
        <v>0</v>
      </c>
      <c r="KN58" s="15">
        <v>0</v>
      </c>
      <c r="KO58" s="12">
        <v>0</v>
      </c>
      <c r="KP58" s="12">
        <v>0</v>
      </c>
      <c r="KQ58" s="12">
        <v>0</v>
      </c>
      <c r="KR58" s="15">
        <v>39937657</v>
      </c>
      <c r="KS58" s="12">
        <v>0</v>
      </c>
      <c r="KT58" s="12">
        <v>0</v>
      </c>
      <c r="KU58" s="12">
        <v>0</v>
      </c>
      <c r="KV58" s="14">
        <v>0</v>
      </c>
      <c r="KW58" s="12">
        <v>0</v>
      </c>
      <c r="KX58" s="12">
        <v>0</v>
      </c>
      <c r="KY58" s="12">
        <v>0</v>
      </c>
      <c r="KZ58" s="14">
        <v>0</v>
      </c>
      <c r="LA58" s="12">
        <v>0</v>
      </c>
      <c r="LB58" s="12">
        <v>0</v>
      </c>
      <c r="LC58" s="12">
        <v>0</v>
      </c>
      <c r="LD58" s="14">
        <v>0</v>
      </c>
      <c r="LE58" s="12">
        <v>0</v>
      </c>
      <c r="LF58" s="12">
        <v>0</v>
      </c>
      <c r="LG58" s="12">
        <v>0</v>
      </c>
      <c r="LH58" s="14">
        <v>0</v>
      </c>
      <c r="LI58" s="12">
        <v>0</v>
      </c>
      <c r="LJ58" s="12">
        <v>0</v>
      </c>
      <c r="LK58" s="12">
        <v>0</v>
      </c>
      <c r="LL58" s="14">
        <v>0</v>
      </c>
      <c r="LM58" s="12">
        <v>0</v>
      </c>
      <c r="LN58" s="12">
        <v>0</v>
      </c>
      <c r="LO58" s="12">
        <v>0</v>
      </c>
      <c r="LP58" s="14">
        <v>0</v>
      </c>
      <c r="LQ58" s="12">
        <v>0</v>
      </c>
      <c r="LR58" s="12">
        <v>0</v>
      </c>
      <c r="LS58" s="12">
        <v>0</v>
      </c>
      <c r="LT58" s="14">
        <v>0</v>
      </c>
      <c r="LU58" s="12">
        <v>0</v>
      </c>
      <c r="LV58" s="12">
        <v>0</v>
      </c>
      <c r="LW58" s="12">
        <v>0</v>
      </c>
      <c r="LX58" s="14">
        <v>0</v>
      </c>
      <c r="LY58" s="12">
        <v>0</v>
      </c>
      <c r="LZ58" s="12">
        <v>0</v>
      </c>
      <c r="MA58" s="12">
        <v>0</v>
      </c>
      <c r="MB58" s="13">
        <v>0</v>
      </c>
      <c r="MC58" s="12">
        <v>0</v>
      </c>
      <c r="MD58" s="12">
        <v>0</v>
      </c>
      <c r="ME58" s="12">
        <v>0</v>
      </c>
      <c r="MF58" s="13">
        <v>0</v>
      </c>
      <c r="MG58" s="12">
        <v>0</v>
      </c>
      <c r="MH58" s="12">
        <v>0</v>
      </c>
      <c r="MI58" s="12">
        <v>0</v>
      </c>
      <c r="MJ58" s="13">
        <v>0</v>
      </c>
      <c r="MK58" s="12">
        <v>0</v>
      </c>
      <c r="ML58" s="12">
        <v>0</v>
      </c>
      <c r="MM58" s="12">
        <v>0</v>
      </c>
    </row>
    <row r="59" spans="2:351" ht="51" x14ac:dyDescent="0.25">
      <c r="B59" s="44" t="s">
        <v>412</v>
      </c>
      <c r="C59" s="43" t="s">
        <v>411</v>
      </c>
      <c r="D59" s="42" t="s">
        <v>12</v>
      </c>
      <c r="E59" s="42" t="s">
        <v>12</v>
      </c>
      <c r="F59" s="46" t="s">
        <v>410</v>
      </c>
      <c r="G59" s="40">
        <v>2020004250278</v>
      </c>
      <c r="H59" s="41" t="s">
        <v>409</v>
      </c>
      <c r="I59" s="54">
        <v>1903011</v>
      </c>
      <c r="J59" s="41" t="s">
        <v>408</v>
      </c>
      <c r="K59" s="38" t="s">
        <v>397</v>
      </c>
      <c r="L59" s="37" t="s">
        <v>423</v>
      </c>
      <c r="M59" s="35" t="s">
        <v>6</v>
      </c>
      <c r="N59" s="35" t="s">
        <v>395</v>
      </c>
      <c r="O59" s="36" t="s">
        <v>4</v>
      </c>
      <c r="P59" s="35" t="s">
        <v>61</v>
      </c>
      <c r="Q59" s="35" t="s">
        <v>422</v>
      </c>
      <c r="R59" s="34" t="s">
        <v>20</v>
      </c>
      <c r="S59" s="33">
        <v>704</v>
      </c>
      <c r="T59" s="32">
        <v>122</v>
      </c>
      <c r="U59" s="32">
        <v>230</v>
      </c>
      <c r="V59" s="32">
        <v>230</v>
      </c>
      <c r="W59" s="32">
        <v>122</v>
      </c>
      <c r="X59" s="31">
        <f>+Z59+AA59+AB59+AC59</f>
        <v>650</v>
      </c>
      <c r="Y59" s="30">
        <f>+X59/S59</f>
        <v>0.92329545454545459</v>
      </c>
      <c r="Z59" s="29">
        <v>143</v>
      </c>
      <c r="AA59" s="28">
        <v>155</v>
      </c>
      <c r="AB59" s="28">
        <v>211</v>
      </c>
      <c r="AC59" s="28">
        <v>141</v>
      </c>
      <c r="AD59" s="27">
        <v>961062865</v>
      </c>
      <c r="AE59" s="26">
        <f>+AD59-AG59</f>
        <v>0</v>
      </c>
      <c r="AF59" s="51" t="s">
        <v>0</v>
      </c>
      <c r="AG59" s="24">
        <f>SUM(AH59:AK59)</f>
        <v>961062865</v>
      </c>
      <c r="AH59" s="23">
        <f>+BH59+BL59+BP59+BT59+BX59+CB59+CF59+CJ59+CN59+CR59+CV59+CZ59+BD59</f>
        <v>961062865</v>
      </c>
      <c r="AI59" s="22">
        <f>+DD59+DH59+DL59+DP59+DT59+DX59+EB59+EF59+EJ59+EN59+ER59+EV59+EZ59+FD59+FH59+FL59+FP59+FT59+FX59+GB59+GF59+GJ59+GN59+GR59+GV59+GZ59+HD59+HH59+HL59+HP59+HT59+HX59+IB59+IF59+IJ59+IN59+IR59+IV59+IZ59+JD59+JH59+JL59+JP59+JT59+JX59+KB59+KF59+KJ59+KN59+KR59</f>
        <v>0</v>
      </c>
      <c r="AJ59" s="21">
        <f>+KV59+KZ59+LD59+LH59+LL59+LP59+LT59+LX59</f>
        <v>0</v>
      </c>
      <c r="AK59" s="13">
        <f>+MB59+MF59+MJ59</f>
        <v>0</v>
      </c>
      <c r="AL59" s="18" t="b">
        <f>_xlfn.IFNA(+AM59&lt;=AG59,"ERROR")</f>
        <v>1</v>
      </c>
      <c r="AM59" s="20">
        <f>SUM(AN59:AQ59)</f>
        <v>944937412</v>
      </c>
      <c r="AN59" s="4">
        <f>+BE59+BI59+BM59+BQ59+BU59+BY59+CC59+CG59+CK59+CO59+CS59+CW59+DA59</f>
        <v>944937412</v>
      </c>
      <c r="AO59" s="4">
        <f>+DE59+DI59+DM59+DQ59+DU59+DY59+EC59+EG59+EK59+EO59+ES59+EW59+FA59+FE59+FI59+FM59+FQ59+FU59+FY59+GC59+GG59+GK59+GO59+GS59+GW59+HA59+HE59+HI59+HM59+HQ59+HU59+HY59+IC59+IG59+IK59+IO59+IS59+IW59+JA59+JE59+JI59+JM59+JQ59+JU59+JY59+KC59+KG59+KK59+KO59+KS59</f>
        <v>0</v>
      </c>
      <c r="AP59" s="4">
        <f>+KW59+LA59+LE59+LI59+LM59+LQ59+LU59+LY59</f>
        <v>0</v>
      </c>
      <c r="AQ59" s="4">
        <f>+MC59+MG59+MK59</f>
        <v>0</v>
      </c>
      <c r="AR59" s="18" t="b">
        <f>_xlfn.IFNA(+AS59&lt;=AM59,"ERROR")</f>
        <v>1</v>
      </c>
      <c r="AS59" s="19">
        <f>+AT59+AU59+AV59+AW59</f>
        <v>938636235</v>
      </c>
      <c r="AT59" s="4">
        <f>+BF59+BJ59+BN59+BR59+BV59+BZ59+CD59+CH59+CL59+CP59+CT59+CX59+DB59</f>
        <v>938636235</v>
      </c>
      <c r="AU59" s="4">
        <f>+DF59+DJ59+DN59+DR59+DV59+DZ59+ED59+EH59+EL59+EP59+ET59+EX59+FB59+FF59+FJ59+FN59+FR59+FV59+FZ59+GD59+GH59+GL59+GP59+GT59+GX59+HB59+HF59+HJ59+HN59+HR59+HV59+HZ59+ID59+IH59+IL59+IP59+IT59+IX59+JB59+JF59+JJ59+JN59+JR59+JV59+JZ59+KD59+KH59+KL59+KP59+KT59</f>
        <v>0</v>
      </c>
      <c r="AV59" s="4">
        <f>+KX59+LB59+LF59+LJ59+LN59+LR59+LV59+LZ59</f>
        <v>0</v>
      </c>
      <c r="AW59" s="4">
        <f>+MD59+MH59+ML59</f>
        <v>0</v>
      </c>
      <c r="AX59" s="18" t="b">
        <f>_xlfn.IFNA(+AY59&lt;=AS59,"ERROR")</f>
        <v>1</v>
      </c>
      <c r="AY59" s="17">
        <f>+AZ59+BA59+BB59+BC59</f>
        <v>938636235</v>
      </c>
      <c r="AZ59" s="4">
        <f>+BG59+BK59+BO59+BS59+BW59+CA59+CE59+CI59+CM59+CQ59+CU59+CY59+DC59</f>
        <v>938636235</v>
      </c>
      <c r="BA59" s="4">
        <f>+DG59+DK59+DO59+DS59+DW59+EA59+EE59+EI59+EM59+EQ59+EU59+EY59+FC59+FG59+FK59+FO59+FS59+FW59+GA59+GE59+GI59+GM59+GQ59+GU59+GY59+HC59+HG59+HK59+HO59+HS59+HW59+IA59+IE59+II59+IM59+IQ59+IU59+IY59+JC59+JG59+JK59+JO59+JS59+JW59+KA59+KE59+KI59+KM59+KQ59+KU59</f>
        <v>0</v>
      </c>
      <c r="BB59" s="4">
        <f>+KY59+LC59+LG59+LK59+LO59+LS59+LW59+MA59</f>
        <v>0</v>
      </c>
      <c r="BC59" s="4">
        <f>+ME59+MI59+MM59</f>
        <v>0</v>
      </c>
      <c r="BD59" s="16">
        <v>661082873</v>
      </c>
      <c r="BE59" s="12">
        <v>661082873</v>
      </c>
      <c r="BF59" s="12">
        <v>661082873</v>
      </c>
      <c r="BG59" s="12">
        <v>661082873</v>
      </c>
      <c r="BH59" s="16">
        <v>0</v>
      </c>
      <c r="BI59" s="12">
        <v>0</v>
      </c>
      <c r="BJ59" s="12">
        <v>0</v>
      </c>
      <c r="BK59" s="12">
        <v>0</v>
      </c>
      <c r="BL59" s="16">
        <v>0</v>
      </c>
      <c r="BM59" s="12">
        <v>0</v>
      </c>
      <c r="BN59" s="12">
        <v>0</v>
      </c>
      <c r="BO59" s="12">
        <v>0</v>
      </c>
      <c r="BP59" s="16">
        <v>299979992</v>
      </c>
      <c r="BQ59" s="12">
        <v>283854539</v>
      </c>
      <c r="BR59" s="12">
        <v>277553362</v>
      </c>
      <c r="BS59" s="12">
        <v>277553362</v>
      </c>
      <c r="BT59" s="16">
        <v>0</v>
      </c>
      <c r="BU59" s="12">
        <v>0</v>
      </c>
      <c r="BV59" s="12">
        <v>0</v>
      </c>
      <c r="BW59" s="12">
        <v>0</v>
      </c>
      <c r="BX59" s="16">
        <v>0</v>
      </c>
      <c r="BY59" s="12">
        <v>0</v>
      </c>
      <c r="BZ59" s="12">
        <v>0</v>
      </c>
      <c r="CA59" s="12">
        <v>0</v>
      </c>
      <c r="CB59" s="16">
        <v>0</v>
      </c>
      <c r="CC59" s="12">
        <v>0</v>
      </c>
      <c r="CD59" s="12">
        <v>0</v>
      </c>
      <c r="CE59" s="12">
        <v>0</v>
      </c>
      <c r="CF59" s="16">
        <v>0</v>
      </c>
      <c r="CG59" s="12">
        <v>0</v>
      </c>
      <c r="CH59" s="12">
        <v>0</v>
      </c>
      <c r="CI59" s="12">
        <v>0</v>
      </c>
      <c r="CJ59" s="16">
        <v>0</v>
      </c>
      <c r="CK59" s="12">
        <v>0</v>
      </c>
      <c r="CL59" s="12">
        <v>0</v>
      </c>
      <c r="CM59" s="12">
        <v>0</v>
      </c>
      <c r="CN59" s="16">
        <v>0</v>
      </c>
      <c r="CO59" s="12">
        <v>0</v>
      </c>
      <c r="CP59" s="12">
        <v>0</v>
      </c>
      <c r="CQ59" s="12">
        <v>0</v>
      </c>
      <c r="CR59" s="16">
        <v>0</v>
      </c>
      <c r="CS59" s="12">
        <v>0</v>
      </c>
      <c r="CT59" s="12">
        <v>0</v>
      </c>
      <c r="CU59" s="12">
        <v>0</v>
      </c>
      <c r="CV59" s="16">
        <v>0</v>
      </c>
      <c r="CW59" s="12">
        <v>0</v>
      </c>
      <c r="CX59" s="12">
        <v>0</v>
      </c>
      <c r="CY59" s="12">
        <v>0</v>
      </c>
      <c r="CZ59" s="16">
        <v>0</v>
      </c>
      <c r="DA59" s="12">
        <v>0</v>
      </c>
      <c r="DB59" s="12">
        <v>0</v>
      </c>
      <c r="DC59" s="12">
        <v>0</v>
      </c>
      <c r="DD59" s="15">
        <v>0</v>
      </c>
      <c r="DE59" s="12">
        <v>0</v>
      </c>
      <c r="DF59" s="12">
        <v>0</v>
      </c>
      <c r="DG59" s="12">
        <v>0</v>
      </c>
      <c r="DH59" s="15">
        <v>0</v>
      </c>
      <c r="DI59" s="12">
        <v>0</v>
      </c>
      <c r="DJ59" s="12">
        <v>0</v>
      </c>
      <c r="DK59" s="12">
        <v>0</v>
      </c>
      <c r="DL59" s="15">
        <v>0</v>
      </c>
      <c r="DM59" s="12">
        <v>0</v>
      </c>
      <c r="DN59" s="12">
        <v>0</v>
      </c>
      <c r="DO59" s="12">
        <v>0</v>
      </c>
      <c r="DP59" s="15">
        <v>0</v>
      </c>
      <c r="DQ59" s="12">
        <v>0</v>
      </c>
      <c r="DR59" s="12">
        <v>0</v>
      </c>
      <c r="DS59" s="12">
        <v>0</v>
      </c>
      <c r="DT59" s="15">
        <v>0</v>
      </c>
      <c r="DU59" s="12">
        <v>0</v>
      </c>
      <c r="DV59" s="12">
        <v>0</v>
      </c>
      <c r="DW59" s="12">
        <v>0</v>
      </c>
      <c r="DX59" s="15">
        <v>0</v>
      </c>
      <c r="DY59" s="12">
        <v>0</v>
      </c>
      <c r="DZ59" s="12">
        <v>0</v>
      </c>
      <c r="EA59" s="12">
        <v>0</v>
      </c>
      <c r="EB59" s="15">
        <v>0</v>
      </c>
      <c r="EC59" s="12">
        <v>0</v>
      </c>
      <c r="ED59" s="12">
        <v>0</v>
      </c>
      <c r="EE59" s="12">
        <v>0</v>
      </c>
      <c r="EF59" s="15">
        <v>0</v>
      </c>
      <c r="EG59" s="12">
        <v>0</v>
      </c>
      <c r="EH59" s="12">
        <v>0</v>
      </c>
      <c r="EI59" s="12">
        <v>0</v>
      </c>
      <c r="EJ59" s="15">
        <v>0</v>
      </c>
      <c r="EK59" s="12">
        <v>0</v>
      </c>
      <c r="EL59" s="12">
        <v>0</v>
      </c>
      <c r="EM59" s="12">
        <v>0</v>
      </c>
      <c r="EN59" s="15">
        <v>0</v>
      </c>
      <c r="EO59" s="12">
        <v>0</v>
      </c>
      <c r="EP59" s="12">
        <v>0</v>
      </c>
      <c r="EQ59" s="12">
        <v>0</v>
      </c>
      <c r="ER59" s="15">
        <v>0</v>
      </c>
      <c r="ES59" s="12">
        <v>0</v>
      </c>
      <c r="ET59" s="12">
        <v>0</v>
      </c>
      <c r="EU59" s="12">
        <v>0</v>
      </c>
      <c r="EV59" s="15">
        <v>0</v>
      </c>
      <c r="EW59" s="12">
        <v>0</v>
      </c>
      <c r="EX59" s="12">
        <v>0</v>
      </c>
      <c r="EY59" s="12">
        <v>0</v>
      </c>
      <c r="EZ59" s="15">
        <v>0</v>
      </c>
      <c r="FA59" s="12">
        <v>0</v>
      </c>
      <c r="FB59" s="12">
        <v>0</v>
      </c>
      <c r="FC59" s="12">
        <v>0</v>
      </c>
      <c r="FD59" s="15">
        <v>0</v>
      </c>
      <c r="FE59" s="12">
        <v>0</v>
      </c>
      <c r="FF59" s="12">
        <v>0</v>
      </c>
      <c r="FG59" s="12">
        <v>0</v>
      </c>
      <c r="FH59" s="15">
        <v>0</v>
      </c>
      <c r="FI59" s="12">
        <v>0</v>
      </c>
      <c r="FJ59" s="12">
        <v>0</v>
      </c>
      <c r="FK59" s="12">
        <v>0</v>
      </c>
      <c r="FL59" s="15">
        <v>0</v>
      </c>
      <c r="FM59" s="12">
        <v>0</v>
      </c>
      <c r="FN59" s="12">
        <v>0</v>
      </c>
      <c r="FO59" s="12">
        <v>0</v>
      </c>
      <c r="FP59" s="15">
        <v>0</v>
      </c>
      <c r="FQ59" s="12">
        <v>0</v>
      </c>
      <c r="FR59" s="12">
        <v>0</v>
      </c>
      <c r="FS59" s="12">
        <v>0</v>
      </c>
      <c r="FT59" s="15">
        <v>0</v>
      </c>
      <c r="FU59" s="12">
        <v>0</v>
      </c>
      <c r="FV59" s="12">
        <v>0</v>
      </c>
      <c r="FW59" s="12">
        <v>0</v>
      </c>
      <c r="FX59" s="15">
        <v>0</v>
      </c>
      <c r="FY59" s="12">
        <v>0</v>
      </c>
      <c r="FZ59" s="12">
        <v>0</v>
      </c>
      <c r="GA59" s="12">
        <v>0</v>
      </c>
      <c r="GB59" s="15">
        <v>0</v>
      </c>
      <c r="GC59" s="12">
        <v>0</v>
      </c>
      <c r="GD59" s="12">
        <v>0</v>
      </c>
      <c r="GE59" s="12">
        <v>0</v>
      </c>
      <c r="GF59" s="15">
        <v>0</v>
      </c>
      <c r="GG59" s="12">
        <v>0</v>
      </c>
      <c r="GH59" s="12">
        <v>0</v>
      </c>
      <c r="GI59" s="12">
        <v>0</v>
      </c>
      <c r="GJ59" s="15">
        <v>0</v>
      </c>
      <c r="GK59" s="12">
        <v>0</v>
      </c>
      <c r="GL59" s="12">
        <v>0</v>
      </c>
      <c r="GM59" s="12">
        <v>0</v>
      </c>
      <c r="GN59" s="15">
        <v>0</v>
      </c>
      <c r="GO59" s="12">
        <v>0</v>
      </c>
      <c r="GP59" s="12">
        <v>0</v>
      </c>
      <c r="GQ59" s="12">
        <v>0</v>
      </c>
      <c r="GR59" s="15">
        <v>0</v>
      </c>
      <c r="GS59" s="12">
        <v>0</v>
      </c>
      <c r="GT59" s="12">
        <v>0</v>
      </c>
      <c r="GU59" s="12">
        <v>0</v>
      </c>
      <c r="GV59" s="15">
        <v>0</v>
      </c>
      <c r="GW59" s="12">
        <v>0</v>
      </c>
      <c r="GX59" s="12">
        <v>0</v>
      </c>
      <c r="GY59" s="12">
        <v>0</v>
      </c>
      <c r="GZ59" s="15">
        <v>0</v>
      </c>
      <c r="HA59" s="12">
        <v>0</v>
      </c>
      <c r="HB59" s="12">
        <v>0</v>
      </c>
      <c r="HC59" s="12">
        <v>0</v>
      </c>
      <c r="HD59" s="15">
        <v>0</v>
      </c>
      <c r="HE59" s="12">
        <v>0</v>
      </c>
      <c r="HF59" s="12">
        <v>0</v>
      </c>
      <c r="HG59" s="12">
        <v>0</v>
      </c>
      <c r="HH59" s="15">
        <v>0</v>
      </c>
      <c r="HI59" s="12">
        <v>0</v>
      </c>
      <c r="HJ59" s="12">
        <v>0</v>
      </c>
      <c r="HK59" s="12">
        <v>0</v>
      </c>
      <c r="HL59" s="15">
        <v>0</v>
      </c>
      <c r="HM59" s="12">
        <v>0</v>
      </c>
      <c r="HN59" s="12">
        <v>0</v>
      </c>
      <c r="HO59" s="12">
        <v>0</v>
      </c>
      <c r="HP59" s="15">
        <v>0</v>
      </c>
      <c r="HQ59" s="12">
        <v>0</v>
      </c>
      <c r="HR59" s="12">
        <v>0</v>
      </c>
      <c r="HS59" s="12">
        <v>0</v>
      </c>
      <c r="HT59" s="15">
        <v>0</v>
      </c>
      <c r="HU59" s="12">
        <v>0</v>
      </c>
      <c r="HV59" s="12">
        <v>0</v>
      </c>
      <c r="HW59" s="12">
        <v>0</v>
      </c>
      <c r="HX59" s="15">
        <v>0</v>
      </c>
      <c r="HY59" s="12">
        <v>0</v>
      </c>
      <c r="HZ59" s="12">
        <v>0</v>
      </c>
      <c r="IA59" s="12">
        <v>0</v>
      </c>
      <c r="IB59" s="15">
        <v>0</v>
      </c>
      <c r="IC59" s="12">
        <v>0</v>
      </c>
      <c r="ID59" s="12">
        <v>0</v>
      </c>
      <c r="IE59" s="12">
        <v>0</v>
      </c>
      <c r="IF59" s="15">
        <v>0</v>
      </c>
      <c r="IG59" s="12">
        <v>0</v>
      </c>
      <c r="IH59" s="12">
        <v>0</v>
      </c>
      <c r="II59" s="12">
        <v>0</v>
      </c>
      <c r="IJ59" s="15">
        <v>0</v>
      </c>
      <c r="IK59" s="12">
        <v>0</v>
      </c>
      <c r="IL59" s="12">
        <v>0</v>
      </c>
      <c r="IM59" s="12">
        <v>0</v>
      </c>
      <c r="IN59" s="15">
        <v>0</v>
      </c>
      <c r="IO59" s="12">
        <v>0</v>
      </c>
      <c r="IP59" s="12">
        <v>0</v>
      </c>
      <c r="IQ59" s="12">
        <v>0</v>
      </c>
      <c r="IR59" s="15">
        <v>0</v>
      </c>
      <c r="IS59" s="12">
        <v>0</v>
      </c>
      <c r="IT59" s="12">
        <v>0</v>
      </c>
      <c r="IU59" s="12">
        <v>0</v>
      </c>
      <c r="IV59" s="15">
        <v>0</v>
      </c>
      <c r="IW59" s="12">
        <v>0</v>
      </c>
      <c r="IX59" s="12">
        <v>0</v>
      </c>
      <c r="IY59" s="12">
        <v>0</v>
      </c>
      <c r="IZ59" s="15">
        <v>0</v>
      </c>
      <c r="JA59" s="12">
        <v>0</v>
      </c>
      <c r="JB59" s="12">
        <v>0</v>
      </c>
      <c r="JC59" s="12">
        <v>0</v>
      </c>
      <c r="JD59" s="15">
        <v>0</v>
      </c>
      <c r="JE59" s="12">
        <v>0</v>
      </c>
      <c r="JF59" s="12">
        <v>0</v>
      </c>
      <c r="JG59" s="12">
        <v>0</v>
      </c>
      <c r="JH59" s="15">
        <v>0</v>
      </c>
      <c r="JI59" s="12">
        <v>0</v>
      </c>
      <c r="JJ59" s="12">
        <v>0</v>
      </c>
      <c r="JK59" s="12">
        <v>0</v>
      </c>
      <c r="JL59" s="15">
        <v>0</v>
      </c>
      <c r="JM59" s="12">
        <v>0</v>
      </c>
      <c r="JN59" s="12">
        <v>0</v>
      </c>
      <c r="JO59" s="12">
        <v>0</v>
      </c>
      <c r="JP59" s="15">
        <v>0</v>
      </c>
      <c r="JQ59" s="12">
        <v>0</v>
      </c>
      <c r="JR59" s="12">
        <v>0</v>
      </c>
      <c r="JS59" s="12">
        <v>0</v>
      </c>
      <c r="JT59" s="15">
        <v>0</v>
      </c>
      <c r="JU59" s="12">
        <v>0</v>
      </c>
      <c r="JV59" s="12">
        <v>0</v>
      </c>
      <c r="JW59" s="12">
        <v>0</v>
      </c>
      <c r="JX59" s="15">
        <v>0</v>
      </c>
      <c r="JY59" s="12">
        <v>0</v>
      </c>
      <c r="JZ59" s="12">
        <v>0</v>
      </c>
      <c r="KA59" s="12">
        <v>0</v>
      </c>
      <c r="KB59" s="15">
        <v>0</v>
      </c>
      <c r="KC59" s="12">
        <v>0</v>
      </c>
      <c r="KD59" s="12">
        <v>0</v>
      </c>
      <c r="KE59" s="12">
        <v>0</v>
      </c>
      <c r="KF59" s="15">
        <v>0</v>
      </c>
      <c r="KG59" s="12">
        <v>0</v>
      </c>
      <c r="KH59" s="12">
        <v>0</v>
      </c>
      <c r="KI59" s="12">
        <v>0</v>
      </c>
      <c r="KJ59" s="15">
        <v>0</v>
      </c>
      <c r="KK59" s="12">
        <v>0</v>
      </c>
      <c r="KL59" s="12">
        <v>0</v>
      </c>
      <c r="KM59" s="12">
        <v>0</v>
      </c>
      <c r="KN59" s="15">
        <v>0</v>
      </c>
      <c r="KO59" s="12">
        <v>0</v>
      </c>
      <c r="KP59" s="12">
        <v>0</v>
      </c>
      <c r="KQ59" s="12">
        <v>0</v>
      </c>
      <c r="KR59" s="15">
        <v>0</v>
      </c>
      <c r="KS59" s="12">
        <v>0</v>
      </c>
      <c r="KT59" s="12">
        <v>0</v>
      </c>
      <c r="KU59" s="12">
        <v>0</v>
      </c>
      <c r="KV59" s="14">
        <v>0</v>
      </c>
      <c r="KW59" s="12">
        <v>0</v>
      </c>
      <c r="KX59" s="12">
        <v>0</v>
      </c>
      <c r="KY59" s="12">
        <v>0</v>
      </c>
      <c r="KZ59" s="14">
        <v>0</v>
      </c>
      <c r="LA59" s="12">
        <v>0</v>
      </c>
      <c r="LB59" s="12">
        <v>0</v>
      </c>
      <c r="LC59" s="12">
        <v>0</v>
      </c>
      <c r="LD59" s="14">
        <v>0</v>
      </c>
      <c r="LE59" s="12">
        <v>0</v>
      </c>
      <c r="LF59" s="12">
        <v>0</v>
      </c>
      <c r="LG59" s="12">
        <v>0</v>
      </c>
      <c r="LH59" s="14">
        <v>0</v>
      </c>
      <c r="LI59" s="12">
        <v>0</v>
      </c>
      <c r="LJ59" s="12">
        <v>0</v>
      </c>
      <c r="LK59" s="12">
        <v>0</v>
      </c>
      <c r="LL59" s="14">
        <v>0</v>
      </c>
      <c r="LM59" s="12">
        <v>0</v>
      </c>
      <c r="LN59" s="12">
        <v>0</v>
      </c>
      <c r="LO59" s="12">
        <v>0</v>
      </c>
      <c r="LP59" s="14">
        <v>0</v>
      </c>
      <c r="LQ59" s="12">
        <v>0</v>
      </c>
      <c r="LR59" s="12">
        <v>0</v>
      </c>
      <c r="LS59" s="12">
        <v>0</v>
      </c>
      <c r="LT59" s="14">
        <v>0</v>
      </c>
      <c r="LU59" s="12">
        <v>0</v>
      </c>
      <c r="LV59" s="12">
        <v>0</v>
      </c>
      <c r="LW59" s="12">
        <v>0</v>
      </c>
      <c r="LX59" s="14">
        <v>0</v>
      </c>
      <c r="LY59" s="12">
        <v>0</v>
      </c>
      <c r="LZ59" s="12">
        <v>0</v>
      </c>
      <c r="MA59" s="12">
        <v>0</v>
      </c>
      <c r="MB59" s="13">
        <v>0</v>
      </c>
      <c r="MC59" s="12">
        <v>0</v>
      </c>
      <c r="MD59" s="12">
        <v>0</v>
      </c>
      <c r="ME59" s="12">
        <v>0</v>
      </c>
      <c r="MF59" s="13">
        <v>0</v>
      </c>
      <c r="MG59" s="12">
        <v>0</v>
      </c>
      <c r="MH59" s="12">
        <v>0</v>
      </c>
      <c r="MI59" s="12">
        <v>0</v>
      </c>
      <c r="MJ59" s="13">
        <v>0</v>
      </c>
      <c r="MK59" s="12">
        <v>0</v>
      </c>
      <c r="ML59" s="12">
        <v>0</v>
      </c>
      <c r="MM59" s="12">
        <v>0</v>
      </c>
    </row>
    <row r="60" spans="2:351" ht="51" x14ac:dyDescent="0.25">
      <c r="B60" s="44" t="s">
        <v>412</v>
      </c>
      <c r="C60" s="43" t="s">
        <v>411</v>
      </c>
      <c r="D60" s="42" t="s">
        <v>12</v>
      </c>
      <c r="E60" s="42" t="s">
        <v>12</v>
      </c>
      <c r="F60" s="46" t="s">
        <v>410</v>
      </c>
      <c r="G60" s="40">
        <v>2020004250278</v>
      </c>
      <c r="H60" s="41" t="s">
        <v>409</v>
      </c>
      <c r="I60" s="54">
        <v>1903011</v>
      </c>
      <c r="J60" s="41" t="s">
        <v>408</v>
      </c>
      <c r="K60" s="38" t="s">
        <v>397</v>
      </c>
      <c r="L60" s="37" t="s">
        <v>421</v>
      </c>
      <c r="M60" s="35" t="s">
        <v>6</v>
      </c>
      <c r="N60" s="35" t="s">
        <v>395</v>
      </c>
      <c r="O60" s="36" t="s">
        <v>4</v>
      </c>
      <c r="P60" s="35" t="s">
        <v>61</v>
      </c>
      <c r="Q60" s="35" t="s">
        <v>420</v>
      </c>
      <c r="R60" s="34" t="s">
        <v>20</v>
      </c>
      <c r="S60" s="33">
        <v>116</v>
      </c>
      <c r="T60" s="32">
        <v>18</v>
      </c>
      <c r="U60" s="32">
        <v>40</v>
      </c>
      <c r="V60" s="32">
        <v>40</v>
      </c>
      <c r="W60" s="32">
        <v>18</v>
      </c>
      <c r="X60" s="31">
        <f>+Z60+AA60+AB60+AC60</f>
        <v>116</v>
      </c>
      <c r="Y60" s="30">
        <f>+X60/S60</f>
        <v>1</v>
      </c>
      <c r="Z60" s="29">
        <v>11</v>
      </c>
      <c r="AA60" s="28">
        <v>47</v>
      </c>
      <c r="AB60" s="28">
        <v>40</v>
      </c>
      <c r="AC60" s="28">
        <v>18</v>
      </c>
      <c r="AD60" s="27">
        <v>203452702</v>
      </c>
      <c r="AE60" s="26">
        <f>+AD60-AG60</f>
        <v>0</v>
      </c>
      <c r="AF60" s="51" t="s">
        <v>0</v>
      </c>
      <c r="AG60" s="24">
        <f>SUM(AH60:AK60)</f>
        <v>203452702</v>
      </c>
      <c r="AH60" s="23">
        <f>+BH60+BL60+BP60+BT60+BX60+CB60+CF60+CJ60+CN60+CR60+CV60+CZ60+BD60</f>
        <v>203452702</v>
      </c>
      <c r="AI60" s="22">
        <f>+DD60+DH60+DL60+DP60+DT60+DX60+EB60+EF60+EJ60+EN60+ER60+EV60+EZ60+FD60+FH60+FL60+FP60+FT60+FX60+GB60+GF60+GJ60+GN60+GR60+GV60+GZ60+HD60+HH60+HL60+HP60+HT60+HX60+IB60+IF60+IJ60+IN60+IR60+IV60+IZ60+JD60+JH60+JL60+JP60+JT60+JX60+KB60+KF60+KJ60+KN60+KR60</f>
        <v>0</v>
      </c>
      <c r="AJ60" s="21">
        <f>+KV60+KZ60+LD60+LH60+LL60+LP60+LT60+LX60</f>
        <v>0</v>
      </c>
      <c r="AK60" s="13">
        <f>+MB60+MF60+MJ60</f>
        <v>0</v>
      </c>
      <c r="AL60" s="18" t="b">
        <f>_xlfn.IFNA(+AM60&lt;=AG60,"ERROR")</f>
        <v>1</v>
      </c>
      <c r="AM60" s="20">
        <f>SUM(AN60:AQ60)</f>
        <v>194086447</v>
      </c>
      <c r="AN60" s="4">
        <f>+BE60+BI60+BM60+BQ60+BU60+BY60+CC60+CG60+CK60+CO60+CS60+CW60+DA60</f>
        <v>194086447</v>
      </c>
      <c r="AO60" s="4">
        <f>+DE60+DI60+DM60+DQ60+DU60+DY60+EC60+EG60+EK60+EO60+ES60+EW60+FA60+FE60+FI60+FM60+FQ60+FU60+FY60+GC60+GG60+GK60+GO60+GS60+GW60+HA60+HE60+HI60+HM60+HQ60+HU60+HY60+IC60+IG60+IK60+IO60+IS60+IW60+JA60+JE60+JI60+JM60+JQ60+JU60+JY60+KC60+KG60+KK60+KO60+KS60</f>
        <v>0</v>
      </c>
      <c r="AP60" s="4">
        <f>+KW60+LA60+LE60+LI60+LM60+LQ60+LU60+LY60</f>
        <v>0</v>
      </c>
      <c r="AQ60" s="4">
        <f>+MC60+MG60+MK60</f>
        <v>0</v>
      </c>
      <c r="AR60" s="18" t="b">
        <f>_xlfn.IFNA(+AS60&lt;=AM60,"ERROR")</f>
        <v>1</v>
      </c>
      <c r="AS60" s="19">
        <f>+AT60+AU60+AV60+AW60</f>
        <v>194086447</v>
      </c>
      <c r="AT60" s="4">
        <f>+BF60+BJ60+BN60+BR60+BV60+BZ60+CD60+CH60+CL60+CP60+CT60+CX60+DB60</f>
        <v>194086447</v>
      </c>
      <c r="AU60" s="4">
        <f>+DF60+DJ60+DN60+DR60+DV60+DZ60+ED60+EH60+EL60+EP60+ET60+EX60+FB60+FF60+FJ60+FN60+FR60+FV60+FZ60+GD60+GH60+GL60+GP60+GT60+GX60+HB60+HF60+HJ60+HN60+HR60+HV60+HZ60+ID60+IH60+IL60+IP60+IT60+IX60+JB60+JF60+JJ60+JN60+JR60+JV60+JZ60+KD60+KH60+KL60+KP60+KT60</f>
        <v>0</v>
      </c>
      <c r="AV60" s="4">
        <f>+KX60+LB60+LF60+LJ60+LN60+LR60+LV60+LZ60</f>
        <v>0</v>
      </c>
      <c r="AW60" s="4">
        <f>+MD60+MH60+ML60</f>
        <v>0</v>
      </c>
      <c r="AX60" s="18" t="b">
        <f>_xlfn.IFNA(+AY60&lt;=AS60,"ERROR")</f>
        <v>1</v>
      </c>
      <c r="AY60" s="17">
        <f>+AZ60+BA60+BB60+BC60</f>
        <v>194086447</v>
      </c>
      <c r="AZ60" s="4">
        <f>+BG60+BK60+BO60+BS60+BW60+CA60+CE60+CI60+CM60+CQ60+CU60+CY60+DC60</f>
        <v>194086447</v>
      </c>
      <c r="BA60" s="4">
        <f>+DG60+DK60+DO60+DS60+DW60+EA60+EE60+EI60+EM60+EQ60+EU60+EY60+FC60+FG60+FK60+FO60+FS60+FW60+GA60+GE60+GI60+GM60+GQ60+GU60+GY60+HC60+HG60+HK60+HO60+HS60+HW60+IA60+IE60+II60+IM60+IQ60+IU60+IY60+JC60+JG60+JK60+JO60+JS60+JW60+KA60+KE60+KI60+KM60+KQ60+KU60</f>
        <v>0</v>
      </c>
      <c r="BB60" s="4">
        <f>+KY60+LC60+LG60+LK60+LO60+LS60+LW60+MA60</f>
        <v>0</v>
      </c>
      <c r="BC60" s="4">
        <f>+ME60+MI60+MM60</f>
        <v>0</v>
      </c>
      <c r="BD60" s="16">
        <v>134246936</v>
      </c>
      <c r="BE60" s="12">
        <v>134246936</v>
      </c>
      <c r="BF60" s="12">
        <v>134246936</v>
      </c>
      <c r="BG60" s="12">
        <v>134246936</v>
      </c>
      <c r="BH60" s="16">
        <v>0</v>
      </c>
      <c r="BI60" s="12">
        <v>0</v>
      </c>
      <c r="BJ60" s="12">
        <v>0</v>
      </c>
      <c r="BK60" s="12">
        <v>0</v>
      </c>
      <c r="BL60" s="16">
        <v>0</v>
      </c>
      <c r="BM60" s="12">
        <v>0</v>
      </c>
      <c r="BN60" s="12">
        <v>0</v>
      </c>
      <c r="BO60" s="12">
        <v>0</v>
      </c>
      <c r="BP60" s="16">
        <v>69205766</v>
      </c>
      <c r="BQ60" s="12">
        <v>59839511</v>
      </c>
      <c r="BR60" s="12">
        <v>59839511</v>
      </c>
      <c r="BS60" s="12">
        <v>59839511</v>
      </c>
      <c r="BT60" s="16">
        <v>0</v>
      </c>
      <c r="BU60" s="12">
        <v>0</v>
      </c>
      <c r="BV60" s="12">
        <v>0</v>
      </c>
      <c r="BW60" s="12">
        <v>0</v>
      </c>
      <c r="BX60" s="16">
        <v>0</v>
      </c>
      <c r="BY60" s="12">
        <v>0</v>
      </c>
      <c r="BZ60" s="12">
        <v>0</v>
      </c>
      <c r="CA60" s="12">
        <v>0</v>
      </c>
      <c r="CB60" s="16">
        <v>0</v>
      </c>
      <c r="CC60" s="12">
        <v>0</v>
      </c>
      <c r="CD60" s="12">
        <v>0</v>
      </c>
      <c r="CE60" s="12">
        <v>0</v>
      </c>
      <c r="CF60" s="16">
        <v>0</v>
      </c>
      <c r="CG60" s="12">
        <v>0</v>
      </c>
      <c r="CH60" s="12">
        <v>0</v>
      </c>
      <c r="CI60" s="12">
        <v>0</v>
      </c>
      <c r="CJ60" s="16">
        <v>0</v>
      </c>
      <c r="CK60" s="12">
        <v>0</v>
      </c>
      <c r="CL60" s="12">
        <v>0</v>
      </c>
      <c r="CM60" s="12">
        <v>0</v>
      </c>
      <c r="CN60" s="16">
        <v>0</v>
      </c>
      <c r="CO60" s="12">
        <v>0</v>
      </c>
      <c r="CP60" s="12">
        <v>0</v>
      </c>
      <c r="CQ60" s="12">
        <v>0</v>
      </c>
      <c r="CR60" s="16">
        <v>0</v>
      </c>
      <c r="CS60" s="12">
        <v>0</v>
      </c>
      <c r="CT60" s="12">
        <v>0</v>
      </c>
      <c r="CU60" s="12">
        <v>0</v>
      </c>
      <c r="CV60" s="16">
        <v>0</v>
      </c>
      <c r="CW60" s="12">
        <v>0</v>
      </c>
      <c r="CX60" s="12">
        <v>0</v>
      </c>
      <c r="CY60" s="12">
        <v>0</v>
      </c>
      <c r="CZ60" s="16">
        <v>0</v>
      </c>
      <c r="DA60" s="12">
        <v>0</v>
      </c>
      <c r="DB60" s="12">
        <v>0</v>
      </c>
      <c r="DC60" s="12">
        <v>0</v>
      </c>
      <c r="DD60" s="15">
        <v>0</v>
      </c>
      <c r="DE60" s="12">
        <v>0</v>
      </c>
      <c r="DF60" s="12">
        <v>0</v>
      </c>
      <c r="DG60" s="12">
        <v>0</v>
      </c>
      <c r="DH60" s="15">
        <v>0</v>
      </c>
      <c r="DI60" s="12">
        <v>0</v>
      </c>
      <c r="DJ60" s="12">
        <v>0</v>
      </c>
      <c r="DK60" s="12">
        <v>0</v>
      </c>
      <c r="DL60" s="15">
        <v>0</v>
      </c>
      <c r="DM60" s="12">
        <v>0</v>
      </c>
      <c r="DN60" s="12">
        <v>0</v>
      </c>
      <c r="DO60" s="12">
        <v>0</v>
      </c>
      <c r="DP60" s="15">
        <v>0</v>
      </c>
      <c r="DQ60" s="12">
        <v>0</v>
      </c>
      <c r="DR60" s="12">
        <v>0</v>
      </c>
      <c r="DS60" s="12">
        <v>0</v>
      </c>
      <c r="DT60" s="15">
        <v>0</v>
      </c>
      <c r="DU60" s="12">
        <v>0</v>
      </c>
      <c r="DV60" s="12">
        <v>0</v>
      </c>
      <c r="DW60" s="12">
        <v>0</v>
      </c>
      <c r="DX60" s="15">
        <v>0</v>
      </c>
      <c r="DY60" s="12">
        <v>0</v>
      </c>
      <c r="DZ60" s="12">
        <v>0</v>
      </c>
      <c r="EA60" s="12">
        <v>0</v>
      </c>
      <c r="EB60" s="15">
        <v>0</v>
      </c>
      <c r="EC60" s="12">
        <v>0</v>
      </c>
      <c r="ED60" s="12">
        <v>0</v>
      </c>
      <c r="EE60" s="12">
        <v>0</v>
      </c>
      <c r="EF60" s="15">
        <v>0</v>
      </c>
      <c r="EG60" s="12">
        <v>0</v>
      </c>
      <c r="EH60" s="12">
        <v>0</v>
      </c>
      <c r="EI60" s="12">
        <v>0</v>
      </c>
      <c r="EJ60" s="15">
        <v>0</v>
      </c>
      <c r="EK60" s="12">
        <v>0</v>
      </c>
      <c r="EL60" s="12">
        <v>0</v>
      </c>
      <c r="EM60" s="12">
        <v>0</v>
      </c>
      <c r="EN60" s="15">
        <v>0</v>
      </c>
      <c r="EO60" s="12">
        <v>0</v>
      </c>
      <c r="EP60" s="12">
        <v>0</v>
      </c>
      <c r="EQ60" s="12">
        <v>0</v>
      </c>
      <c r="ER60" s="15">
        <v>0</v>
      </c>
      <c r="ES60" s="12">
        <v>0</v>
      </c>
      <c r="ET60" s="12">
        <v>0</v>
      </c>
      <c r="EU60" s="12">
        <v>0</v>
      </c>
      <c r="EV60" s="15">
        <v>0</v>
      </c>
      <c r="EW60" s="12">
        <v>0</v>
      </c>
      <c r="EX60" s="12">
        <v>0</v>
      </c>
      <c r="EY60" s="12">
        <v>0</v>
      </c>
      <c r="EZ60" s="15">
        <v>0</v>
      </c>
      <c r="FA60" s="12">
        <v>0</v>
      </c>
      <c r="FB60" s="12">
        <v>0</v>
      </c>
      <c r="FC60" s="12">
        <v>0</v>
      </c>
      <c r="FD60" s="15">
        <v>0</v>
      </c>
      <c r="FE60" s="12">
        <v>0</v>
      </c>
      <c r="FF60" s="12">
        <v>0</v>
      </c>
      <c r="FG60" s="12">
        <v>0</v>
      </c>
      <c r="FH60" s="15">
        <v>0</v>
      </c>
      <c r="FI60" s="12">
        <v>0</v>
      </c>
      <c r="FJ60" s="12">
        <v>0</v>
      </c>
      <c r="FK60" s="12">
        <v>0</v>
      </c>
      <c r="FL60" s="15">
        <v>0</v>
      </c>
      <c r="FM60" s="12">
        <v>0</v>
      </c>
      <c r="FN60" s="12">
        <v>0</v>
      </c>
      <c r="FO60" s="12">
        <v>0</v>
      </c>
      <c r="FP60" s="15">
        <v>0</v>
      </c>
      <c r="FQ60" s="12">
        <v>0</v>
      </c>
      <c r="FR60" s="12">
        <v>0</v>
      </c>
      <c r="FS60" s="12">
        <v>0</v>
      </c>
      <c r="FT60" s="15">
        <v>0</v>
      </c>
      <c r="FU60" s="12">
        <v>0</v>
      </c>
      <c r="FV60" s="12">
        <v>0</v>
      </c>
      <c r="FW60" s="12">
        <v>0</v>
      </c>
      <c r="FX60" s="15">
        <v>0</v>
      </c>
      <c r="FY60" s="12">
        <v>0</v>
      </c>
      <c r="FZ60" s="12">
        <v>0</v>
      </c>
      <c r="GA60" s="12">
        <v>0</v>
      </c>
      <c r="GB60" s="15">
        <v>0</v>
      </c>
      <c r="GC60" s="12">
        <v>0</v>
      </c>
      <c r="GD60" s="12">
        <v>0</v>
      </c>
      <c r="GE60" s="12">
        <v>0</v>
      </c>
      <c r="GF60" s="15">
        <v>0</v>
      </c>
      <c r="GG60" s="12">
        <v>0</v>
      </c>
      <c r="GH60" s="12">
        <v>0</v>
      </c>
      <c r="GI60" s="12">
        <v>0</v>
      </c>
      <c r="GJ60" s="15">
        <v>0</v>
      </c>
      <c r="GK60" s="12">
        <v>0</v>
      </c>
      <c r="GL60" s="12">
        <v>0</v>
      </c>
      <c r="GM60" s="12">
        <v>0</v>
      </c>
      <c r="GN60" s="15">
        <v>0</v>
      </c>
      <c r="GO60" s="12">
        <v>0</v>
      </c>
      <c r="GP60" s="12">
        <v>0</v>
      </c>
      <c r="GQ60" s="12">
        <v>0</v>
      </c>
      <c r="GR60" s="15">
        <v>0</v>
      </c>
      <c r="GS60" s="12">
        <v>0</v>
      </c>
      <c r="GT60" s="12">
        <v>0</v>
      </c>
      <c r="GU60" s="12">
        <v>0</v>
      </c>
      <c r="GV60" s="15">
        <v>0</v>
      </c>
      <c r="GW60" s="12">
        <v>0</v>
      </c>
      <c r="GX60" s="12">
        <v>0</v>
      </c>
      <c r="GY60" s="12">
        <v>0</v>
      </c>
      <c r="GZ60" s="15">
        <v>0</v>
      </c>
      <c r="HA60" s="12">
        <v>0</v>
      </c>
      <c r="HB60" s="12">
        <v>0</v>
      </c>
      <c r="HC60" s="12">
        <v>0</v>
      </c>
      <c r="HD60" s="15">
        <v>0</v>
      </c>
      <c r="HE60" s="12">
        <v>0</v>
      </c>
      <c r="HF60" s="12">
        <v>0</v>
      </c>
      <c r="HG60" s="12">
        <v>0</v>
      </c>
      <c r="HH60" s="15">
        <v>0</v>
      </c>
      <c r="HI60" s="12">
        <v>0</v>
      </c>
      <c r="HJ60" s="12">
        <v>0</v>
      </c>
      <c r="HK60" s="12">
        <v>0</v>
      </c>
      <c r="HL60" s="15">
        <v>0</v>
      </c>
      <c r="HM60" s="12">
        <v>0</v>
      </c>
      <c r="HN60" s="12">
        <v>0</v>
      </c>
      <c r="HO60" s="12">
        <v>0</v>
      </c>
      <c r="HP60" s="15">
        <v>0</v>
      </c>
      <c r="HQ60" s="12">
        <v>0</v>
      </c>
      <c r="HR60" s="12">
        <v>0</v>
      </c>
      <c r="HS60" s="12">
        <v>0</v>
      </c>
      <c r="HT60" s="15">
        <v>0</v>
      </c>
      <c r="HU60" s="12">
        <v>0</v>
      </c>
      <c r="HV60" s="12">
        <v>0</v>
      </c>
      <c r="HW60" s="12">
        <v>0</v>
      </c>
      <c r="HX60" s="15">
        <v>0</v>
      </c>
      <c r="HY60" s="12">
        <v>0</v>
      </c>
      <c r="HZ60" s="12">
        <v>0</v>
      </c>
      <c r="IA60" s="12">
        <v>0</v>
      </c>
      <c r="IB60" s="15">
        <v>0</v>
      </c>
      <c r="IC60" s="12">
        <v>0</v>
      </c>
      <c r="ID60" s="12">
        <v>0</v>
      </c>
      <c r="IE60" s="12">
        <v>0</v>
      </c>
      <c r="IF60" s="15">
        <v>0</v>
      </c>
      <c r="IG60" s="12">
        <v>0</v>
      </c>
      <c r="IH60" s="12">
        <v>0</v>
      </c>
      <c r="II60" s="12">
        <v>0</v>
      </c>
      <c r="IJ60" s="15">
        <v>0</v>
      </c>
      <c r="IK60" s="12">
        <v>0</v>
      </c>
      <c r="IL60" s="12">
        <v>0</v>
      </c>
      <c r="IM60" s="12">
        <v>0</v>
      </c>
      <c r="IN60" s="15">
        <v>0</v>
      </c>
      <c r="IO60" s="12">
        <v>0</v>
      </c>
      <c r="IP60" s="12">
        <v>0</v>
      </c>
      <c r="IQ60" s="12">
        <v>0</v>
      </c>
      <c r="IR60" s="15">
        <v>0</v>
      </c>
      <c r="IS60" s="12">
        <v>0</v>
      </c>
      <c r="IT60" s="12">
        <v>0</v>
      </c>
      <c r="IU60" s="12">
        <v>0</v>
      </c>
      <c r="IV60" s="15">
        <v>0</v>
      </c>
      <c r="IW60" s="12">
        <v>0</v>
      </c>
      <c r="IX60" s="12">
        <v>0</v>
      </c>
      <c r="IY60" s="12">
        <v>0</v>
      </c>
      <c r="IZ60" s="15">
        <v>0</v>
      </c>
      <c r="JA60" s="12">
        <v>0</v>
      </c>
      <c r="JB60" s="12">
        <v>0</v>
      </c>
      <c r="JC60" s="12">
        <v>0</v>
      </c>
      <c r="JD60" s="15">
        <v>0</v>
      </c>
      <c r="JE60" s="12">
        <v>0</v>
      </c>
      <c r="JF60" s="12">
        <v>0</v>
      </c>
      <c r="JG60" s="12">
        <v>0</v>
      </c>
      <c r="JH60" s="15">
        <v>0</v>
      </c>
      <c r="JI60" s="12">
        <v>0</v>
      </c>
      <c r="JJ60" s="12">
        <v>0</v>
      </c>
      <c r="JK60" s="12">
        <v>0</v>
      </c>
      <c r="JL60" s="15">
        <v>0</v>
      </c>
      <c r="JM60" s="12">
        <v>0</v>
      </c>
      <c r="JN60" s="12">
        <v>0</v>
      </c>
      <c r="JO60" s="12">
        <v>0</v>
      </c>
      <c r="JP60" s="15">
        <v>0</v>
      </c>
      <c r="JQ60" s="12">
        <v>0</v>
      </c>
      <c r="JR60" s="12">
        <v>0</v>
      </c>
      <c r="JS60" s="12">
        <v>0</v>
      </c>
      <c r="JT60" s="15">
        <v>0</v>
      </c>
      <c r="JU60" s="12">
        <v>0</v>
      </c>
      <c r="JV60" s="12">
        <v>0</v>
      </c>
      <c r="JW60" s="12">
        <v>0</v>
      </c>
      <c r="JX60" s="15">
        <v>0</v>
      </c>
      <c r="JY60" s="12">
        <v>0</v>
      </c>
      <c r="JZ60" s="12">
        <v>0</v>
      </c>
      <c r="KA60" s="12">
        <v>0</v>
      </c>
      <c r="KB60" s="15">
        <v>0</v>
      </c>
      <c r="KC60" s="12">
        <v>0</v>
      </c>
      <c r="KD60" s="12">
        <v>0</v>
      </c>
      <c r="KE60" s="12">
        <v>0</v>
      </c>
      <c r="KF60" s="15">
        <v>0</v>
      </c>
      <c r="KG60" s="12">
        <v>0</v>
      </c>
      <c r="KH60" s="12">
        <v>0</v>
      </c>
      <c r="KI60" s="12">
        <v>0</v>
      </c>
      <c r="KJ60" s="15">
        <v>0</v>
      </c>
      <c r="KK60" s="12">
        <v>0</v>
      </c>
      <c r="KL60" s="12">
        <v>0</v>
      </c>
      <c r="KM60" s="12">
        <v>0</v>
      </c>
      <c r="KN60" s="15">
        <v>0</v>
      </c>
      <c r="KO60" s="12">
        <v>0</v>
      </c>
      <c r="KP60" s="12">
        <v>0</v>
      </c>
      <c r="KQ60" s="12">
        <v>0</v>
      </c>
      <c r="KR60" s="15">
        <v>0</v>
      </c>
      <c r="KS60" s="12">
        <v>0</v>
      </c>
      <c r="KT60" s="12">
        <v>0</v>
      </c>
      <c r="KU60" s="12">
        <v>0</v>
      </c>
      <c r="KV60" s="14">
        <v>0</v>
      </c>
      <c r="KW60" s="12">
        <v>0</v>
      </c>
      <c r="KX60" s="12">
        <v>0</v>
      </c>
      <c r="KY60" s="12">
        <v>0</v>
      </c>
      <c r="KZ60" s="14">
        <v>0</v>
      </c>
      <c r="LA60" s="12">
        <v>0</v>
      </c>
      <c r="LB60" s="12">
        <v>0</v>
      </c>
      <c r="LC60" s="12">
        <v>0</v>
      </c>
      <c r="LD60" s="14">
        <v>0</v>
      </c>
      <c r="LE60" s="12">
        <v>0</v>
      </c>
      <c r="LF60" s="12">
        <v>0</v>
      </c>
      <c r="LG60" s="12">
        <v>0</v>
      </c>
      <c r="LH60" s="14">
        <v>0</v>
      </c>
      <c r="LI60" s="12">
        <v>0</v>
      </c>
      <c r="LJ60" s="12">
        <v>0</v>
      </c>
      <c r="LK60" s="12">
        <v>0</v>
      </c>
      <c r="LL60" s="14">
        <v>0</v>
      </c>
      <c r="LM60" s="12">
        <v>0</v>
      </c>
      <c r="LN60" s="12">
        <v>0</v>
      </c>
      <c r="LO60" s="12">
        <v>0</v>
      </c>
      <c r="LP60" s="14">
        <v>0</v>
      </c>
      <c r="LQ60" s="12">
        <v>0</v>
      </c>
      <c r="LR60" s="12">
        <v>0</v>
      </c>
      <c r="LS60" s="12">
        <v>0</v>
      </c>
      <c r="LT60" s="14">
        <v>0</v>
      </c>
      <c r="LU60" s="12">
        <v>0</v>
      </c>
      <c r="LV60" s="12">
        <v>0</v>
      </c>
      <c r="LW60" s="12">
        <v>0</v>
      </c>
      <c r="LX60" s="14">
        <v>0</v>
      </c>
      <c r="LY60" s="12">
        <v>0</v>
      </c>
      <c r="LZ60" s="12">
        <v>0</v>
      </c>
      <c r="MA60" s="12">
        <v>0</v>
      </c>
      <c r="MB60" s="13">
        <v>0</v>
      </c>
      <c r="MC60" s="12">
        <v>0</v>
      </c>
      <c r="MD60" s="12">
        <v>0</v>
      </c>
      <c r="ME60" s="12">
        <v>0</v>
      </c>
      <c r="MF60" s="13">
        <v>0</v>
      </c>
      <c r="MG60" s="12">
        <v>0</v>
      </c>
      <c r="MH60" s="12">
        <v>0</v>
      </c>
      <c r="MI60" s="12">
        <v>0</v>
      </c>
      <c r="MJ60" s="13">
        <v>0</v>
      </c>
      <c r="MK60" s="12">
        <v>0</v>
      </c>
      <c r="ML60" s="12">
        <v>0</v>
      </c>
      <c r="MM60" s="12">
        <v>0</v>
      </c>
    </row>
    <row r="61" spans="2:351" ht="51" x14ac:dyDescent="0.25">
      <c r="B61" s="44" t="s">
        <v>412</v>
      </c>
      <c r="C61" s="43" t="s">
        <v>411</v>
      </c>
      <c r="D61" s="42" t="s">
        <v>12</v>
      </c>
      <c r="E61" s="42" t="s">
        <v>12</v>
      </c>
      <c r="F61" s="46" t="s">
        <v>410</v>
      </c>
      <c r="G61" s="40">
        <v>2020004250278</v>
      </c>
      <c r="H61" s="41" t="s">
        <v>409</v>
      </c>
      <c r="I61" s="54">
        <v>1903011</v>
      </c>
      <c r="J61" s="41" t="s">
        <v>408</v>
      </c>
      <c r="K61" s="38" t="s">
        <v>397</v>
      </c>
      <c r="L61" s="37" t="s">
        <v>419</v>
      </c>
      <c r="M61" s="35" t="s">
        <v>6</v>
      </c>
      <c r="N61" s="35" t="s">
        <v>395</v>
      </c>
      <c r="O61" s="36" t="s">
        <v>4</v>
      </c>
      <c r="P61" s="35" t="s">
        <v>61</v>
      </c>
      <c r="Q61" s="35" t="s">
        <v>418</v>
      </c>
      <c r="R61" s="53" t="s">
        <v>20</v>
      </c>
      <c r="S61" s="52">
        <v>80</v>
      </c>
      <c r="T61" s="32">
        <v>20</v>
      </c>
      <c r="U61" s="32">
        <v>20</v>
      </c>
      <c r="V61" s="32">
        <v>20</v>
      </c>
      <c r="W61" s="32">
        <v>20</v>
      </c>
      <c r="X61" s="31">
        <f>+Z61+AA61+AB61+AC61</f>
        <v>270</v>
      </c>
      <c r="Y61" s="30">
        <f>+X61/S61</f>
        <v>3.375</v>
      </c>
      <c r="Z61" s="29">
        <v>79</v>
      </c>
      <c r="AA61" s="28">
        <v>66</v>
      </c>
      <c r="AB61" s="28">
        <v>67</v>
      </c>
      <c r="AC61" s="28">
        <v>58</v>
      </c>
      <c r="AD61" s="27">
        <v>4470235</v>
      </c>
      <c r="AE61" s="26">
        <f>+AD61-AG61</f>
        <v>0</v>
      </c>
      <c r="AF61" s="51" t="s">
        <v>0</v>
      </c>
      <c r="AG61" s="24">
        <f>SUM(AH61:AK61)</f>
        <v>4470235</v>
      </c>
      <c r="AH61" s="23">
        <f>+BH61+BL61+BP61+BT61+BX61+CB61+CF61+CJ61+CN61+CR61+CV61+CZ61+BD61</f>
        <v>4470235</v>
      </c>
      <c r="AI61" s="22">
        <f>+DD61+DH61+DL61+DP61+DT61+DX61+EB61+EF61+EJ61+EN61+ER61+EV61+EZ61+FD61+FH61+FL61+FP61+FT61+FX61+GB61+GF61+GJ61+GN61+GR61+GV61+GZ61+HD61+HH61+HL61+HP61+HT61+HX61+IB61+IF61+IJ61+IN61+IR61+IV61+IZ61+JD61+JH61+JL61+JP61+JT61+JX61+KB61+KF61+KJ61+KN61+KR61</f>
        <v>0</v>
      </c>
      <c r="AJ61" s="21">
        <f>+KV61+KZ61+LD61+LH61+LL61+LP61+LT61+LX61</f>
        <v>0</v>
      </c>
      <c r="AK61" s="13">
        <f>+MB61+MF61+MJ61</f>
        <v>0</v>
      </c>
      <c r="AL61" s="18" t="b">
        <f>_xlfn.IFNA(+AM61&lt;=AG61,"ERROR")</f>
        <v>1</v>
      </c>
      <c r="AM61" s="20">
        <f>SUM(AN61:AQ61)</f>
        <v>4470235</v>
      </c>
      <c r="AN61" s="4">
        <f>+BE61+BI61+BM61+BQ61+BU61+BY61+CC61+CG61+CK61+CO61+CS61+CW61+DA61</f>
        <v>4470235</v>
      </c>
      <c r="AO61" s="4">
        <f>+DE61+DI61+DM61+DQ61+DU61+DY61+EC61+EG61+EK61+EO61+ES61+EW61+FA61+FE61+FI61+FM61+FQ61+FU61+FY61+GC61+GG61+GK61+GO61+GS61+GW61+HA61+HE61+HI61+HM61+HQ61+HU61+HY61+IC61+IG61+IK61+IO61+IS61+IW61+JA61+JE61+JI61+JM61+JQ61+JU61+JY61+KC61+KG61+KK61+KO61+KS61</f>
        <v>0</v>
      </c>
      <c r="AP61" s="4">
        <f>+KW61+LA61+LE61+LI61+LM61+LQ61+LU61+LY61</f>
        <v>0</v>
      </c>
      <c r="AQ61" s="4">
        <f>+MC61+MG61+MK61</f>
        <v>0</v>
      </c>
      <c r="AR61" s="18" t="b">
        <f>_xlfn.IFNA(+AS61&lt;=AM61,"ERROR")</f>
        <v>1</v>
      </c>
      <c r="AS61" s="19">
        <f>+AT61+AU61+AV61+AW61</f>
        <v>4470235</v>
      </c>
      <c r="AT61" s="4">
        <f>+BF61+BJ61+BN61+BR61+BV61+BZ61+CD61+CH61+CL61+CP61+CT61+CX61+DB61</f>
        <v>4470235</v>
      </c>
      <c r="AU61" s="4">
        <f>+DF61+DJ61+DN61+DR61+DV61+DZ61+ED61+EH61+EL61+EP61+ET61+EX61+FB61+FF61+FJ61+FN61+FR61+FV61+FZ61+GD61+GH61+GL61+GP61+GT61+GX61+HB61+HF61+HJ61+HN61+HR61+HV61+HZ61+ID61+IH61+IL61+IP61+IT61+IX61+JB61+JF61+JJ61+JN61+JR61+JV61+JZ61+KD61+KH61+KL61+KP61+KT61</f>
        <v>0</v>
      </c>
      <c r="AV61" s="4">
        <f>+KX61+LB61+LF61+LJ61+LN61+LR61+LV61+LZ61</f>
        <v>0</v>
      </c>
      <c r="AW61" s="4">
        <f>+MD61+MH61+ML61</f>
        <v>0</v>
      </c>
      <c r="AX61" s="18" t="b">
        <f>_xlfn.IFNA(+AY61&lt;=AS61,"ERROR")</f>
        <v>1</v>
      </c>
      <c r="AY61" s="17">
        <f>+AZ61+BA61+BB61+BC61</f>
        <v>4470235</v>
      </c>
      <c r="AZ61" s="4">
        <f>+BG61+BK61+BO61+BS61+BW61+CA61+CE61+CI61+CM61+CQ61+CU61+CY61+DC61</f>
        <v>4470235</v>
      </c>
      <c r="BA61" s="4">
        <f>+DG61+DK61+DO61+DS61+DW61+EA61+EE61+EI61+EM61+EQ61+EU61+EY61+FC61+FG61+FK61+FO61+FS61+FW61+GA61+GE61+GI61+GM61+GQ61+GU61+GY61+HC61+HG61+HK61+HO61+HS61+HW61+IA61+IE61+II61+IM61+IQ61+IU61+IY61+JC61+JG61+JK61+JO61+JS61+JW61+KA61+KE61+KI61+KM61+KQ61+KU61</f>
        <v>0</v>
      </c>
      <c r="BB61" s="4">
        <f>+KY61+LC61+LG61+LK61+LO61+LS61+LW61+MA61</f>
        <v>0</v>
      </c>
      <c r="BC61" s="4">
        <f>+ME61+MI61+MM61</f>
        <v>0</v>
      </c>
      <c r="BD61" s="16">
        <v>4470235</v>
      </c>
      <c r="BE61" s="12">
        <v>4470235</v>
      </c>
      <c r="BF61" s="12">
        <v>4470235</v>
      </c>
      <c r="BG61" s="12">
        <v>4470235</v>
      </c>
      <c r="BH61" s="16">
        <v>0</v>
      </c>
      <c r="BI61" s="12">
        <v>0</v>
      </c>
      <c r="BJ61" s="12">
        <v>0</v>
      </c>
      <c r="BK61" s="12">
        <v>0</v>
      </c>
      <c r="BL61" s="16">
        <v>0</v>
      </c>
      <c r="BM61" s="12">
        <v>0</v>
      </c>
      <c r="BN61" s="12">
        <v>0</v>
      </c>
      <c r="BO61" s="12">
        <v>0</v>
      </c>
      <c r="BP61" s="16">
        <v>0</v>
      </c>
      <c r="BQ61" s="12">
        <v>0</v>
      </c>
      <c r="BR61" s="12">
        <v>0</v>
      </c>
      <c r="BS61" s="12">
        <v>0</v>
      </c>
      <c r="BT61" s="16">
        <v>0</v>
      </c>
      <c r="BU61" s="12">
        <v>0</v>
      </c>
      <c r="BV61" s="12">
        <v>0</v>
      </c>
      <c r="BW61" s="12">
        <v>0</v>
      </c>
      <c r="BX61" s="16">
        <v>0</v>
      </c>
      <c r="BY61" s="12">
        <v>0</v>
      </c>
      <c r="BZ61" s="12">
        <v>0</v>
      </c>
      <c r="CA61" s="12">
        <v>0</v>
      </c>
      <c r="CB61" s="16">
        <v>0</v>
      </c>
      <c r="CC61" s="12">
        <v>0</v>
      </c>
      <c r="CD61" s="12">
        <v>0</v>
      </c>
      <c r="CE61" s="12">
        <v>0</v>
      </c>
      <c r="CF61" s="16">
        <v>0</v>
      </c>
      <c r="CG61" s="12">
        <v>0</v>
      </c>
      <c r="CH61" s="12">
        <v>0</v>
      </c>
      <c r="CI61" s="12">
        <v>0</v>
      </c>
      <c r="CJ61" s="16">
        <v>0</v>
      </c>
      <c r="CK61" s="12">
        <v>0</v>
      </c>
      <c r="CL61" s="12">
        <v>0</v>
      </c>
      <c r="CM61" s="12">
        <v>0</v>
      </c>
      <c r="CN61" s="16">
        <v>0</v>
      </c>
      <c r="CO61" s="12">
        <v>0</v>
      </c>
      <c r="CP61" s="12">
        <v>0</v>
      </c>
      <c r="CQ61" s="12">
        <v>0</v>
      </c>
      <c r="CR61" s="16">
        <v>0</v>
      </c>
      <c r="CS61" s="12">
        <v>0</v>
      </c>
      <c r="CT61" s="12">
        <v>0</v>
      </c>
      <c r="CU61" s="12">
        <v>0</v>
      </c>
      <c r="CV61" s="16">
        <v>0</v>
      </c>
      <c r="CW61" s="12">
        <v>0</v>
      </c>
      <c r="CX61" s="12">
        <v>0</v>
      </c>
      <c r="CY61" s="12">
        <v>0</v>
      </c>
      <c r="CZ61" s="16">
        <v>0</v>
      </c>
      <c r="DA61" s="12">
        <v>0</v>
      </c>
      <c r="DB61" s="12">
        <v>0</v>
      </c>
      <c r="DC61" s="12">
        <v>0</v>
      </c>
      <c r="DD61" s="15">
        <v>0</v>
      </c>
      <c r="DE61" s="12">
        <v>0</v>
      </c>
      <c r="DF61" s="12">
        <v>0</v>
      </c>
      <c r="DG61" s="12">
        <v>0</v>
      </c>
      <c r="DH61" s="15">
        <v>0</v>
      </c>
      <c r="DI61" s="12">
        <v>0</v>
      </c>
      <c r="DJ61" s="12">
        <v>0</v>
      </c>
      <c r="DK61" s="12">
        <v>0</v>
      </c>
      <c r="DL61" s="15">
        <v>0</v>
      </c>
      <c r="DM61" s="12">
        <v>0</v>
      </c>
      <c r="DN61" s="12">
        <v>0</v>
      </c>
      <c r="DO61" s="12">
        <v>0</v>
      </c>
      <c r="DP61" s="15">
        <v>0</v>
      </c>
      <c r="DQ61" s="12">
        <v>0</v>
      </c>
      <c r="DR61" s="12">
        <v>0</v>
      </c>
      <c r="DS61" s="12">
        <v>0</v>
      </c>
      <c r="DT61" s="15">
        <v>0</v>
      </c>
      <c r="DU61" s="12">
        <v>0</v>
      </c>
      <c r="DV61" s="12">
        <v>0</v>
      </c>
      <c r="DW61" s="12">
        <v>0</v>
      </c>
      <c r="DX61" s="15">
        <v>0</v>
      </c>
      <c r="DY61" s="12">
        <v>0</v>
      </c>
      <c r="DZ61" s="12">
        <v>0</v>
      </c>
      <c r="EA61" s="12">
        <v>0</v>
      </c>
      <c r="EB61" s="15">
        <v>0</v>
      </c>
      <c r="EC61" s="12">
        <v>0</v>
      </c>
      <c r="ED61" s="12">
        <v>0</v>
      </c>
      <c r="EE61" s="12">
        <v>0</v>
      </c>
      <c r="EF61" s="15">
        <v>0</v>
      </c>
      <c r="EG61" s="12">
        <v>0</v>
      </c>
      <c r="EH61" s="12">
        <v>0</v>
      </c>
      <c r="EI61" s="12">
        <v>0</v>
      </c>
      <c r="EJ61" s="15">
        <v>0</v>
      </c>
      <c r="EK61" s="12">
        <v>0</v>
      </c>
      <c r="EL61" s="12">
        <v>0</v>
      </c>
      <c r="EM61" s="12">
        <v>0</v>
      </c>
      <c r="EN61" s="15">
        <v>0</v>
      </c>
      <c r="EO61" s="12">
        <v>0</v>
      </c>
      <c r="EP61" s="12">
        <v>0</v>
      </c>
      <c r="EQ61" s="12">
        <v>0</v>
      </c>
      <c r="ER61" s="15">
        <v>0</v>
      </c>
      <c r="ES61" s="12">
        <v>0</v>
      </c>
      <c r="ET61" s="12">
        <v>0</v>
      </c>
      <c r="EU61" s="12">
        <v>0</v>
      </c>
      <c r="EV61" s="15">
        <v>0</v>
      </c>
      <c r="EW61" s="12">
        <v>0</v>
      </c>
      <c r="EX61" s="12">
        <v>0</v>
      </c>
      <c r="EY61" s="12">
        <v>0</v>
      </c>
      <c r="EZ61" s="15">
        <v>0</v>
      </c>
      <c r="FA61" s="12">
        <v>0</v>
      </c>
      <c r="FB61" s="12">
        <v>0</v>
      </c>
      <c r="FC61" s="12">
        <v>0</v>
      </c>
      <c r="FD61" s="15">
        <v>0</v>
      </c>
      <c r="FE61" s="12">
        <v>0</v>
      </c>
      <c r="FF61" s="12">
        <v>0</v>
      </c>
      <c r="FG61" s="12">
        <v>0</v>
      </c>
      <c r="FH61" s="15">
        <v>0</v>
      </c>
      <c r="FI61" s="12">
        <v>0</v>
      </c>
      <c r="FJ61" s="12">
        <v>0</v>
      </c>
      <c r="FK61" s="12">
        <v>0</v>
      </c>
      <c r="FL61" s="15">
        <v>0</v>
      </c>
      <c r="FM61" s="12">
        <v>0</v>
      </c>
      <c r="FN61" s="12">
        <v>0</v>
      </c>
      <c r="FO61" s="12">
        <v>0</v>
      </c>
      <c r="FP61" s="15">
        <v>0</v>
      </c>
      <c r="FQ61" s="12">
        <v>0</v>
      </c>
      <c r="FR61" s="12">
        <v>0</v>
      </c>
      <c r="FS61" s="12">
        <v>0</v>
      </c>
      <c r="FT61" s="15">
        <v>0</v>
      </c>
      <c r="FU61" s="12">
        <v>0</v>
      </c>
      <c r="FV61" s="12">
        <v>0</v>
      </c>
      <c r="FW61" s="12">
        <v>0</v>
      </c>
      <c r="FX61" s="15">
        <v>0</v>
      </c>
      <c r="FY61" s="12">
        <v>0</v>
      </c>
      <c r="FZ61" s="12">
        <v>0</v>
      </c>
      <c r="GA61" s="12">
        <v>0</v>
      </c>
      <c r="GB61" s="15">
        <v>0</v>
      </c>
      <c r="GC61" s="12">
        <v>0</v>
      </c>
      <c r="GD61" s="12">
        <v>0</v>
      </c>
      <c r="GE61" s="12">
        <v>0</v>
      </c>
      <c r="GF61" s="15">
        <v>0</v>
      </c>
      <c r="GG61" s="12">
        <v>0</v>
      </c>
      <c r="GH61" s="12">
        <v>0</v>
      </c>
      <c r="GI61" s="12">
        <v>0</v>
      </c>
      <c r="GJ61" s="15">
        <v>0</v>
      </c>
      <c r="GK61" s="12">
        <v>0</v>
      </c>
      <c r="GL61" s="12">
        <v>0</v>
      </c>
      <c r="GM61" s="12">
        <v>0</v>
      </c>
      <c r="GN61" s="15">
        <v>0</v>
      </c>
      <c r="GO61" s="12">
        <v>0</v>
      </c>
      <c r="GP61" s="12">
        <v>0</v>
      </c>
      <c r="GQ61" s="12">
        <v>0</v>
      </c>
      <c r="GR61" s="15">
        <v>0</v>
      </c>
      <c r="GS61" s="12">
        <v>0</v>
      </c>
      <c r="GT61" s="12">
        <v>0</v>
      </c>
      <c r="GU61" s="12">
        <v>0</v>
      </c>
      <c r="GV61" s="15">
        <v>0</v>
      </c>
      <c r="GW61" s="12">
        <v>0</v>
      </c>
      <c r="GX61" s="12">
        <v>0</v>
      </c>
      <c r="GY61" s="12">
        <v>0</v>
      </c>
      <c r="GZ61" s="15">
        <v>0</v>
      </c>
      <c r="HA61" s="12">
        <v>0</v>
      </c>
      <c r="HB61" s="12">
        <v>0</v>
      </c>
      <c r="HC61" s="12">
        <v>0</v>
      </c>
      <c r="HD61" s="15">
        <v>0</v>
      </c>
      <c r="HE61" s="12">
        <v>0</v>
      </c>
      <c r="HF61" s="12">
        <v>0</v>
      </c>
      <c r="HG61" s="12">
        <v>0</v>
      </c>
      <c r="HH61" s="15">
        <v>0</v>
      </c>
      <c r="HI61" s="12">
        <v>0</v>
      </c>
      <c r="HJ61" s="12">
        <v>0</v>
      </c>
      <c r="HK61" s="12">
        <v>0</v>
      </c>
      <c r="HL61" s="15">
        <v>0</v>
      </c>
      <c r="HM61" s="12">
        <v>0</v>
      </c>
      <c r="HN61" s="12">
        <v>0</v>
      </c>
      <c r="HO61" s="12">
        <v>0</v>
      </c>
      <c r="HP61" s="15">
        <v>0</v>
      </c>
      <c r="HQ61" s="12">
        <v>0</v>
      </c>
      <c r="HR61" s="12">
        <v>0</v>
      </c>
      <c r="HS61" s="12">
        <v>0</v>
      </c>
      <c r="HT61" s="15">
        <v>0</v>
      </c>
      <c r="HU61" s="12">
        <v>0</v>
      </c>
      <c r="HV61" s="12">
        <v>0</v>
      </c>
      <c r="HW61" s="12">
        <v>0</v>
      </c>
      <c r="HX61" s="15">
        <v>0</v>
      </c>
      <c r="HY61" s="12">
        <v>0</v>
      </c>
      <c r="HZ61" s="12">
        <v>0</v>
      </c>
      <c r="IA61" s="12">
        <v>0</v>
      </c>
      <c r="IB61" s="15">
        <v>0</v>
      </c>
      <c r="IC61" s="12">
        <v>0</v>
      </c>
      <c r="ID61" s="12">
        <v>0</v>
      </c>
      <c r="IE61" s="12">
        <v>0</v>
      </c>
      <c r="IF61" s="15">
        <v>0</v>
      </c>
      <c r="IG61" s="12">
        <v>0</v>
      </c>
      <c r="IH61" s="12">
        <v>0</v>
      </c>
      <c r="II61" s="12">
        <v>0</v>
      </c>
      <c r="IJ61" s="15">
        <v>0</v>
      </c>
      <c r="IK61" s="12">
        <v>0</v>
      </c>
      <c r="IL61" s="12">
        <v>0</v>
      </c>
      <c r="IM61" s="12">
        <v>0</v>
      </c>
      <c r="IN61" s="15">
        <v>0</v>
      </c>
      <c r="IO61" s="12">
        <v>0</v>
      </c>
      <c r="IP61" s="12">
        <v>0</v>
      </c>
      <c r="IQ61" s="12">
        <v>0</v>
      </c>
      <c r="IR61" s="15">
        <v>0</v>
      </c>
      <c r="IS61" s="12">
        <v>0</v>
      </c>
      <c r="IT61" s="12">
        <v>0</v>
      </c>
      <c r="IU61" s="12">
        <v>0</v>
      </c>
      <c r="IV61" s="15">
        <v>0</v>
      </c>
      <c r="IW61" s="12">
        <v>0</v>
      </c>
      <c r="IX61" s="12">
        <v>0</v>
      </c>
      <c r="IY61" s="12">
        <v>0</v>
      </c>
      <c r="IZ61" s="15">
        <v>0</v>
      </c>
      <c r="JA61" s="12">
        <v>0</v>
      </c>
      <c r="JB61" s="12">
        <v>0</v>
      </c>
      <c r="JC61" s="12">
        <v>0</v>
      </c>
      <c r="JD61" s="15">
        <v>0</v>
      </c>
      <c r="JE61" s="12">
        <v>0</v>
      </c>
      <c r="JF61" s="12">
        <v>0</v>
      </c>
      <c r="JG61" s="12">
        <v>0</v>
      </c>
      <c r="JH61" s="15">
        <v>0</v>
      </c>
      <c r="JI61" s="12">
        <v>0</v>
      </c>
      <c r="JJ61" s="12">
        <v>0</v>
      </c>
      <c r="JK61" s="12">
        <v>0</v>
      </c>
      <c r="JL61" s="15">
        <v>0</v>
      </c>
      <c r="JM61" s="12">
        <v>0</v>
      </c>
      <c r="JN61" s="12">
        <v>0</v>
      </c>
      <c r="JO61" s="12">
        <v>0</v>
      </c>
      <c r="JP61" s="15">
        <v>0</v>
      </c>
      <c r="JQ61" s="12">
        <v>0</v>
      </c>
      <c r="JR61" s="12">
        <v>0</v>
      </c>
      <c r="JS61" s="12">
        <v>0</v>
      </c>
      <c r="JT61" s="15">
        <v>0</v>
      </c>
      <c r="JU61" s="12">
        <v>0</v>
      </c>
      <c r="JV61" s="12">
        <v>0</v>
      </c>
      <c r="JW61" s="12">
        <v>0</v>
      </c>
      <c r="JX61" s="15">
        <v>0</v>
      </c>
      <c r="JY61" s="12">
        <v>0</v>
      </c>
      <c r="JZ61" s="12">
        <v>0</v>
      </c>
      <c r="KA61" s="12">
        <v>0</v>
      </c>
      <c r="KB61" s="15">
        <v>0</v>
      </c>
      <c r="KC61" s="12">
        <v>0</v>
      </c>
      <c r="KD61" s="12">
        <v>0</v>
      </c>
      <c r="KE61" s="12">
        <v>0</v>
      </c>
      <c r="KF61" s="15">
        <v>0</v>
      </c>
      <c r="KG61" s="12">
        <v>0</v>
      </c>
      <c r="KH61" s="12">
        <v>0</v>
      </c>
      <c r="KI61" s="12">
        <v>0</v>
      </c>
      <c r="KJ61" s="15">
        <v>0</v>
      </c>
      <c r="KK61" s="12">
        <v>0</v>
      </c>
      <c r="KL61" s="12">
        <v>0</v>
      </c>
      <c r="KM61" s="12">
        <v>0</v>
      </c>
      <c r="KN61" s="15">
        <v>0</v>
      </c>
      <c r="KO61" s="12">
        <v>0</v>
      </c>
      <c r="KP61" s="12">
        <v>0</v>
      </c>
      <c r="KQ61" s="12">
        <v>0</v>
      </c>
      <c r="KR61" s="15">
        <v>0</v>
      </c>
      <c r="KS61" s="12">
        <v>0</v>
      </c>
      <c r="KT61" s="12">
        <v>0</v>
      </c>
      <c r="KU61" s="12">
        <v>0</v>
      </c>
      <c r="KV61" s="14">
        <v>0</v>
      </c>
      <c r="KW61" s="12">
        <v>0</v>
      </c>
      <c r="KX61" s="12">
        <v>0</v>
      </c>
      <c r="KY61" s="12">
        <v>0</v>
      </c>
      <c r="KZ61" s="14">
        <v>0</v>
      </c>
      <c r="LA61" s="12">
        <v>0</v>
      </c>
      <c r="LB61" s="12">
        <v>0</v>
      </c>
      <c r="LC61" s="12">
        <v>0</v>
      </c>
      <c r="LD61" s="14">
        <v>0</v>
      </c>
      <c r="LE61" s="12">
        <v>0</v>
      </c>
      <c r="LF61" s="12">
        <v>0</v>
      </c>
      <c r="LG61" s="12">
        <v>0</v>
      </c>
      <c r="LH61" s="14">
        <v>0</v>
      </c>
      <c r="LI61" s="12">
        <v>0</v>
      </c>
      <c r="LJ61" s="12">
        <v>0</v>
      </c>
      <c r="LK61" s="12">
        <v>0</v>
      </c>
      <c r="LL61" s="14">
        <v>0</v>
      </c>
      <c r="LM61" s="12">
        <v>0</v>
      </c>
      <c r="LN61" s="12">
        <v>0</v>
      </c>
      <c r="LO61" s="12">
        <v>0</v>
      </c>
      <c r="LP61" s="14">
        <v>0</v>
      </c>
      <c r="LQ61" s="12">
        <v>0</v>
      </c>
      <c r="LR61" s="12">
        <v>0</v>
      </c>
      <c r="LS61" s="12">
        <v>0</v>
      </c>
      <c r="LT61" s="14">
        <v>0</v>
      </c>
      <c r="LU61" s="12">
        <v>0</v>
      </c>
      <c r="LV61" s="12">
        <v>0</v>
      </c>
      <c r="LW61" s="12">
        <v>0</v>
      </c>
      <c r="LX61" s="14">
        <v>0</v>
      </c>
      <c r="LY61" s="12">
        <v>0</v>
      </c>
      <c r="LZ61" s="12">
        <v>0</v>
      </c>
      <c r="MA61" s="12">
        <v>0</v>
      </c>
      <c r="MB61" s="13">
        <v>0</v>
      </c>
      <c r="MC61" s="12">
        <v>0</v>
      </c>
      <c r="MD61" s="12">
        <v>0</v>
      </c>
      <c r="ME61" s="12">
        <v>0</v>
      </c>
      <c r="MF61" s="13">
        <v>0</v>
      </c>
      <c r="MG61" s="12">
        <v>0</v>
      </c>
      <c r="MH61" s="12">
        <v>0</v>
      </c>
      <c r="MI61" s="12">
        <v>0</v>
      </c>
      <c r="MJ61" s="13">
        <v>0</v>
      </c>
      <c r="MK61" s="12">
        <v>0</v>
      </c>
      <c r="ML61" s="12">
        <v>0</v>
      </c>
      <c r="MM61" s="12">
        <v>0</v>
      </c>
    </row>
    <row r="62" spans="2:351" ht="51" x14ac:dyDescent="0.25">
      <c r="B62" s="44" t="s">
        <v>412</v>
      </c>
      <c r="C62" s="43" t="s">
        <v>411</v>
      </c>
      <c r="D62" s="42" t="s">
        <v>12</v>
      </c>
      <c r="E62" s="42" t="s">
        <v>12</v>
      </c>
      <c r="F62" s="46" t="s">
        <v>410</v>
      </c>
      <c r="G62" s="40">
        <v>2020004250278</v>
      </c>
      <c r="H62" s="41" t="s">
        <v>409</v>
      </c>
      <c r="I62" s="54">
        <v>1903011</v>
      </c>
      <c r="J62" s="41" t="s">
        <v>408</v>
      </c>
      <c r="K62" s="38" t="s">
        <v>397</v>
      </c>
      <c r="L62" s="37" t="s">
        <v>417</v>
      </c>
      <c r="M62" s="35" t="s">
        <v>6</v>
      </c>
      <c r="N62" s="35" t="s">
        <v>395</v>
      </c>
      <c r="O62" s="36" t="s">
        <v>4</v>
      </c>
      <c r="P62" s="35" t="s">
        <v>406</v>
      </c>
      <c r="Q62" s="35" t="s">
        <v>405</v>
      </c>
      <c r="R62" s="53" t="s">
        <v>20</v>
      </c>
      <c r="S62" s="33">
        <v>500</v>
      </c>
      <c r="T62" s="32">
        <v>100</v>
      </c>
      <c r="U62" s="32">
        <v>150</v>
      </c>
      <c r="V62" s="32">
        <v>150</v>
      </c>
      <c r="W62" s="32">
        <v>100</v>
      </c>
      <c r="X62" s="31">
        <f>+Z62+AA62+AB62+AC62</f>
        <v>451</v>
      </c>
      <c r="Y62" s="30">
        <f>+X62/S62</f>
        <v>0.90200000000000002</v>
      </c>
      <c r="Z62" s="29">
        <v>78</v>
      </c>
      <c r="AA62" s="28">
        <v>99</v>
      </c>
      <c r="AB62" s="28">
        <v>153</v>
      </c>
      <c r="AC62" s="28">
        <v>121</v>
      </c>
      <c r="AD62" s="27">
        <v>0</v>
      </c>
      <c r="AE62" s="26">
        <f>+AD62-AG62</f>
        <v>0</v>
      </c>
      <c r="AF62" s="51" t="s">
        <v>0</v>
      </c>
      <c r="AG62" s="24">
        <f>SUM(AH62:AK62)</f>
        <v>0</v>
      </c>
      <c r="AH62" s="23">
        <f>+BH62+BL62+BP62+BT62+BX62+CB62+CF62+CJ62+CN62+CR62+CV62+CZ62+BD62</f>
        <v>0</v>
      </c>
      <c r="AI62" s="22">
        <f>+DD62+DH62+DL62+DP62+DT62+DX62+EB62+EF62+EJ62+EN62+ER62+EV62+EZ62+FD62+FH62+FL62+FP62+FT62+FX62+GB62+GF62+GJ62+GN62+GR62+GV62+GZ62+HD62+HH62+HL62+HP62+HT62+HX62+IB62+IF62+IJ62+IN62+IR62+IV62+IZ62+JD62+JH62+JL62+JP62+JT62+JX62+KB62+KF62+KJ62+KN62+KR62</f>
        <v>0</v>
      </c>
      <c r="AJ62" s="21">
        <f>+KV62+KZ62+LD62+LH62+LL62+LP62+LT62+LX62</f>
        <v>0</v>
      </c>
      <c r="AK62" s="13">
        <f>+MB62+MF62+MJ62</f>
        <v>0</v>
      </c>
      <c r="AL62" s="18" t="b">
        <f>_xlfn.IFNA(+AM62&lt;=AG62,"ERROR")</f>
        <v>1</v>
      </c>
      <c r="AM62" s="20">
        <f>SUM(AN62:AQ62)</f>
        <v>0</v>
      </c>
      <c r="AN62" s="4">
        <f>+BE62+BI62+BM62+BQ62+BU62+BY62+CC62+CG62+CK62+CO62+CS62+CW62+DA62</f>
        <v>0</v>
      </c>
      <c r="AO62" s="4">
        <f>+DE62+DI62+DM62+DQ62+DU62+DY62+EC62+EG62+EK62+EO62+ES62+EW62+FA62+FE62+FI62+FM62+FQ62+FU62+FY62+GC62+GG62+GK62+GO62+GS62+GW62+HA62+HE62+HI62+HM62+HQ62+HU62+HY62+IC62+IG62+IK62+IO62+IS62+IW62+JA62+JE62+JI62+JM62+JQ62+JU62+JY62+KC62+KG62+KK62+KO62+KS62</f>
        <v>0</v>
      </c>
      <c r="AP62" s="4">
        <f>+KW62+LA62+LE62+LI62+LM62+LQ62+LU62+LY62</f>
        <v>0</v>
      </c>
      <c r="AQ62" s="4">
        <f>+MC62+MG62+MK62</f>
        <v>0</v>
      </c>
      <c r="AR62" s="18" t="b">
        <f>_xlfn.IFNA(+AS62&lt;=AM62,"ERROR")</f>
        <v>1</v>
      </c>
      <c r="AS62" s="19">
        <f>+AT62+AU62+AV62+AW62</f>
        <v>0</v>
      </c>
      <c r="AT62" s="4">
        <f>+BF62+BJ62+BN62+BR62+BV62+BZ62+CD62+CH62+CL62+CP62+CT62+CX62+DB62</f>
        <v>0</v>
      </c>
      <c r="AU62" s="4">
        <f>+DF62+DJ62+DN62+DR62+DV62+DZ62+ED62+EH62+EL62+EP62+ET62+EX62+FB62+FF62+FJ62+FN62+FR62+FV62+FZ62+GD62+GH62+GL62+GP62+GT62+GX62+HB62+HF62+HJ62+HN62+HR62+HV62+HZ62+ID62+IH62+IL62+IP62+IT62+IX62+JB62+JF62+JJ62+JN62+JR62+JV62+JZ62+KD62+KH62+KL62+KP62+KT62</f>
        <v>0</v>
      </c>
      <c r="AV62" s="4">
        <f>+KX62+LB62+LF62+LJ62+LN62+LR62+LV62+LZ62</f>
        <v>0</v>
      </c>
      <c r="AW62" s="4">
        <f>+MD62+MH62+ML62</f>
        <v>0</v>
      </c>
      <c r="AX62" s="18" t="b">
        <f>_xlfn.IFNA(+AY62&lt;=AS62,"ERROR")</f>
        <v>1</v>
      </c>
      <c r="AY62" s="17">
        <f>+AZ62+BA62+BB62+BC62</f>
        <v>0</v>
      </c>
      <c r="AZ62" s="4">
        <f>+BG62+BK62+BO62+BS62+BW62+CA62+CE62+CI62+CM62+CQ62+CU62+CY62+DC62</f>
        <v>0</v>
      </c>
      <c r="BA62" s="4">
        <f>+DG62+DK62+DO62+DS62+DW62+EA62+EE62+EI62+EM62+EQ62+EU62+EY62+FC62+FG62+FK62+FO62+FS62+FW62+GA62+GE62+GI62+GM62+GQ62+GU62+GY62+HC62+HG62+HK62+HO62+HS62+HW62+IA62+IE62+II62+IM62+IQ62+IU62+IY62+JC62+JG62+JK62+JO62+JS62+JW62+KA62+KE62+KI62+KM62+KQ62+KU62</f>
        <v>0</v>
      </c>
      <c r="BB62" s="4">
        <f>+KY62+LC62+LG62+LK62+LO62+LS62+LW62+MA62</f>
        <v>0</v>
      </c>
      <c r="BC62" s="4">
        <f>+ME62+MI62+MM62</f>
        <v>0</v>
      </c>
      <c r="BD62" s="16">
        <v>0</v>
      </c>
      <c r="BE62" s="12">
        <v>0</v>
      </c>
      <c r="BF62" s="12">
        <v>0</v>
      </c>
      <c r="BG62" s="12">
        <v>0</v>
      </c>
      <c r="BH62" s="16">
        <v>0</v>
      </c>
      <c r="BI62" s="12">
        <v>0</v>
      </c>
      <c r="BJ62" s="12">
        <v>0</v>
      </c>
      <c r="BK62" s="12">
        <v>0</v>
      </c>
      <c r="BL62" s="16">
        <v>0</v>
      </c>
      <c r="BM62" s="12">
        <v>0</v>
      </c>
      <c r="BN62" s="12">
        <v>0</v>
      </c>
      <c r="BO62" s="12">
        <v>0</v>
      </c>
      <c r="BP62" s="16">
        <v>0</v>
      </c>
      <c r="BQ62" s="12">
        <v>0</v>
      </c>
      <c r="BR62" s="12">
        <v>0</v>
      </c>
      <c r="BS62" s="12">
        <v>0</v>
      </c>
      <c r="BT62" s="16">
        <v>0</v>
      </c>
      <c r="BU62" s="12">
        <v>0</v>
      </c>
      <c r="BV62" s="12">
        <v>0</v>
      </c>
      <c r="BW62" s="12">
        <v>0</v>
      </c>
      <c r="BX62" s="16">
        <v>0</v>
      </c>
      <c r="BY62" s="12">
        <v>0</v>
      </c>
      <c r="BZ62" s="12">
        <v>0</v>
      </c>
      <c r="CA62" s="12">
        <v>0</v>
      </c>
      <c r="CB62" s="16">
        <v>0</v>
      </c>
      <c r="CC62" s="12">
        <v>0</v>
      </c>
      <c r="CD62" s="12">
        <v>0</v>
      </c>
      <c r="CE62" s="12">
        <v>0</v>
      </c>
      <c r="CF62" s="16">
        <v>0</v>
      </c>
      <c r="CG62" s="12">
        <v>0</v>
      </c>
      <c r="CH62" s="12">
        <v>0</v>
      </c>
      <c r="CI62" s="12">
        <v>0</v>
      </c>
      <c r="CJ62" s="16">
        <v>0</v>
      </c>
      <c r="CK62" s="12">
        <v>0</v>
      </c>
      <c r="CL62" s="12">
        <v>0</v>
      </c>
      <c r="CM62" s="12">
        <v>0</v>
      </c>
      <c r="CN62" s="16">
        <v>0</v>
      </c>
      <c r="CO62" s="12">
        <v>0</v>
      </c>
      <c r="CP62" s="12">
        <v>0</v>
      </c>
      <c r="CQ62" s="12">
        <v>0</v>
      </c>
      <c r="CR62" s="16">
        <v>0</v>
      </c>
      <c r="CS62" s="12">
        <v>0</v>
      </c>
      <c r="CT62" s="12">
        <v>0</v>
      </c>
      <c r="CU62" s="12">
        <v>0</v>
      </c>
      <c r="CV62" s="16">
        <v>0</v>
      </c>
      <c r="CW62" s="12">
        <v>0</v>
      </c>
      <c r="CX62" s="12">
        <v>0</v>
      </c>
      <c r="CY62" s="12">
        <v>0</v>
      </c>
      <c r="CZ62" s="16">
        <v>0</v>
      </c>
      <c r="DA62" s="12">
        <v>0</v>
      </c>
      <c r="DB62" s="12">
        <v>0</v>
      </c>
      <c r="DC62" s="12">
        <v>0</v>
      </c>
      <c r="DD62" s="15">
        <v>0</v>
      </c>
      <c r="DE62" s="12">
        <v>0</v>
      </c>
      <c r="DF62" s="12">
        <v>0</v>
      </c>
      <c r="DG62" s="12">
        <v>0</v>
      </c>
      <c r="DH62" s="15">
        <v>0</v>
      </c>
      <c r="DI62" s="12">
        <v>0</v>
      </c>
      <c r="DJ62" s="12">
        <v>0</v>
      </c>
      <c r="DK62" s="12">
        <v>0</v>
      </c>
      <c r="DL62" s="15">
        <v>0</v>
      </c>
      <c r="DM62" s="12">
        <v>0</v>
      </c>
      <c r="DN62" s="12">
        <v>0</v>
      </c>
      <c r="DO62" s="12">
        <v>0</v>
      </c>
      <c r="DP62" s="15">
        <v>0</v>
      </c>
      <c r="DQ62" s="12">
        <v>0</v>
      </c>
      <c r="DR62" s="12">
        <v>0</v>
      </c>
      <c r="DS62" s="12">
        <v>0</v>
      </c>
      <c r="DT62" s="15">
        <v>0</v>
      </c>
      <c r="DU62" s="12">
        <v>0</v>
      </c>
      <c r="DV62" s="12">
        <v>0</v>
      </c>
      <c r="DW62" s="12">
        <v>0</v>
      </c>
      <c r="DX62" s="15">
        <v>0</v>
      </c>
      <c r="DY62" s="12">
        <v>0</v>
      </c>
      <c r="DZ62" s="12">
        <v>0</v>
      </c>
      <c r="EA62" s="12">
        <v>0</v>
      </c>
      <c r="EB62" s="15">
        <v>0</v>
      </c>
      <c r="EC62" s="12">
        <v>0</v>
      </c>
      <c r="ED62" s="12">
        <v>0</v>
      </c>
      <c r="EE62" s="12">
        <v>0</v>
      </c>
      <c r="EF62" s="15">
        <v>0</v>
      </c>
      <c r="EG62" s="12">
        <v>0</v>
      </c>
      <c r="EH62" s="12">
        <v>0</v>
      </c>
      <c r="EI62" s="12">
        <v>0</v>
      </c>
      <c r="EJ62" s="15">
        <v>0</v>
      </c>
      <c r="EK62" s="12">
        <v>0</v>
      </c>
      <c r="EL62" s="12">
        <v>0</v>
      </c>
      <c r="EM62" s="12">
        <v>0</v>
      </c>
      <c r="EN62" s="15">
        <v>0</v>
      </c>
      <c r="EO62" s="12">
        <v>0</v>
      </c>
      <c r="EP62" s="12">
        <v>0</v>
      </c>
      <c r="EQ62" s="12">
        <v>0</v>
      </c>
      <c r="ER62" s="15">
        <v>0</v>
      </c>
      <c r="ES62" s="12">
        <v>0</v>
      </c>
      <c r="ET62" s="12">
        <v>0</v>
      </c>
      <c r="EU62" s="12">
        <v>0</v>
      </c>
      <c r="EV62" s="15">
        <v>0</v>
      </c>
      <c r="EW62" s="12">
        <v>0</v>
      </c>
      <c r="EX62" s="12">
        <v>0</v>
      </c>
      <c r="EY62" s="12">
        <v>0</v>
      </c>
      <c r="EZ62" s="15">
        <v>0</v>
      </c>
      <c r="FA62" s="12">
        <v>0</v>
      </c>
      <c r="FB62" s="12">
        <v>0</v>
      </c>
      <c r="FC62" s="12">
        <v>0</v>
      </c>
      <c r="FD62" s="15">
        <v>0</v>
      </c>
      <c r="FE62" s="12">
        <v>0</v>
      </c>
      <c r="FF62" s="12">
        <v>0</v>
      </c>
      <c r="FG62" s="12">
        <v>0</v>
      </c>
      <c r="FH62" s="15">
        <v>0</v>
      </c>
      <c r="FI62" s="12">
        <v>0</v>
      </c>
      <c r="FJ62" s="12">
        <v>0</v>
      </c>
      <c r="FK62" s="12">
        <v>0</v>
      </c>
      <c r="FL62" s="15">
        <v>0</v>
      </c>
      <c r="FM62" s="12">
        <v>0</v>
      </c>
      <c r="FN62" s="12">
        <v>0</v>
      </c>
      <c r="FO62" s="12">
        <v>0</v>
      </c>
      <c r="FP62" s="15">
        <v>0</v>
      </c>
      <c r="FQ62" s="12">
        <v>0</v>
      </c>
      <c r="FR62" s="12">
        <v>0</v>
      </c>
      <c r="FS62" s="12">
        <v>0</v>
      </c>
      <c r="FT62" s="15">
        <v>0</v>
      </c>
      <c r="FU62" s="12">
        <v>0</v>
      </c>
      <c r="FV62" s="12">
        <v>0</v>
      </c>
      <c r="FW62" s="12">
        <v>0</v>
      </c>
      <c r="FX62" s="15">
        <v>0</v>
      </c>
      <c r="FY62" s="12">
        <v>0</v>
      </c>
      <c r="FZ62" s="12">
        <v>0</v>
      </c>
      <c r="GA62" s="12">
        <v>0</v>
      </c>
      <c r="GB62" s="15">
        <v>0</v>
      </c>
      <c r="GC62" s="12">
        <v>0</v>
      </c>
      <c r="GD62" s="12">
        <v>0</v>
      </c>
      <c r="GE62" s="12">
        <v>0</v>
      </c>
      <c r="GF62" s="15">
        <v>0</v>
      </c>
      <c r="GG62" s="12">
        <v>0</v>
      </c>
      <c r="GH62" s="12">
        <v>0</v>
      </c>
      <c r="GI62" s="12">
        <v>0</v>
      </c>
      <c r="GJ62" s="15">
        <v>0</v>
      </c>
      <c r="GK62" s="12">
        <v>0</v>
      </c>
      <c r="GL62" s="12">
        <v>0</v>
      </c>
      <c r="GM62" s="12">
        <v>0</v>
      </c>
      <c r="GN62" s="15">
        <v>0</v>
      </c>
      <c r="GO62" s="12">
        <v>0</v>
      </c>
      <c r="GP62" s="12">
        <v>0</v>
      </c>
      <c r="GQ62" s="12">
        <v>0</v>
      </c>
      <c r="GR62" s="15">
        <v>0</v>
      </c>
      <c r="GS62" s="12">
        <v>0</v>
      </c>
      <c r="GT62" s="12">
        <v>0</v>
      </c>
      <c r="GU62" s="12">
        <v>0</v>
      </c>
      <c r="GV62" s="15">
        <v>0</v>
      </c>
      <c r="GW62" s="12">
        <v>0</v>
      </c>
      <c r="GX62" s="12">
        <v>0</v>
      </c>
      <c r="GY62" s="12">
        <v>0</v>
      </c>
      <c r="GZ62" s="15">
        <v>0</v>
      </c>
      <c r="HA62" s="12">
        <v>0</v>
      </c>
      <c r="HB62" s="12">
        <v>0</v>
      </c>
      <c r="HC62" s="12">
        <v>0</v>
      </c>
      <c r="HD62" s="15">
        <v>0</v>
      </c>
      <c r="HE62" s="12">
        <v>0</v>
      </c>
      <c r="HF62" s="12">
        <v>0</v>
      </c>
      <c r="HG62" s="12">
        <v>0</v>
      </c>
      <c r="HH62" s="15">
        <v>0</v>
      </c>
      <c r="HI62" s="12">
        <v>0</v>
      </c>
      <c r="HJ62" s="12">
        <v>0</v>
      </c>
      <c r="HK62" s="12">
        <v>0</v>
      </c>
      <c r="HL62" s="15">
        <v>0</v>
      </c>
      <c r="HM62" s="12">
        <v>0</v>
      </c>
      <c r="HN62" s="12">
        <v>0</v>
      </c>
      <c r="HO62" s="12">
        <v>0</v>
      </c>
      <c r="HP62" s="15">
        <v>0</v>
      </c>
      <c r="HQ62" s="12">
        <v>0</v>
      </c>
      <c r="HR62" s="12">
        <v>0</v>
      </c>
      <c r="HS62" s="12">
        <v>0</v>
      </c>
      <c r="HT62" s="15">
        <v>0</v>
      </c>
      <c r="HU62" s="12">
        <v>0</v>
      </c>
      <c r="HV62" s="12">
        <v>0</v>
      </c>
      <c r="HW62" s="12">
        <v>0</v>
      </c>
      <c r="HX62" s="15">
        <v>0</v>
      </c>
      <c r="HY62" s="12">
        <v>0</v>
      </c>
      <c r="HZ62" s="12">
        <v>0</v>
      </c>
      <c r="IA62" s="12">
        <v>0</v>
      </c>
      <c r="IB62" s="15">
        <v>0</v>
      </c>
      <c r="IC62" s="12">
        <v>0</v>
      </c>
      <c r="ID62" s="12">
        <v>0</v>
      </c>
      <c r="IE62" s="12">
        <v>0</v>
      </c>
      <c r="IF62" s="15">
        <v>0</v>
      </c>
      <c r="IG62" s="12">
        <v>0</v>
      </c>
      <c r="IH62" s="12">
        <v>0</v>
      </c>
      <c r="II62" s="12">
        <v>0</v>
      </c>
      <c r="IJ62" s="15">
        <v>0</v>
      </c>
      <c r="IK62" s="12">
        <v>0</v>
      </c>
      <c r="IL62" s="12">
        <v>0</v>
      </c>
      <c r="IM62" s="12">
        <v>0</v>
      </c>
      <c r="IN62" s="15">
        <v>0</v>
      </c>
      <c r="IO62" s="12">
        <v>0</v>
      </c>
      <c r="IP62" s="12">
        <v>0</v>
      </c>
      <c r="IQ62" s="12">
        <v>0</v>
      </c>
      <c r="IR62" s="15">
        <v>0</v>
      </c>
      <c r="IS62" s="12">
        <v>0</v>
      </c>
      <c r="IT62" s="12">
        <v>0</v>
      </c>
      <c r="IU62" s="12">
        <v>0</v>
      </c>
      <c r="IV62" s="15">
        <v>0</v>
      </c>
      <c r="IW62" s="12">
        <v>0</v>
      </c>
      <c r="IX62" s="12">
        <v>0</v>
      </c>
      <c r="IY62" s="12">
        <v>0</v>
      </c>
      <c r="IZ62" s="15">
        <v>0</v>
      </c>
      <c r="JA62" s="12">
        <v>0</v>
      </c>
      <c r="JB62" s="12">
        <v>0</v>
      </c>
      <c r="JC62" s="12">
        <v>0</v>
      </c>
      <c r="JD62" s="15">
        <v>0</v>
      </c>
      <c r="JE62" s="12">
        <v>0</v>
      </c>
      <c r="JF62" s="12">
        <v>0</v>
      </c>
      <c r="JG62" s="12">
        <v>0</v>
      </c>
      <c r="JH62" s="15">
        <v>0</v>
      </c>
      <c r="JI62" s="12">
        <v>0</v>
      </c>
      <c r="JJ62" s="12">
        <v>0</v>
      </c>
      <c r="JK62" s="12">
        <v>0</v>
      </c>
      <c r="JL62" s="15">
        <v>0</v>
      </c>
      <c r="JM62" s="12">
        <v>0</v>
      </c>
      <c r="JN62" s="12">
        <v>0</v>
      </c>
      <c r="JO62" s="12">
        <v>0</v>
      </c>
      <c r="JP62" s="15">
        <v>0</v>
      </c>
      <c r="JQ62" s="12">
        <v>0</v>
      </c>
      <c r="JR62" s="12">
        <v>0</v>
      </c>
      <c r="JS62" s="12">
        <v>0</v>
      </c>
      <c r="JT62" s="15">
        <v>0</v>
      </c>
      <c r="JU62" s="12">
        <v>0</v>
      </c>
      <c r="JV62" s="12">
        <v>0</v>
      </c>
      <c r="JW62" s="12">
        <v>0</v>
      </c>
      <c r="JX62" s="15">
        <v>0</v>
      </c>
      <c r="JY62" s="12">
        <v>0</v>
      </c>
      <c r="JZ62" s="12">
        <v>0</v>
      </c>
      <c r="KA62" s="12">
        <v>0</v>
      </c>
      <c r="KB62" s="15">
        <v>0</v>
      </c>
      <c r="KC62" s="12">
        <v>0</v>
      </c>
      <c r="KD62" s="12">
        <v>0</v>
      </c>
      <c r="KE62" s="12">
        <v>0</v>
      </c>
      <c r="KF62" s="15">
        <v>0</v>
      </c>
      <c r="KG62" s="12">
        <v>0</v>
      </c>
      <c r="KH62" s="12">
        <v>0</v>
      </c>
      <c r="KI62" s="12">
        <v>0</v>
      </c>
      <c r="KJ62" s="15">
        <v>0</v>
      </c>
      <c r="KK62" s="12">
        <v>0</v>
      </c>
      <c r="KL62" s="12">
        <v>0</v>
      </c>
      <c r="KM62" s="12">
        <v>0</v>
      </c>
      <c r="KN62" s="15">
        <v>0</v>
      </c>
      <c r="KO62" s="12">
        <v>0</v>
      </c>
      <c r="KP62" s="12">
        <v>0</v>
      </c>
      <c r="KQ62" s="12">
        <v>0</v>
      </c>
      <c r="KR62" s="15">
        <v>0</v>
      </c>
      <c r="KS62" s="12">
        <v>0</v>
      </c>
      <c r="KT62" s="12">
        <v>0</v>
      </c>
      <c r="KU62" s="12">
        <v>0</v>
      </c>
      <c r="KV62" s="14">
        <v>0</v>
      </c>
      <c r="KW62" s="12">
        <v>0</v>
      </c>
      <c r="KX62" s="12">
        <v>0</v>
      </c>
      <c r="KY62" s="12">
        <v>0</v>
      </c>
      <c r="KZ62" s="14">
        <v>0</v>
      </c>
      <c r="LA62" s="12">
        <v>0</v>
      </c>
      <c r="LB62" s="12">
        <v>0</v>
      </c>
      <c r="LC62" s="12">
        <v>0</v>
      </c>
      <c r="LD62" s="14">
        <v>0</v>
      </c>
      <c r="LE62" s="12">
        <v>0</v>
      </c>
      <c r="LF62" s="12">
        <v>0</v>
      </c>
      <c r="LG62" s="12">
        <v>0</v>
      </c>
      <c r="LH62" s="14">
        <v>0</v>
      </c>
      <c r="LI62" s="12">
        <v>0</v>
      </c>
      <c r="LJ62" s="12">
        <v>0</v>
      </c>
      <c r="LK62" s="12">
        <v>0</v>
      </c>
      <c r="LL62" s="14">
        <v>0</v>
      </c>
      <c r="LM62" s="12">
        <v>0</v>
      </c>
      <c r="LN62" s="12">
        <v>0</v>
      </c>
      <c r="LO62" s="12">
        <v>0</v>
      </c>
      <c r="LP62" s="14">
        <v>0</v>
      </c>
      <c r="LQ62" s="12">
        <v>0</v>
      </c>
      <c r="LR62" s="12">
        <v>0</v>
      </c>
      <c r="LS62" s="12">
        <v>0</v>
      </c>
      <c r="LT62" s="14">
        <v>0</v>
      </c>
      <c r="LU62" s="12">
        <v>0</v>
      </c>
      <c r="LV62" s="12">
        <v>0</v>
      </c>
      <c r="LW62" s="12">
        <v>0</v>
      </c>
      <c r="LX62" s="14">
        <v>0</v>
      </c>
      <c r="LY62" s="12">
        <v>0</v>
      </c>
      <c r="LZ62" s="12">
        <v>0</v>
      </c>
      <c r="MA62" s="12">
        <v>0</v>
      </c>
      <c r="MB62" s="13">
        <v>0</v>
      </c>
      <c r="MC62" s="12">
        <v>0</v>
      </c>
      <c r="MD62" s="12">
        <v>0</v>
      </c>
      <c r="ME62" s="12">
        <v>0</v>
      </c>
      <c r="MF62" s="13">
        <v>0</v>
      </c>
      <c r="MG62" s="12">
        <v>0</v>
      </c>
      <c r="MH62" s="12">
        <v>0</v>
      </c>
      <c r="MI62" s="12">
        <v>0</v>
      </c>
      <c r="MJ62" s="13">
        <v>0</v>
      </c>
      <c r="MK62" s="12">
        <v>0</v>
      </c>
      <c r="ML62" s="12">
        <v>0</v>
      </c>
      <c r="MM62" s="12">
        <v>0</v>
      </c>
    </row>
    <row r="63" spans="2:351" ht="51" x14ac:dyDescent="0.25">
      <c r="B63" s="44" t="s">
        <v>412</v>
      </c>
      <c r="C63" s="43" t="s">
        <v>411</v>
      </c>
      <c r="D63" s="42" t="s">
        <v>12</v>
      </c>
      <c r="E63" s="42" t="s">
        <v>12</v>
      </c>
      <c r="F63" s="46" t="s">
        <v>410</v>
      </c>
      <c r="G63" s="40">
        <v>2020004250278</v>
      </c>
      <c r="H63" s="41" t="s">
        <v>409</v>
      </c>
      <c r="I63" s="54">
        <v>1903011</v>
      </c>
      <c r="J63" s="41" t="s">
        <v>408</v>
      </c>
      <c r="K63" s="38" t="s">
        <v>397</v>
      </c>
      <c r="L63" s="37" t="s">
        <v>416</v>
      </c>
      <c r="M63" s="35" t="s">
        <v>6</v>
      </c>
      <c r="N63" s="35" t="s">
        <v>395</v>
      </c>
      <c r="O63" s="36" t="s">
        <v>4</v>
      </c>
      <c r="P63" s="35" t="s">
        <v>414</v>
      </c>
      <c r="Q63" s="35" t="s">
        <v>413</v>
      </c>
      <c r="R63" s="34" t="s">
        <v>20</v>
      </c>
      <c r="S63" s="33">
        <v>1</v>
      </c>
      <c r="T63" s="32">
        <v>0</v>
      </c>
      <c r="U63" s="32">
        <v>0</v>
      </c>
      <c r="V63" s="32">
        <v>0</v>
      </c>
      <c r="W63" s="32">
        <v>1</v>
      </c>
      <c r="X63" s="31">
        <f>+Z63+AA63+AB63+AC63</f>
        <v>1</v>
      </c>
      <c r="Y63" s="30">
        <f>+X63/S63</f>
        <v>1</v>
      </c>
      <c r="Z63" s="29">
        <v>0</v>
      </c>
      <c r="AA63" s="28">
        <v>0</v>
      </c>
      <c r="AB63" s="28">
        <v>0</v>
      </c>
      <c r="AC63" s="28">
        <v>1</v>
      </c>
      <c r="AD63" s="27">
        <v>1250000</v>
      </c>
      <c r="AE63" s="26">
        <f>+AD63-AG63</f>
        <v>0</v>
      </c>
      <c r="AF63" s="51" t="s">
        <v>0</v>
      </c>
      <c r="AG63" s="24">
        <f>SUM(AH63:AK63)</f>
        <v>1250000</v>
      </c>
      <c r="AH63" s="23">
        <f>+BH63+BL63+BP63+BT63+BX63+CB63+CF63+CJ63+CN63+CR63+CV63+CZ63+BD63</f>
        <v>1250000</v>
      </c>
      <c r="AI63" s="22">
        <f>+DD63+DH63+DL63+DP63+DT63+DX63+EB63+EF63+EJ63+EN63+ER63+EV63+EZ63+FD63+FH63+FL63+FP63+FT63+FX63+GB63+GF63+GJ63+GN63+GR63+GV63+GZ63+HD63+HH63+HL63+HP63+HT63+HX63+IB63+IF63+IJ63+IN63+IR63+IV63+IZ63+JD63+JH63+JL63+JP63+JT63+JX63+KB63+KF63+KJ63+KN63+KR63</f>
        <v>0</v>
      </c>
      <c r="AJ63" s="21">
        <f>+KV63+KZ63+LD63+LH63+LL63+LP63+LT63+LX63</f>
        <v>0</v>
      </c>
      <c r="AK63" s="13">
        <f>+MB63+MF63+MJ63</f>
        <v>0</v>
      </c>
      <c r="AL63" s="18" t="b">
        <f>_xlfn.IFNA(+AM63&lt;=AG63,"ERROR")</f>
        <v>1</v>
      </c>
      <c r="AM63" s="20">
        <f>SUM(AN63:AQ63)</f>
        <v>1250000</v>
      </c>
      <c r="AN63" s="4">
        <f>+BE63+BI63+BM63+BQ63+BU63+BY63+CC63+CG63+CK63+CO63+CS63+CW63+DA63</f>
        <v>1250000</v>
      </c>
      <c r="AO63" s="4">
        <f>+DE63+DI63+DM63+DQ63+DU63+DY63+EC63+EG63+EK63+EO63+ES63+EW63+FA63+FE63+FI63+FM63+FQ63+FU63+FY63+GC63+GG63+GK63+GO63+GS63+GW63+HA63+HE63+HI63+HM63+HQ63+HU63+HY63+IC63+IG63+IK63+IO63+IS63+IW63+JA63+JE63+JI63+JM63+JQ63+JU63+JY63+KC63+KG63+KK63+KO63+KS63</f>
        <v>0</v>
      </c>
      <c r="AP63" s="4">
        <f>+KW63+LA63+LE63+LI63+LM63+LQ63+LU63+LY63</f>
        <v>0</v>
      </c>
      <c r="AQ63" s="4">
        <f>+MC63+MG63+MK63</f>
        <v>0</v>
      </c>
      <c r="AR63" s="18" t="b">
        <f>_xlfn.IFNA(+AS63&lt;=AM63,"ERROR")</f>
        <v>1</v>
      </c>
      <c r="AS63" s="19">
        <f>+AT63+AU63+AV63+AW63</f>
        <v>1249000</v>
      </c>
      <c r="AT63" s="4">
        <f>+BF63+BJ63+BN63+BR63+BV63+BZ63+CD63+CH63+CL63+CP63+CT63+CX63+DB63</f>
        <v>1249000</v>
      </c>
      <c r="AU63" s="4">
        <f>+DF63+DJ63+DN63+DR63+DV63+DZ63+ED63+EH63+EL63+EP63+ET63+EX63+FB63+FF63+FJ63+FN63+FR63+FV63+FZ63+GD63+GH63+GL63+GP63+GT63+GX63+HB63+HF63+HJ63+HN63+HR63+HV63+HZ63+ID63+IH63+IL63+IP63+IT63+IX63+JB63+JF63+JJ63+JN63+JR63+JV63+JZ63+KD63+KH63+KL63+KP63+KT63</f>
        <v>0</v>
      </c>
      <c r="AV63" s="4">
        <f>+KX63+LB63+LF63+LJ63+LN63+LR63+LV63+LZ63</f>
        <v>0</v>
      </c>
      <c r="AW63" s="4">
        <f>+MD63+MH63+ML63</f>
        <v>0</v>
      </c>
      <c r="AX63" s="18" t="b">
        <f>_xlfn.IFNA(+AY63&lt;=AS63,"ERROR")</f>
        <v>1</v>
      </c>
      <c r="AY63" s="17">
        <f>+AZ63+BA63+BB63+BC63</f>
        <v>1249000</v>
      </c>
      <c r="AZ63" s="4">
        <f>+BG63+BK63+BO63+BS63+BW63+CA63+CE63+CI63+CM63+CQ63+CU63+CY63+DC63</f>
        <v>1249000</v>
      </c>
      <c r="BA63" s="4">
        <f>+DG63+DK63+DO63+DS63+DW63+EA63+EE63+EI63+EM63+EQ63+EU63+EY63+FC63+FG63+FK63+FO63+FS63+FW63+GA63+GE63+GI63+GM63+GQ63+GU63+GY63+HC63+HG63+HK63+HO63+HS63+HW63+IA63+IE63+II63+IM63+IQ63+IU63+IY63+JC63+JG63+JK63+JO63+JS63+JW63+KA63+KE63+KI63+KM63+KQ63+KU63</f>
        <v>0</v>
      </c>
      <c r="BB63" s="4">
        <f>+KY63+LC63+LG63+LK63+LO63+LS63+LW63+MA63</f>
        <v>0</v>
      </c>
      <c r="BC63" s="4">
        <f>+ME63+MI63+MM63</f>
        <v>0</v>
      </c>
      <c r="BD63" s="16">
        <v>1250000</v>
      </c>
      <c r="BE63" s="12">
        <v>1250000</v>
      </c>
      <c r="BF63" s="12">
        <v>1249000</v>
      </c>
      <c r="BG63" s="12">
        <v>1249000</v>
      </c>
      <c r="BH63" s="16">
        <v>0</v>
      </c>
      <c r="BI63" s="12">
        <v>0</v>
      </c>
      <c r="BJ63" s="12">
        <v>0</v>
      </c>
      <c r="BK63" s="12">
        <v>0</v>
      </c>
      <c r="BL63" s="16">
        <v>0</v>
      </c>
      <c r="BM63" s="12">
        <v>0</v>
      </c>
      <c r="BN63" s="12">
        <v>0</v>
      </c>
      <c r="BO63" s="12">
        <v>0</v>
      </c>
      <c r="BP63" s="16">
        <v>0</v>
      </c>
      <c r="BQ63" s="12">
        <v>0</v>
      </c>
      <c r="BR63" s="12">
        <v>0</v>
      </c>
      <c r="BS63" s="12">
        <v>0</v>
      </c>
      <c r="BT63" s="16">
        <v>0</v>
      </c>
      <c r="BU63" s="12">
        <v>0</v>
      </c>
      <c r="BV63" s="12">
        <v>0</v>
      </c>
      <c r="BW63" s="12">
        <v>0</v>
      </c>
      <c r="BX63" s="16">
        <v>0</v>
      </c>
      <c r="BY63" s="12">
        <v>0</v>
      </c>
      <c r="BZ63" s="12">
        <v>0</v>
      </c>
      <c r="CA63" s="12">
        <v>0</v>
      </c>
      <c r="CB63" s="16">
        <v>0</v>
      </c>
      <c r="CC63" s="12">
        <v>0</v>
      </c>
      <c r="CD63" s="12">
        <v>0</v>
      </c>
      <c r="CE63" s="12">
        <v>0</v>
      </c>
      <c r="CF63" s="16">
        <v>0</v>
      </c>
      <c r="CG63" s="12">
        <v>0</v>
      </c>
      <c r="CH63" s="12">
        <v>0</v>
      </c>
      <c r="CI63" s="12">
        <v>0</v>
      </c>
      <c r="CJ63" s="16">
        <v>0</v>
      </c>
      <c r="CK63" s="12">
        <v>0</v>
      </c>
      <c r="CL63" s="12">
        <v>0</v>
      </c>
      <c r="CM63" s="12">
        <v>0</v>
      </c>
      <c r="CN63" s="16">
        <v>0</v>
      </c>
      <c r="CO63" s="12">
        <v>0</v>
      </c>
      <c r="CP63" s="12">
        <v>0</v>
      </c>
      <c r="CQ63" s="12">
        <v>0</v>
      </c>
      <c r="CR63" s="16">
        <v>0</v>
      </c>
      <c r="CS63" s="12">
        <v>0</v>
      </c>
      <c r="CT63" s="12">
        <v>0</v>
      </c>
      <c r="CU63" s="12">
        <v>0</v>
      </c>
      <c r="CV63" s="16">
        <v>0</v>
      </c>
      <c r="CW63" s="12">
        <v>0</v>
      </c>
      <c r="CX63" s="12">
        <v>0</v>
      </c>
      <c r="CY63" s="12">
        <v>0</v>
      </c>
      <c r="CZ63" s="16">
        <v>0</v>
      </c>
      <c r="DA63" s="12">
        <v>0</v>
      </c>
      <c r="DB63" s="12">
        <v>0</v>
      </c>
      <c r="DC63" s="12">
        <v>0</v>
      </c>
      <c r="DD63" s="15">
        <v>0</v>
      </c>
      <c r="DE63" s="12">
        <v>0</v>
      </c>
      <c r="DF63" s="12">
        <v>0</v>
      </c>
      <c r="DG63" s="12">
        <v>0</v>
      </c>
      <c r="DH63" s="15">
        <v>0</v>
      </c>
      <c r="DI63" s="12">
        <v>0</v>
      </c>
      <c r="DJ63" s="12">
        <v>0</v>
      </c>
      <c r="DK63" s="12">
        <v>0</v>
      </c>
      <c r="DL63" s="15">
        <v>0</v>
      </c>
      <c r="DM63" s="12">
        <v>0</v>
      </c>
      <c r="DN63" s="12">
        <v>0</v>
      </c>
      <c r="DO63" s="12">
        <v>0</v>
      </c>
      <c r="DP63" s="15">
        <v>0</v>
      </c>
      <c r="DQ63" s="12">
        <v>0</v>
      </c>
      <c r="DR63" s="12">
        <v>0</v>
      </c>
      <c r="DS63" s="12">
        <v>0</v>
      </c>
      <c r="DT63" s="15">
        <v>0</v>
      </c>
      <c r="DU63" s="12">
        <v>0</v>
      </c>
      <c r="DV63" s="12">
        <v>0</v>
      </c>
      <c r="DW63" s="12">
        <v>0</v>
      </c>
      <c r="DX63" s="15">
        <v>0</v>
      </c>
      <c r="DY63" s="12">
        <v>0</v>
      </c>
      <c r="DZ63" s="12">
        <v>0</v>
      </c>
      <c r="EA63" s="12">
        <v>0</v>
      </c>
      <c r="EB63" s="15">
        <v>0</v>
      </c>
      <c r="EC63" s="12">
        <v>0</v>
      </c>
      <c r="ED63" s="12">
        <v>0</v>
      </c>
      <c r="EE63" s="12">
        <v>0</v>
      </c>
      <c r="EF63" s="15">
        <v>0</v>
      </c>
      <c r="EG63" s="12">
        <v>0</v>
      </c>
      <c r="EH63" s="12">
        <v>0</v>
      </c>
      <c r="EI63" s="12">
        <v>0</v>
      </c>
      <c r="EJ63" s="15">
        <v>0</v>
      </c>
      <c r="EK63" s="12">
        <v>0</v>
      </c>
      <c r="EL63" s="12">
        <v>0</v>
      </c>
      <c r="EM63" s="12">
        <v>0</v>
      </c>
      <c r="EN63" s="15">
        <v>0</v>
      </c>
      <c r="EO63" s="12">
        <v>0</v>
      </c>
      <c r="EP63" s="12">
        <v>0</v>
      </c>
      <c r="EQ63" s="12">
        <v>0</v>
      </c>
      <c r="ER63" s="15">
        <v>0</v>
      </c>
      <c r="ES63" s="12">
        <v>0</v>
      </c>
      <c r="ET63" s="12">
        <v>0</v>
      </c>
      <c r="EU63" s="12">
        <v>0</v>
      </c>
      <c r="EV63" s="15">
        <v>0</v>
      </c>
      <c r="EW63" s="12">
        <v>0</v>
      </c>
      <c r="EX63" s="12">
        <v>0</v>
      </c>
      <c r="EY63" s="12">
        <v>0</v>
      </c>
      <c r="EZ63" s="15">
        <v>0</v>
      </c>
      <c r="FA63" s="12">
        <v>0</v>
      </c>
      <c r="FB63" s="12">
        <v>0</v>
      </c>
      <c r="FC63" s="12">
        <v>0</v>
      </c>
      <c r="FD63" s="15">
        <v>0</v>
      </c>
      <c r="FE63" s="12">
        <v>0</v>
      </c>
      <c r="FF63" s="12">
        <v>0</v>
      </c>
      <c r="FG63" s="12">
        <v>0</v>
      </c>
      <c r="FH63" s="15">
        <v>0</v>
      </c>
      <c r="FI63" s="12">
        <v>0</v>
      </c>
      <c r="FJ63" s="12">
        <v>0</v>
      </c>
      <c r="FK63" s="12">
        <v>0</v>
      </c>
      <c r="FL63" s="15">
        <v>0</v>
      </c>
      <c r="FM63" s="12">
        <v>0</v>
      </c>
      <c r="FN63" s="12">
        <v>0</v>
      </c>
      <c r="FO63" s="12">
        <v>0</v>
      </c>
      <c r="FP63" s="15">
        <v>0</v>
      </c>
      <c r="FQ63" s="12">
        <v>0</v>
      </c>
      <c r="FR63" s="12">
        <v>0</v>
      </c>
      <c r="FS63" s="12">
        <v>0</v>
      </c>
      <c r="FT63" s="15">
        <v>0</v>
      </c>
      <c r="FU63" s="12">
        <v>0</v>
      </c>
      <c r="FV63" s="12">
        <v>0</v>
      </c>
      <c r="FW63" s="12">
        <v>0</v>
      </c>
      <c r="FX63" s="15">
        <v>0</v>
      </c>
      <c r="FY63" s="12">
        <v>0</v>
      </c>
      <c r="FZ63" s="12">
        <v>0</v>
      </c>
      <c r="GA63" s="12">
        <v>0</v>
      </c>
      <c r="GB63" s="15">
        <v>0</v>
      </c>
      <c r="GC63" s="12">
        <v>0</v>
      </c>
      <c r="GD63" s="12">
        <v>0</v>
      </c>
      <c r="GE63" s="12">
        <v>0</v>
      </c>
      <c r="GF63" s="15">
        <v>0</v>
      </c>
      <c r="GG63" s="12">
        <v>0</v>
      </c>
      <c r="GH63" s="12">
        <v>0</v>
      </c>
      <c r="GI63" s="12">
        <v>0</v>
      </c>
      <c r="GJ63" s="15">
        <v>0</v>
      </c>
      <c r="GK63" s="12">
        <v>0</v>
      </c>
      <c r="GL63" s="12">
        <v>0</v>
      </c>
      <c r="GM63" s="12">
        <v>0</v>
      </c>
      <c r="GN63" s="15">
        <v>0</v>
      </c>
      <c r="GO63" s="12">
        <v>0</v>
      </c>
      <c r="GP63" s="12">
        <v>0</v>
      </c>
      <c r="GQ63" s="12">
        <v>0</v>
      </c>
      <c r="GR63" s="15">
        <v>0</v>
      </c>
      <c r="GS63" s="12">
        <v>0</v>
      </c>
      <c r="GT63" s="12">
        <v>0</v>
      </c>
      <c r="GU63" s="12">
        <v>0</v>
      </c>
      <c r="GV63" s="15">
        <v>0</v>
      </c>
      <c r="GW63" s="12">
        <v>0</v>
      </c>
      <c r="GX63" s="12">
        <v>0</v>
      </c>
      <c r="GY63" s="12">
        <v>0</v>
      </c>
      <c r="GZ63" s="15">
        <v>0</v>
      </c>
      <c r="HA63" s="12">
        <v>0</v>
      </c>
      <c r="HB63" s="12">
        <v>0</v>
      </c>
      <c r="HC63" s="12">
        <v>0</v>
      </c>
      <c r="HD63" s="15">
        <v>0</v>
      </c>
      <c r="HE63" s="12">
        <v>0</v>
      </c>
      <c r="HF63" s="12">
        <v>0</v>
      </c>
      <c r="HG63" s="12">
        <v>0</v>
      </c>
      <c r="HH63" s="15">
        <v>0</v>
      </c>
      <c r="HI63" s="12">
        <v>0</v>
      </c>
      <c r="HJ63" s="12">
        <v>0</v>
      </c>
      <c r="HK63" s="12">
        <v>0</v>
      </c>
      <c r="HL63" s="15">
        <v>0</v>
      </c>
      <c r="HM63" s="12">
        <v>0</v>
      </c>
      <c r="HN63" s="12">
        <v>0</v>
      </c>
      <c r="HO63" s="12">
        <v>0</v>
      </c>
      <c r="HP63" s="15">
        <v>0</v>
      </c>
      <c r="HQ63" s="12">
        <v>0</v>
      </c>
      <c r="HR63" s="12">
        <v>0</v>
      </c>
      <c r="HS63" s="12">
        <v>0</v>
      </c>
      <c r="HT63" s="15">
        <v>0</v>
      </c>
      <c r="HU63" s="12">
        <v>0</v>
      </c>
      <c r="HV63" s="12">
        <v>0</v>
      </c>
      <c r="HW63" s="12">
        <v>0</v>
      </c>
      <c r="HX63" s="15">
        <v>0</v>
      </c>
      <c r="HY63" s="12">
        <v>0</v>
      </c>
      <c r="HZ63" s="12">
        <v>0</v>
      </c>
      <c r="IA63" s="12">
        <v>0</v>
      </c>
      <c r="IB63" s="15">
        <v>0</v>
      </c>
      <c r="IC63" s="12">
        <v>0</v>
      </c>
      <c r="ID63" s="12">
        <v>0</v>
      </c>
      <c r="IE63" s="12">
        <v>0</v>
      </c>
      <c r="IF63" s="15">
        <v>0</v>
      </c>
      <c r="IG63" s="12">
        <v>0</v>
      </c>
      <c r="IH63" s="12">
        <v>0</v>
      </c>
      <c r="II63" s="12">
        <v>0</v>
      </c>
      <c r="IJ63" s="15">
        <v>0</v>
      </c>
      <c r="IK63" s="12">
        <v>0</v>
      </c>
      <c r="IL63" s="12">
        <v>0</v>
      </c>
      <c r="IM63" s="12">
        <v>0</v>
      </c>
      <c r="IN63" s="15">
        <v>0</v>
      </c>
      <c r="IO63" s="12">
        <v>0</v>
      </c>
      <c r="IP63" s="12">
        <v>0</v>
      </c>
      <c r="IQ63" s="12">
        <v>0</v>
      </c>
      <c r="IR63" s="15">
        <v>0</v>
      </c>
      <c r="IS63" s="12">
        <v>0</v>
      </c>
      <c r="IT63" s="12">
        <v>0</v>
      </c>
      <c r="IU63" s="12">
        <v>0</v>
      </c>
      <c r="IV63" s="15">
        <v>0</v>
      </c>
      <c r="IW63" s="12">
        <v>0</v>
      </c>
      <c r="IX63" s="12">
        <v>0</v>
      </c>
      <c r="IY63" s="12">
        <v>0</v>
      </c>
      <c r="IZ63" s="15">
        <v>0</v>
      </c>
      <c r="JA63" s="12">
        <v>0</v>
      </c>
      <c r="JB63" s="12">
        <v>0</v>
      </c>
      <c r="JC63" s="12">
        <v>0</v>
      </c>
      <c r="JD63" s="15">
        <v>0</v>
      </c>
      <c r="JE63" s="12">
        <v>0</v>
      </c>
      <c r="JF63" s="12">
        <v>0</v>
      </c>
      <c r="JG63" s="12">
        <v>0</v>
      </c>
      <c r="JH63" s="15">
        <v>0</v>
      </c>
      <c r="JI63" s="12">
        <v>0</v>
      </c>
      <c r="JJ63" s="12">
        <v>0</v>
      </c>
      <c r="JK63" s="12">
        <v>0</v>
      </c>
      <c r="JL63" s="15">
        <v>0</v>
      </c>
      <c r="JM63" s="12">
        <v>0</v>
      </c>
      <c r="JN63" s="12">
        <v>0</v>
      </c>
      <c r="JO63" s="12">
        <v>0</v>
      </c>
      <c r="JP63" s="15">
        <v>0</v>
      </c>
      <c r="JQ63" s="12">
        <v>0</v>
      </c>
      <c r="JR63" s="12">
        <v>0</v>
      </c>
      <c r="JS63" s="12">
        <v>0</v>
      </c>
      <c r="JT63" s="15">
        <v>0</v>
      </c>
      <c r="JU63" s="12">
        <v>0</v>
      </c>
      <c r="JV63" s="12">
        <v>0</v>
      </c>
      <c r="JW63" s="12">
        <v>0</v>
      </c>
      <c r="JX63" s="15">
        <v>0</v>
      </c>
      <c r="JY63" s="12">
        <v>0</v>
      </c>
      <c r="JZ63" s="12">
        <v>0</v>
      </c>
      <c r="KA63" s="12">
        <v>0</v>
      </c>
      <c r="KB63" s="15">
        <v>0</v>
      </c>
      <c r="KC63" s="12">
        <v>0</v>
      </c>
      <c r="KD63" s="12">
        <v>0</v>
      </c>
      <c r="KE63" s="12">
        <v>0</v>
      </c>
      <c r="KF63" s="15">
        <v>0</v>
      </c>
      <c r="KG63" s="12">
        <v>0</v>
      </c>
      <c r="KH63" s="12">
        <v>0</v>
      </c>
      <c r="KI63" s="12">
        <v>0</v>
      </c>
      <c r="KJ63" s="15">
        <v>0</v>
      </c>
      <c r="KK63" s="12">
        <v>0</v>
      </c>
      <c r="KL63" s="12">
        <v>0</v>
      </c>
      <c r="KM63" s="12">
        <v>0</v>
      </c>
      <c r="KN63" s="15">
        <v>0</v>
      </c>
      <c r="KO63" s="12">
        <v>0</v>
      </c>
      <c r="KP63" s="12">
        <v>0</v>
      </c>
      <c r="KQ63" s="12">
        <v>0</v>
      </c>
      <c r="KR63" s="15">
        <v>0</v>
      </c>
      <c r="KS63" s="12">
        <v>0</v>
      </c>
      <c r="KT63" s="12">
        <v>0</v>
      </c>
      <c r="KU63" s="12">
        <v>0</v>
      </c>
      <c r="KV63" s="14">
        <v>0</v>
      </c>
      <c r="KW63" s="12">
        <v>0</v>
      </c>
      <c r="KX63" s="12">
        <v>0</v>
      </c>
      <c r="KY63" s="12">
        <v>0</v>
      </c>
      <c r="KZ63" s="14">
        <v>0</v>
      </c>
      <c r="LA63" s="12">
        <v>0</v>
      </c>
      <c r="LB63" s="12">
        <v>0</v>
      </c>
      <c r="LC63" s="12">
        <v>0</v>
      </c>
      <c r="LD63" s="14">
        <v>0</v>
      </c>
      <c r="LE63" s="12">
        <v>0</v>
      </c>
      <c r="LF63" s="12">
        <v>0</v>
      </c>
      <c r="LG63" s="12">
        <v>0</v>
      </c>
      <c r="LH63" s="14">
        <v>0</v>
      </c>
      <c r="LI63" s="12">
        <v>0</v>
      </c>
      <c r="LJ63" s="12">
        <v>0</v>
      </c>
      <c r="LK63" s="12">
        <v>0</v>
      </c>
      <c r="LL63" s="14">
        <v>0</v>
      </c>
      <c r="LM63" s="12">
        <v>0</v>
      </c>
      <c r="LN63" s="12">
        <v>0</v>
      </c>
      <c r="LO63" s="12">
        <v>0</v>
      </c>
      <c r="LP63" s="14">
        <v>0</v>
      </c>
      <c r="LQ63" s="12">
        <v>0</v>
      </c>
      <c r="LR63" s="12">
        <v>0</v>
      </c>
      <c r="LS63" s="12">
        <v>0</v>
      </c>
      <c r="LT63" s="14">
        <v>0</v>
      </c>
      <c r="LU63" s="12">
        <v>0</v>
      </c>
      <c r="LV63" s="12">
        <v>0</v>
      </c>
      <c r="LW63" s="12">
        <v>0</v>
      </c>
      <c r="LX63" s="14">
        <v>0</v>
      </c>
      <c r="LY63" s="12">
        <v>0</v>
      </c>
      <c r="LZ63" s="12">
        <v>0</v>
      </c>
      <c r="MA63" s="12">
        <v>0</v>
      </c>
      <c r="MB63" s="13">
        <v>0</v>
      </c>
      <c r="MC63" s="12">
        <v>0</v>
      </c>
      <c r="MD63" s="12">
        <v>0</v>
      </c>
      <c r="ME63" s="12">
        <v>0</v>
      </c>
      <c r="MF63" s="13">
        <v>0</v>
      </c>
      <c r="MG63" s="12">
        <v>0</v>
      </c>
      <c r="MH63" s="12">
        <v>0</v>
      </c>
      <c r="MI63" s="12">
        <v>0</v>
      </c>
      <c r="MJ63" s="13">
        <v>0</v>
      </c>
      <c r="MK63" s="12">
        <v>0</v>
      </c>
      <c r="ML63" s="12">
        <v>0</v>
      </c>
      <c r="MM63" s="12">
        <v>0</v>
      </c>
    </row>
    <row r="64" spans="2:351" ht="51" x14ac:dyDescent="0.25">
      <c r="B64" s="44" t="s">
        <v>412</v>
      </c>
      <c r="C64" s="43" t="s">
        <v>411</v>
      </c>
      <c r="D64" s="42" t="s">
        <v>12</v>
      </c>
      <c r="E64" s="42" t="s">
        <v>12</v>
      </c>
      <c r="F64" s="46" t="s">
        <v>410</v>
      </c>
      <c r="G64" s="40">
        <v>2020004250278</v>
      </c>
      <c r="H64" s="41" t="s">
        <v>409</v>
      </c>
      <c r="I64" s="54">
        <v>1903011</v>
      </c>
      <c r="J64" s="41" t="s">
        <v>408</v>
      </c>
      <c r="K64" s="38" t="s">
        <v>397</v>
      </c>
      <c r="L64" s="71" t="s">
        <v>415</v>
      </c>
      <c r="M64" s="35" t="s">
        <v>6</v>
      </c>
      <c r="N64" s="35" t="s">
        <v>395</v>
      </c>
      <c r="O64" s="36" t="s">
        <v>4</v>
      </c>
      <c r="P64" s="35" t="s">
        <v>414</v>
      </c>
      <c r="Q64" s="35" t="s">
        <v>413</v>
      </c>
      <c r="R64" s="34" t="s">
        <v>20</v>
      </c>
      <c r="S64" s="33">
        <v>1</v>
      </c>
      <c r="T64" s="32">
        <v>0</v>
      </c>
      <c r="U64" s="32">
        <v>0</v>
      </c>
      <c r="V64" s="32">
        <v>0</v>
      </c>
      <c r="W64" s="32">
        <v>1</v>
      </c>
      <c r="X64" s="31">
        <f>+Z64+AA64+AB64+AC64</f>
        <v>1</v>
      </c>
      <c r="Y64" s="30">
        <f>+X64/S64</f>
        <v>1</v>
      </c>
      <c r="Z64" s="29">
        <v>0</v>
      </c>
      <c r="AA64" s="28">
        <v>0</v>
      </c>
      <c r="AB64" s="28">
        <v>0</v>
      </c>
      <c r="AC64" s="28">
        <v>1</v>
      </c>
      <c r="AD64" s="27">
        <v>650000</v>
      </c>
      <c r="AE64" s="26">
        <f>+AD64-AG64</f>
        <v>0</v>
      </c>
      <c r="AF64" s="51" t="s">
        <v>0</v>
      </c>
      <c r="AG64" s="24">
        <f>SUM(AH64:AK64)</f>
        <v>650000</v>
      </c>
      <c r="AH64" s="23">
        <f>+BH64+BL64+BP64+BT64+BX64+CB64+CF64+CJ64+CN64+CR64+CV64+CZ64+BD64</f>
        <v>650000</v>
      </c>
      <c r="AI64" s="22">
        <f>+DD64+DH64+DL64+DP64+DT64+DX64+EB64+EF64+EJ64+EN64+ER64+EV64+EZ64+FD64+FH64+FL64+FP64+FT64+FX64+GB64+GF64+GJ64+GN64+GR64+GV64+GZ64+HD64+HH64+HL64+HP64+HT64+HX64+IB64+IF64+IJ64+IN64+IR64+IV64+IZ64+JD64+JH64+JL64+JP64+JT64+JX64+KB64+KF64+KJ64+KN64+KR64</f>
        <v>0</v>
      </c>
      <c r="AJ64" s="21">
        <f>+KV64+KZ64+LD64+LH64+LL64+LP64+LT64+LX64</f>
        <v>0</v>
      </c>
      <c r="AK64" s="13">
        <f>+MB64+MF64+MJ64</f>
        <v>0</v>
      </c>
      <c r="AL64" s="18" t="b">
        <f>_xlfn.IFNA(+AM64&lt;=AG64,"ERROR")</f>
        <v>1</v>
      </c>
      <c r="AM64" s="20">
        <f>SUM(AN64:AQ64)</f>
        <v>0</v>
      </c>
      <c r="AN64" s="4">
        <f>+BE64+BI64+BM64+BQ64+BU64+BY64+CC64+CG64+CK64+CO64+CS64+CW64+DA64</f>
        <v>0</v>
      </c>
      <c r="AO64" s="4">
        <f>+DE64+DI64+DM64+DQ64+DU64+DY64+EC64+EG64+EK64+EO64+ES64+EW64+FA64+FE64+FI64+FM64+FQ64+FU64+FY64+GC64+GG64+GK64+GO64+GS64+GW64+HA64+HE64+HI64+HM64+HQ64+HU64+HY64+IC64+IG64+IK64+IO64+IS64+IW64+JA64+JE64+JI64+JM64+JQ64+JU64+JY64+KC64+KG64+KK64+KO64+KS64</f>
        <v>0</v>
      </c>
      <c r="AP64" s="4">
        <f>+KW64+LA64+LE64+LI64+LM64+LQ64+LU64+LY64</f>
        <v>0</v>
      </c>
      <c r="AQ64" s="4">
        <f>+MC64+MG64+MK64</f>
        <v>0</v>
      </c>
      <c r="AR64" s="18" t="b">
        <f>_xlfn.IFNA(+AS64&lt;=AM64,"ERROR")</f>
        <v>1</v>
      </c>
      <c r="AS64" s="19">
        <f>+AT64+AU64+AV64+AW64</f>
        <v>0</v>
      </c>
      <c r="AT64" s="4">
        <f>+BF64+BJ64+BN64+BR64+BV64+BZ64+CD64+CH64+CL64+CP64+CT64+CX64+DB64</f>
        <v>0</v>
      </c>
      <c r="AU64" s="4">
        <f>+DF64+DJ64+DN64+DR64+DV64+DZ64+ED64+EH64+EL64+EP64+ET64+EX64+FB64+FF64+FJ64+FN64+FR64+FV64+FZ64+GD64+GH64+GL64+GP64+GT64+GX64+HB64+HF64+HJ64+HN64+HR64+HV64+HZ64+ID64+IH64+IL64+IP64+IT64+IX64+JB64+JF64+JJ64+JN64+JR64+JV64+JZ64+KD64+KH64+KL64+KP64+KT64</f>
        <v>0</v>
      </c>
      <c r="AV64" s="4">
        <f>+KX64+LB64+LF64+LJ64+LN64+LR64+LV64+LZ64</f>
        <v>0</v>
      </c>
      <c r="AW64" s="4">
        <f>+MD64+MH64+ML64</f>
        <v>0</v>
      </c>
      <c r="AX64" s="18" t="b">
        <f>_xlfn.IFNA(+AY64&lt;=AS64,"ERROR")</f>
        <v>1</v>
      </c>
      <c r="AY64" s="17">
        <f>+AZ64+BA64+BB64+BC64</f>
        <v>0</v>
      </c>
      <c r="AZ64" s="4">
        <f>+BG64+BK64+BO64+BS64+BW64+CA64+CE64+CI64+CM64+CQ64+CU64+CY64+DC64</f>
        <v>0</v>
      </c>
      <c r="BA64" s="4">
        <f>+DG64+DK64+DO64+DS64+DW64+EA64+EE64+EI64+EM64+EQ64+EU64+EY64+FC64+FG64+FK64+FO64+FS64+FW64+GA64+GE64+GI64+GM64+GQ64+GU64+GY64+HC64+HG64+HK64+HO64+HS64+HW64+IA64+IE64+II64+IM64+IQ64+IU64+IY64+JC64+JG64+JK64+JO64+JS64+JW64+KA64+KE64+KI64+KM64+KQ64+KU64</f>
        <v>0</v>
      </c>
      <c r="BB64" s="4">
        <f>+KY64+LC64+LG64+LK64+LO64+LS64+LW64+MA64</f>
        <v>0</v>
      </c>
      <c r="BC64" s="4">
        <f>+ME64+MI64+MM64</f>
        <v>0</v>
      </c>
      <c r="BD64" s="16">
        <v>0</v>
      </c>
      <c r="BE64" s="12">
        <v>0</v>
      </c>
      <c r="BF64" s="12">
        <v>0</v>
      </c>
      <c r="BG64" s="12">
        <v>0</v>
      </c>
      <c r="BH64" s="16">
        <v>0</v>
      </c>
      <c r="BI64" s="12">
        <v>0</v>
      </c>
      <c r="BJ64" s="12">
        <v>0</v>
      </c>
      <c r="BK64" s="12">
        <v>0</v>
      </c>
      <c r="BL64" s="16">
        <v>0</v>
      </c>
      <c r="BM64" s="12">
        <v>0</v>
      </c>
      <c r="BN64" s="12">
        <v>0</v>
      </c>
      <c r="BO64" s="12">
        <v>0</v>
      </c>
      <c r="BP64" s="16">
        <v>650000</v>
      </c>
      <c r="BQ64" s="12">
        <v>0</v>
      </c>
      <c r="BR64" s="12">
        <v>0</v>
      </c>
      <c r="BS64" s="12">
        <v>0</v>
      </c>
      <c r="BT64" s="16">
        <v>0</v>
      </c>
      <c r="BU64" s="12">
        <v>0</v>
      </c>
      <c r="BV64" s="12">
        <v>0</v>
      </c>
      <c r="BW64" s="12">
        <v>0</v>
      </c>
      <c r="BX64" s="16">
        <v>0</v>
      </c>
      <c r="BY64" s="12">
        <v>0</v>
      </c>
      <c r="BZ64" s="12">
        <v>0</v>
      </c>
      <c r="CA64" s="12">
        <v>0</v>
      </c>
      <c r="CB64" s="16">
        <v>0</v>
      </c>
      <c r="CC64" s="12">
        <v>0</v>
      </c>
      <c r="CD64" s="12">
        <v>0</v>
      </c>
      <c r="CE64" s="12">
        <v>0</v>
      </c>
      <c r="CF64" s="16">
        <v>0</v>
      </c>
      <c r="CG64" s="12">
        <v>0</v>
      </c>
      <c r="CH64" s="12">
        <v>0</v>
      </c>
      <c r="CI64" s="12">
        <v>0</v>
      </c>
      <c r="CJ64" s="16">
        <v>0</v>
      </c>
      <c r="CK64" s="12">
        <v>0</v>
      </c>
      <c r="CL64" s="12">
        <v>0</v>
      </c>
      <c r="CM64" s="12">
        <v>0</v>
      </c>
      <c r="CN64" s="16">
        <v>0</v>
      </c>
      <c r="CO64" s="12">
        <v>0</v>
      </c>
      <c r="CP64" s="12">
        <v>0</v>
      </c>
      <c r="CQ64" s="12">
        <v>0</v>
      </c>
      <c r="CR64" s="16">
        <v>0</v>
      </c>
      <c r="CS64" s="12">
        <v>0</v>
      </c>
      <c r="CT64" s="12">
        <v>0</v>
      </c>
      <c r="CU64" s="12">
        <v>0</v>
      </c>
      <c r="CV64" s="16">
        <v>0</v>
      </c>
      <c r="CW64" s="12">
        <v>0</v>
      </c>
      <c r="CX64" s="12">
        <v>0</v>
      </c>
      <c r="CY64" s="12">
        <v>0</v>
      </c>
      <c r="CZ64" s="16">
        <v>0</v>
      </c>
      <c r="DA64" s="12">
        <v>0</v>
      </c>
      <c r="DB64" s="12">
        <v>0</v>
      </c>
      <c r="DC64" s="12">
        <v>0</v>
      </c>
      <c r="DD64" s="15">
        <v>0</v>
      </c>
      <c r="DE64" s="12">
        <v>0</v>
      </c>
      <c r="DF64" s="12">
        <v>0</v>
      </c>
      <c r="DG64" s="12">
        <v>0</v>
      </c>
      <c r="DH64" s="15">
        <v>0</v>
      </c>
      <c r="DI64" s="12">
        <v>0</v>
      </c>
      <c r="DJ64" s="12">
        <v>0</v>
      </c>
      <c r="DK64" s="12">
        <v>0</v>
      </c>
      <c r="DL64" s="15">
        <v>0</v>
      </c>
      <c r="DM64" s="12">
        <v>0</v>
      </c>
      <c r="DN64" s="12">
        <v>0</v>
      </c>
      <c r="DO64" s="12">
        <v>0</v>
      </c>
      <c r="DP64" s="15">
        <v>0</v>
      </c>
      <c r="DQ64" s="12">
        <v>0</v>
      </c>
      <c r="DR64" s="12">
        <v>0</v>
      </c>
      <c r="DS64" s="12">
        <v>0</v>
      </c>
      <c r="DT64" s="15">
        <v>0</v>
      </c>
      <c r="DU64" s="12">
        <v>0</v>
      </c>
      <c r="DV64" s="12">
        <v>0</v>
      </c>
      <c r="DW64" s="12">
        <v>0</v>
      </c>
      <c r="DX64" s="15">
        <v>0</v>
      </c>
      <c r="DY64" s="12">
        <v>0</v>
      </c>
      <c r="DZ64" s="12">
        <v>0</v>
      </c>
      <c r="EA64" s="12">
        <v>0</v>
      </c>
      <c r="EB64" s="15">
        <v>0</v>
      </c>
      <c r="EC64" s="12">
        <v>0</v>
      </c>
      <c r="ED64" s="12">
        <v>0</v>
      </c>
      <c r="EE64" s="12">
        <v>0</v>
      </c>
      <c r="EF64" s="15">
        <v>0</v>
      </c>
      <c r="EG64" s="12">
        <v>0</v>
      </c>
      <c r="EH64" s="12">
        <v>0</v>
      </c>
      <c r="EI64" s="12">
        <v>0</v>
      </c>
      <c r="EJ64" s="15">
        <v>0</v>
      </c>
      <c r="EK64" s="12">
        <v>0</v>
      </c>
      <c r="EL64" s="12">
        <v>0</v>
      </c>
      <c r="EM64" s="12">
        <v>0</v>
      </c>
      <c r="EN64" s="15">
        <v>0</v>
      </c>
      <c r="EO64" s="12">
        <v>0</v>
      </c>
      <c r="EP64" s="12">
        <v>0</v>
      </c>
      <c r="EQ64" s="12">
        <v>0</v>
      </c>
      <c r="ER64" s="15">
        <v>0</v>
      </c>
      <c r="ES64" s="12">
        <v>0</v>
      </c>
      <c r="ET64" s="12">
        <v>0</v>
      </c>
      <c r="EU64" s="12">
        <v>0</v>
      </c>
      <c r="EV64" s="15">
        <v>0</v>
      </c>
      <c r="EW64" s="12">
        <v>0</v>
      </c>
      <c r="EX64" s="12">
        <v>0</v>
      </c>
      <c r="EY64" s="12">
        <v>0</v>
      </c>
      <c r="EZ64" s="15">
        <v>0</v>
      </c>
      <c r="FA64" s="12">
        <v>0</v>
      </c>
      <c r="FB64" s="12">
        <v>0</v>
      </c>
      <c r="FC64" s="12">
        <v>0</v>
      </c>
      <c r="FD64" s="15">
        <v>0</v>
      </c>
      <c r="FE64" s="12">
        <v>0</v>
      </c>
      <c r="FF64" s="12">
        <v>0</v>
      </c>
      <c r="FG64" s="12">
        <v>0</v>
      </c>
      <c r="FH64" s="15">
        <v>0</v>
      </c>
      <c r="FI64" s="12">
        <v>0</v>
      </c>
      <c r="FJ64" s="12">
        <v>0</v>
      </c>
      <c r="FK64" s="12">
        <v>0</v>
      </c>
      <c r="FL64" s="15">
        <v>0</v>
      </c>
      <c r="FM64" s="12">
        <v>0</v>
      </c>
      <c r="FN64" s="12">
        <v>0</v>
      </c>
      <c r="FO64" s="12">
        <v>0</v>
      </c>
      <c r="FP64" s="15">
        <v>0</v>
      </c>
      <c r="FQ64" s="12">
        <v>0</v>
      </c>
      <c r="FR64" s="12">
        <v>0</v>
      </c>
      <c r="FS64" s="12">
        <v>0</v>
      </c>
      <c r="FT64" s="15">
        <v>0</v>
      </c>
      <c r="FU64" s="12">
        <v>0</v>
      </c>
      <c r="FV64" s="12">
        <v>0</v>
      </c>
      <c r="FW64" s="12">
        <v>0</v>
      </c>
      <c r="FX64" s="15">
        <v>0</v>
      </c>
      <c r="FY64" s="12">
        <v>0</v>
      </c>
      <c r="FZ64" s="12">
        <v>0</v>
      </c>
      <c r="GA64" s="12">
        <v>0</v>
      </c>
      <c r="GB64" s="15">
        <v>0</v>
      </c>
      <c r="GC64" s="12">
        <v>0</v>
      </c>
      <c r="GD64" s="12">
        <v>0</v>
      </c>
      <c r="GE64" s="12">
        <v>0</v>
      </c>
      <c r="GF64" s="15">
        <v>0</v>
      </c>
      <c r="GG64" s="12">
        <v>0</v>
      </c>
      <c r="GH64" s="12">
        <v>0</v>
      </c>
      <c r="GI64" s="12">
        <v>0</v>
      </c>
      <c r="GJ64" s="15">
        <v>0</v>
      </c>
      <c r="GK64" s="12">
        <v>0</v>
      </c>
      <c r="GL64" s="12">
        <v>0</v>
      </c>
      <c r="GM64" s="12">
        <v>0</v>
      </c>
      <c r="GN64" s="15">
        <v>0</v>
      </c>
      <c r="GO64" s="12">
        <v>0</v>
      </c>
      <c r="GP64" s="12">
        <v>0</v>
      </c>
      <c r="GQ64" s="12">
        <v>0</v>
      </c>
      <c r="GR64" s="15">
        <v>0</v>
      </c>
      <c r="GS64" s="12">
        <v>0</v>
      </c>
      <c r="GT64" s="12">
        <v>0</v>
      </c>
      <c r="GU64" s="12">
        <v>0</v>
      </c>
      <c r="GV64" s="15">
        <v>0</v>
      </c>
      <c r="GW64" s="12">
        <v>0</v>
      </c>
      <c r="GX64" s="12">
        <v>0</v>
      </c>
      <c r="GY64" s="12">
        <v>0</v>
      </c>
      <c r="GZ64" s="15">
        <v>0</v>
      </c>
      <c r="HA64" s="12">
        <v>0</v>
      </c>
      <c r="HB64" s="12">
        <v>0</v>
      </c>
      <c r="HC64" s="12">
        <v>0</v>
      </c>
      <c r="HD64" s="15">
        <v>0</v>
      </c>
      <c r="HE64" s="12">
        <v>0</v>
      </c>
      <c r="HF64" s="12">
        <v>0</v>
      </c>
      <c r="HG64" s="12">
        <v>0</v>
      </c>
      <c r="HH64" s="15">
        <v>0</v>
      </c>
      <c r="HI64" s="12">
        <v>0</v>
      </c>
      <c r="HJ64" s="12">
        <v>0</v>
      </c>
      <c r="HK64" s="12">
        <v>0</v>
      </c>
      <c r="HL64" s="15">
        <v>0</v>
      </c>
      <c r="HM64" s="12">
        <v>0</v>
      </c>
      <c r="HN64" s="12">
        <v>0</v>
      </c>
      <c r="HO64" s="12">
        <v>0</v>
      </c>
      <c r="HP64" s="15">
        <v>0</v>
      </c>
      <c r="HQ64" s="12">
        <v>0</v>
      </c>
      <c r="HR64" s="12">
        <v>0</v>
      </c>
      <c r="HS64" s="12">
        <v>0</v>
      </c>
      <c r="HT64" s="15">
        <v>0</v>
      </c>
      <c r="HU64" s="12">
        <v>0</v>
      </c>
      <c r="HV64" s="12">
        <v>0</v>
      </c>
      <c r="HW64" s="12">
        <v>0</v>
      </c>
      <c r="HX64" s="15">
        <v>0</v>
      </c>
      <c r="HY64" s="12">
        <v>0</v>
      </c>
      <c r="HZ64" s="12">
        <v>0</v>
      </c>
      <c r="IA64" s="12">
        <v>0</v>
      </c>
      <c r="IB64" s="15">
        <v>0</v>
      </c>
      <c r="IC64" s="12">
        <v>0</v>
      </c>
      <c r="ID64" s="12">
        <v>0</v>
      </c>
      <c r="IE64" s="12">
        <v>0</v>
      </c>
      <c r="IF64" s="15">
        <v>0</v>
      </c>
      <c r="IG64" s="12">
        <v>0</v>
      </c>
      <c r="IH64" s="12">
        <v>0</v>
      </c>
      <c r="II64" s="12">
        <v>0</v>
      </c>
      <c r="IJ64" s="15">
        <v>0</v>
      </c>
      <c r="IK64" s="12">
        <v>0</v>
      </c>
      <c r="IL64" s="12">
        <v>0</v>
      </c>
      <c r="IM64" s="12">
        <v>0</v>
      </c>
      <c r="IN64" s="15">
        <v>0</v>
      </c>
      <c r="IO64" s="12">
        <v>0</v>
      </c>
      <c r="IP64" s="12">
        <v>0</v>
      </c>
      <c r="IQ64" s="12">
        <v>0</v>
      </c>
      <c r="IR64" s="15">
        <v>0</v>
      </c>
      <c r="IS64" s="12">
        <v>0</v>
      </c>
      <c r="IT64" s="12">
        <v>0</v>
      </c>
      <c r="IU64" s="12">
        <v>0</v>
      </c>
      <c r="IV64" s="15">
        <v>0</v>
      </c>
      <c r="IW64" s="12">
        <v>0</v>
      </c>
      <c r="IX64" s="12">
        <v>0</v>
      </c>
      <c r="IY64" s="12">
        <v>0</v>
      </c>
      <c r="IZ64" s="15">
        <v>0</v>
      </c>
      <c r="JA64" s="12">
        <v>0</v>
      </c>
      <c r="JB64" s="12">
        <v>0</v>
      </c>
      <c r="JC64" s="12">
        <v>0</v>
      </c>
      <c r="JD64" s="15">
        <v>0</v>
      </c>
      <c r="JE64" s="12">
        <v>0</v>
      </c>
      <c r="JF64" s="12">
        <v>0</v>
      </c>
      <c r="JG64" s="12">
        <v>0</v>
      </c>
      <c r="JH64" s="15">
        <v>0</v>
      </c>
      <c r="JI64" s="12">
        <v>0</v>
      </c>
      <c r="JJ64" s="12">
        <v>0</v>
      </c>
      <c r="JK64" s="12">
        <v>0</v>
      </c>
      <c r="JL64" s="15">
        <v>0</v>
      </c>
      <c r="JM64" s="12">
        <v>0</v>
      </c>
      <c r="JN64" s="12">
        <v>0</v>
      </c>
      <c r="JO64" s="12">
        <v>0</v>
      </c>
      <c r="JP64" s="15">
        <v>0</v>
      </c>
      <c r="JQ64" s="12">
        <v>0</v>
      </c>
      <c r="JR64" s="12">
        <v>0</v>
      </c>
      <c r="JS64" s="12">
        <v>0</v>
      </c>
      <c r="JT64" s="15">
        <v>0</v>
      </c>
      <c r="JU64" s="12">
        <v>0</v>
      </c>
      <c r="JV64" s="12">
        <v>0</v>
      </c>
      <c r="JW64" s="12">
        <v>0</v>
      </c>
      <c r="JX64" s="15">
        <v>0</v>
      </c>
      <c r="JY64" s="12">
        <v>0</v>
      </c>
      <c r="JZ64" s="12">
        <v>0</v>
      </c>
      <c r="KA64" s="12">
        <v>0</v>
      </c>
      <c r="KB64" s="15">
        <v>0</v>
      </c>
      <c r="KC64" s="12">
        <v>0</v>
      </c>
      <c r="KD64" s="12">
        <v>0</v>
      </c>
      <c r="KE64" s="12">
        <v>0</v>
      </c>
      <c r="KF64" s="15">
        <v>0</v>
      </c>
      <c r="KG64" s="12">
        <v>0</v>
      </c>
      <c r="KH64" s="12">
        <v>0</v>
      </c>
      <c r="KI64" s="12">
        <v>0</v>
      </c>
      <c r="KJ64" s="15">
        <v>0</v>
      </c>
      <c r="KK64" s="12">
        <v>0</v>
      </c>
      <c r="KL64" s="12">
        <v>0</v>
      </c>
      <c r="KM64" s="12">
        <v>0</v>
      </c>
      <c r="KN64" s="15">
        <v>0</v>
      </c>
      <c r="KO64" s="12">
        <v>0</v>
      </c>
      <c r="KP64" s="12">
        <v>0</v>
      </c>
      <c r="KQ64" s="12">
        <v>0</v>
      </c>
      <c r="KR64" s="15">
        <v>0</v>
      </c>
      <c r="KS64" s="12">
        <v>0</v>
      </c>
      <c r="KT64" s="12">
        <v>0</v>
      </c>
      <c r="KU64" s="12">
        <v>0</v>
      </c>
      <c r="KV64" s="14">
        <v>0</v>
      </c>
      <c r="KW64" s="12">
        <v>0</v>
      </c>
      <c r="KX64" s="12">
        <v>0</v>
      </c>
      <c r="KY64" s="12">
        <v>0</v>
      </c>
      <c r="KZ64" s="14">
        <v>0</v>
      </c>
      <c r="LA64" s="12">
        <v>0</v>
      </c>
      <c r="LB64" s="12">
        <v>0</v>
      </c>
      <c r="LC64" s="12">
        <v>0</v>
      </c>
      <c r="LD64" s="14">
        <v>0</v>
      </c>
      <c r="LE64" s="12">
        <v>0</v>
      </c>
      <c r="LF64" s="12">
        <v>0</v>
      </c>
      <c r="LG64" s="12">
        <v>0</v>
      </c>
      <c r="LH64" s="14">
        <v>0</v>
      </c>
      <c r="LI64" s="12">
        <v>0</v>
      </c>
      <c r="LJ64" s="12">
        <v>0</v>
      </c>
      <c r="LK64" s="12">
        <v>0</v>
      </c>
      <c r="LL64" s="14">
        <v>0</v>
      </c>
      <c r="LM64" s="12">
        <v>0</v>
      </c>
      <c r="LN64" s="12">
        <v>0</v>
      </c>
      <c r="LO64" s="12">
        <v>0</v>
      </c>
      <c r="LP64" s="14">
        <v>0</v>
      </c>
      <c r="LQ64" s="12">
        <v>0</v>
      </c>
      <c r="LR64" s="12">
        <v>0</v>
      </c>
      <c r="LS64" s="12">
        <v>0</v>
      </c>
      <c r="LT64" s="14">
        <v>0</v>
      </c>
      <c r="LU64" s="12">
        <v>0</v>
      </c>
      <c r="LV64" s="12">
        <v>0</v>
      </c>
      <c r="LW64" s="12">
        <v>0</v>
      </c>
      <c r="LX64" s="14">
        <v>0</v>
      </c>
      <c r="LY64" s="12">
        <v>0</v>
      </c>
      <c r="LZ64" s="12">
        <v>0</v>
      </c>
      <c r="MA64" s="12">
        <v>0</v>
      </c>
      <c r="MB64" s="13">
        <v>0</v>
      </c>
      <c r="MC64" s="12">
        <v>0</v>
      </c>
      <c r="MD64" s="12">
        <v>0</v>
      </c>
      <c r="ME64" s="12">
        <v>0</v>
      </c>
      <c r="MF64" s="13">
        <v>0</v>
      </c>
      <c r="MG64" s="12">
        <v>0</v>
      </c>
      <c r="MH64" s="12">
        <v>0</v>
      </c>
      <c r="MI64" s="12">
        <v>0</v>
      </c>
      <c r="MJ64" s="13">
        <v>0</v>
      </c>
      <c r="MK64" s="12">
        <v>0</v>
      </c>
      <c r="ML64" s="12">
        <v>0</v>
      </c>
      <c r="MM64" s="12">
        <v>0</v>
      </c>
    </row>
    <row r="65" spans="2:351" ht="51" x14ac:dyDescent="0.25">
      <c r="B65" s="44" t="s">
        <v>412</v>
      </c>
      <c r="C65" s="43" t="s">
        <v>411</v>
      </c>
      <c r="D65" s="42" t="s">
        <v>12</v>
      </c>
      <c r="E65" s="42" t="s">
        <v>12</v>
      </c>
      <c r="F65" s="46" t="s">
        <v>410</v>
      </c>
      <c r="G65" s="40">
        <v>2020004250278</v>
      </c>
      <c r="H65" s="41" t="s">
        <v>409</v>
      </c>
      <c r="I65" s="54">
        <v>1903011</v>
      </c>
      <c r="J65" s="41" t="s">
        <v>408</v>
      </c>
      <c r="K65" s="38" t="s">
        <v>397</v>
      </c>
      <c r="L65" s="45" t="s">
        <v>407</v>
      </c>
      <c r="M65" s="35" t="s">
        <v>6</v>
      </c>
      <c r="N65" s="35" t="s">
        <v>395</v>
      </c>
      <c r="O65" s="36" t="s">
        <v>4</v>
      </c>
      <c r="P65" s="35" t="s">
        <v>406</v>
      </c>
      <c r="Q65" s="35" t="s">
        <v>405</v>
      </c>
      <c r="R65" s="53" t="s">
        <v>20</v>
      </c>
      <c r="S65" s="52">
        <v>1</v>
      </c>
      <c r="T65" s="32">
        <v>0</v>
      </c>
      <c r="U65" s="32">
        <v>0</v>
      </c>
      <c r="V65" s="32">
        <v>1</v>
      </c>
      <c r="W65" s="32">
        <v>0</v>
      </c>
      <c r="X65" s="31">
        <f>+Z65+AA65+AB65+AC65</f>
        <v>1</v>
      </c>
      <c r="Y65" s="30">
        <f>+X65/S65</f>
        <v>1</v>
      </c>
      <c r="Z65" s="29">
        <v>0</v>
      </c>
      <c r="AA65" s="28">
        <v>0</v>
      </c>
      <c r="AB65" s="28">
        <v>1</v>
      </c>
      <c r="AC65" s="28">
        <v>0</v>
      </c>
      <c r="AD65" s="27">
        <v>0</v>
      </c>
      <c r="AE65" s="26">
        <f>+AD65-AG65</f>
        <v>0</v>
      </c>
      <c r="AF65" s="51" t="s">
        <v>0</v>
      </c>
      <c r="AG65" s="24">
        <f>SUM(AH65:AK65)</f>
        <v>0</v>
      </c>
      <c r="AH65" s="23">
        <f>+BH65+BL65+BP65+BT65+BX65+CB65+CF65+CJ65+CN65+CR65+CV65+CZ65+BD65</f>
        <v>0</v>
      </c>
      <c r="AI65" s="22">
        <f>+DD65+DH65+DL65+DP65+DT65+DX65+EB65+EF65+EJ65+EN65+ER65+EV65+EZ65+FD65+FH65+FL65+FP65+FT65+FX65+GB65+GF65+GJ65+GN65+GR65+GV65+GZ65+HD65+HH65+HL65+HP65+HT65+HX65+IB65+IF65+IJ65+IN65+IR65+IV65+IZ65+JD65+JH65+JL65+JP65+JT65+JX65+KB65+KF65+KJ65+KN65+KR65</f>
        <v>0</v>
      </c>
      <c r="AJ65" s="21">
        <f>+KV65+KZ65+LD65+LH65+LL65+LP65+LT65+LX65</f>
        <v>0</v>
      </c>
      <c r="AK65" s="13">
        <f>+MB65+MF65+MJ65</f>
        <v>0</v>
      </c>
      <c r="AL65" s="18" t="b">
        <f>_xlfn.IFNA(+AM65&lt;=AG65,"ERROR")</f>
        <v>1</v>
      </c>
      <c r="AM65" s="20">
        <f>SUM(AN65:AQ65)</f>
        <v>0</v>
      </c>
      <c r="AN65" s="4">
        <f>+BE65+BI65+BM65+BQ65+BU65+BY65+CC65+CG65+CK65+CO65+CS65+CW65+DA65</f>
        <v>0</v>
      </c>
      <c r="AO65" s="4">
        <f>+DE65+DI65+DM65+DQ65+DU65+DY65+EC65+EG65+EK65+EO65+ES65+EW65+FA65+FE65+FI65+FM65+FQ65+FU65+FY65+GC65+GG65+GK65+GO65+GS65+GW65+HA65+HE65+HI65+HM65+HQ65+HU65+HY65+IC65+IG65+IK65+IO65+IS65+IW65+JA65+JE65+JI65+JM65+JQ65+JU65+JY65+KC65+KG65+KK65+KO65+KS65</f>
        <v>0</v>
      </c>
      <c r="AP65" s="4">
        <f>+KW65+LA65+LE65+LI65+LM65+LQ65+LU65+LY65</f>
        <v>0</v>
      </c>
      <c r="AQ65" s="4">
        <f>+MC65+MG65+MK65</f>
        <v>0</v>
      </c>
      <c r="AR65" s="18" t="b">
        <f>_xlfn.IFNA(+AS65&lt;=AM65,"ERROR")</f>
        <v>1</v>
      </c>
      <c r="AS65" s="19">
        <f>+AT65+AU65+AV65+AW65</f>
        <v>0</v>
      </c>
      <c r="AT65" s="4">
        <f>+BF65+BJ65+BN65+BR65+BV65+BZ65+CD65+CH65+CL65+CP65+CT65+CX65+DB65</f>
        <v>0</v>
      </c>
      <c r="AU65" s="4">
        <f>+DF65+DJ65+DN65+DR65+DV65+DZ65+ED65+EH65+EL65+EP65+ET65+EX65+FB65+FF65+FJ65+FN65+FR65+FV65+FZ65+GD65+GH65+GL65+GP65+GT65+GX65+HB65+HF65+HJ65+HN65+HR65+HV65+HZ65+ID65+IH65+IL65+IP65+IT65+IX65+JB65+JF65+JJ65+JN65+JR65+JV65+JZ65+KD65+KH65+KL65+KP65+KT65</f>
        <v>0</v>
      </c>
      <c r="AV65" s="4">
        <f>+KX65+LB65+LF65+LJ65+LN65+LR65+LV65+LZ65</f>
        <v>0</v>
      </c>
      <c r="AW65" s="4">
        <f>+MD65+MH65+ML65</f>
        <v>0</v>
      </c>
      <c r="AX65" s="18" t="b">
        <f>_xlfn.IFNA(+AY65&lt;=AS65,"ERROR")</f>
        <v>1</v>
      </c>
      <c r="AY65" s="17">
        <f>+AZ65+BA65+BB65+BC65</f>
        <v>0</v>
      </c>
      <c r="AZ65" s="4">
        <f>+BG65+BK65+BO65+BS65+BW65+CA65+CE65+CI65+CM65+CQ65+CU65+CY65+DC65</f>
        <v>0</v>
      </c>
      <c r="BA65" s="4">
        <f>+DG65+DK65+DO65+DS65+DW65+EA65+EE65+EI65+EM65+EQ65+EU65+EY65+FC65+FG65+FK65+FO65+FS65+FW65+GA65+GE65+GI65+GM65+GQ65+GU65+GY65+HC65+HG65+HK65+HO65+HS65+HW65+IA65+IE65+II65+IM65+IQ65+IU65+IY65+JC65+JG65+JK65+JO65+JS65+JW65+KA65+KE65+KI65+KM65+KQ65+KU65</f>
        <v>0</v>
      </c>
      <c r="BB65" s="4">
        <f>+KY65+LC65+LG65+LK65+LO65+LS65+LW65+MA65</f>
        <v>0</v>
      </c>
      <c r="BC65" s="4">
        <f>+ME65+MI65+MM65</f>
        <v>0</v>
      </c>
      <c r="BD65" s="16">
        <v>0</v>
      </c>
      <c r="BE65" s="12">
        <v>0</v>
      </c>
      <c r="BF65" s="12">
        <v>0</v>
      </c>
      <c r="BG65" s="12">
        <v>0</v>
      </c>
      <c r="BH65" s="16">
        <v>0</v>
      </c>
      <c r="BI65" s="12">
        <v>0</v>
      </c>
      <c r="BJ65" s="12">
        <v>0</v>
      </c>
      <c r="BK65" s="12">
        <v>0</v>
      </c>
      <c r="BL65" s="16">
        <v>0</v>
      </c>
      <c r="BM65" s="12">
        <v>0</v>
      </c>
      <c r="BN65" s="12">
        <v>0</v>
      </c>
      <c r="BO65" s="12">
        <v>0</v>
      </c>
      <c r="BP65" s="16">
        <v>0</v>
      </c>
      <c r="BQ65" s="12">
        <v>0</v>
      </c>
      <c r="BR65" s="12">
        <v>0</v>
      </c>
      <c r="BS65" s="12">
        <v>0</v>
      </c>
      <c r="BT65" s="16">
        <v>0</v>
      </c>
      <c r="BU65" s="12">
        <v>0</v>
      </c>
      <c r="BV65" s="12">
        <v>0</v>
      </c>
      <c r="BW65" s="12">
        <v>0</v>
      </c>
      <c r="BX65" s="16">
        <v>0</v>
      </c>
      <c r="BY65" s="12">
        <v>0</v>
      </c>
      <c r="BZ65" s="12">
        <v>0</v>
      </c>
      <c r="CA65" s="12">
        <v>0</v>
      </c>
      <c r="CB65" s="16">
        <v>0</v>
      </c>
      <c r="CC65" s="12">
        <v>0</v>
      </c>
      <c r="CD65" s="12">
        <v>0</v>
      </c>
      <c r="CE65" s="12">
        <v>0</v>
      </c>
      <c r="CF65" s="16">
        <v>0</v>
      </c>
      <c r="CG65" s="12">
        <v>0</v>
      </c>
      <c r="CH65" s="12">
        <v>0</v>
      </c>
      <c r="CI65" s="12">
        <v>0</v>
      </c>
      <c r="CJ65" s="16">
        <v>0</v>
      </c>
      <c r="CK65" s="12">
        <v>0</v>
      </c>
      <c r="CL65" s="12">
        <v>0</v>
      </c>
      <c r="CM65" s="12">
        <v>0</v>
      </c>
      <c r="CN65" s="16">
        <v>0</v>
      </c>
      <c r="CO65" s="12">
        <v>0</v>
      </c>
      <c r="CP65" s="12">
        <v>0</v>
      </c>
      <c r="CQ65" s="12">
        <v>0</v>
      </c>
      <c r="CR65" s="16">
        <v>0</v>
      </c>
      <c r="CS65" s="12">
        <v>0</v>
      </c>
      <c r="CT65" s="12">
        <v>0</v>
      </c>
      <c r="CU65" s="12">
        <v>0</v>
      </c>
      <c r="CV65" s="16">
        <v>0</v>
      </c>
      <c r="CW65" s="12">
        <v>0</v>
      </c>
      <c r="CX65" s="12">
        <v>0</v>
      </c>
      <c r="CY65" s="12">
        <v>0</v>
      </c>
      <c r="CZ65" s="16">
        <v>0</v>
      </c>
      <c r="DA65" s="12">
        <v>0</v>
      </c>
      <c r="DB65" s="12">
        <v>0</v>
      </c>
      <c r="DC65" s="12">
        <v>0</v>
      </c>
      <c r="DD65" s="15">
        <v>0</v>
      </c>
      <c r="DE65" s="12">
        <v>0</v>
      </c>
      <c r="DF65" s="12">
        <v>0</v>
      </c>
      <c r="DG65" s="12">
        <v>0</v>
      </c>
      <c r="DH65" s="15">
        <v>0</v>
      </c>
      <c r="DI65" s="12">
        <v>0</v>
      </c>
      <c r="DJ65" s="12">
        <v>0</v>
      </c>
      <c r="DK65" s="12">
        <v>0</v>
      </c>
      <c r="DL65" s="15">
        <v>0</v>
      </c>
      <c r="DM65" s="12">
        <v>0</v>
      </c>
      <c r="DN65" s="12">
        <v>0</v>
      </c>
      <c r="DO65" s="12">
        <v>0</v>
      </c>
      <c r="DP65" s="15">
        <v>0</v>
      </c>
      <c r="DQ65" s="12">
        <v>0</v>
      </c>
      <c r="DR65" s="12">
        <v>0</v>
      </c>
      <c r="DS65" s="12">
        <v>0</v>
      </c>
      <c r="DT65" s="15">
        <v>0</v>
      </c>
      <c r="DU65" s="12">
        <v>0</v>
      </c>
      <c r="DV65" s="12">
        <v>0</v>
      </c>
      <c r="DW65" s="12">
        <v>0</v>
      </c>
      <c r="DX65" s="15">
        <v>0</v>
      </c>
      <c r="DY65" s="12">
        <v>0</v>
      </c>
      <c r="DZ65" s="12">
        <v>0</v>
      </c>
      <c r="EA65" s="12">
        <v>0</v>
      </c>
      <c r="EB65" s="15">
        <v>0</v>
      </c>
      <c r="EC65" s="12">
        <v>0</v>
      </c>
      <c r="ED65" s="12">
        <v>0</v>
      </c>
      <c r="EE65" s="12">
        <v>0</v>
      </c>
      <c r="EF65" s="15">
        <v>0</v>
      </c>
      <c r="EG65" s="12">
        <v>0</v>
      </c>
      <c r="EH65" s="12">
        <v>0</v>
      </c>
      <c r="EI65" s="12">
        <v>0</v>
      </c>
      <c r="EJ65" s="15">
        <v>0</v>
      </c>
      <c r="EK65" s="12">
        <v>0</v>
      </c>
      <c r="EL65" s="12">
        <v>0</v>
      </c>
      <c r="EM65" s="12">
        <v>0</v>
      </c>
      <c r="EN65" s="15">
        <v>0</v>
      </c>
      <c r="EO65" s="12">
        <v>0</v>
      </c>
      <c r="EP65" s="12">
        <v>0</v>
      </c>
      <c r="EQ65" s="12">
        <v>0</v>
      </c>
      <c r="ER65" s="15">
        <v>0</v>
      </c>
      <c r="ES65" s="12">
        <v>0</v>
      </c>
      <c r="ET65" s="12">
        <v>0</v>
      </c>
      <c r="EU65" s="12">
        <v>0</v>
      </c>
      <c r="EV65" s="15">
        <v>0</v>
      </c>
      <c r="EW65" s="12">
        <v>0</v>
      </c>
      <c r="EX65" s="12">
        <v>0</v>
      </c>
      <c r="EY65" s="12">
        <v>0</v>
      </c>
      <c r="EZ65" s="15">
        <v>0</v>
      </c>
      <c r="FA65" s="12">
        <v>0</v>
      </c>
      <c r="FB65" s="12">
        <v>0</v>
      </c>
      <c r="FC65" s="12">
        <v>0</v>
      </c>
      <c r="FD65" s="15">
        <v>0</v>
      </c>
      <c r="FE65" s="12">
        <v>0</v>
      </c>
      <c r="FF65" s="12">
        <v>0</v>
      </c>
      <c r="FG65" s="12">
        <v>0</v>
      </c>
      <c r="FH65" s="15">
        <v>0</v>
      </c>
      <c r="FI65" s="12">
        <v>0</v>
      </c>
      <c r="FJ65" s="12">
        <v>0</v>
      </c>
      <c r="FK65" s="12">
        <v>0</v>
      </c>
      <c r="FL65" s="15">
        <v>0</v>
      </c>
      <c r="FM65" s="12">
        <v>0</v>
      </c>
      <c r="FN65" s="12">
        <v>0</v>
      </c>
      <c r="FO65" s="12">
        <v>0</v>
      </c>
      <c r="FP65" s="15">
        <v>0</v>
      </c>
      <c r="FQ65" s="12">
        <v>0</v>
      </c>
      <c r="FR65" s="12">
        <v>0</v>
      </c>
      <c r="FS65" s="12">
        <v>0</v>
      </c>
      <c r="FT65" s="15">
        <v>0</v>
      </c>
      <c r="FU65" s="12">
        <v>0</v>
      </c>
      <c r="FV65" s="12">
        <v>0</v>
      </c>
      <c r="FW65" s="12">
        <v>0</v>
      </c>
      <c r="FX65" s="15">
        <v>0</v>
      </c>
      <c r="FY65" s="12">
        <v>0</v>
      </c>
      <c r="FZ65" s="12">
        <v>0</v>
      </c>
      <c r="GA65" s="12">
        <v>0</v>
      </c>
      <c r="GB65" s="15">
        <v>0</v>
      </c>
      <c r="GC65" s="12">
        <v>0</v>
      </c>
      <c r="GD65" s="12">
        <v>0</v>
      </c>
      <c r="GE65" s="12">
        <v>0</v>
      </c>
      <c r="GF65" s="15">
        <v>0</v>
      </c>
      <c r="GG65" s="12">
        <v>0</v>
      </c>
      <c r="GH65" s="12">
        <v>0</v>
      </c>
      <c r="GI65" s="12">
        <v>0</v>
      </c>
      <c r="GJ65" s="15">
        <v>0</v>
      </c>
      <c r="GK65" s="12">
        <v>0</v>
      </c>
      <c r="GL65" s="12">
        <v>0</v>
      </c>
      <c r="GM65" s="12">
        <v>0</v>
      </c>
      <c r="GN65" s="15">
        <v>0</v>
      </c>
      <c r="GO65" s="12">
        <v>0</v>
      </c>
      <c r="GP65" s="12">
        <v>0</v>
      </c>
      <c r="GQ65" s="12">
        <v>0</v>
      </c>
      <c r="GR65" s="15">
        <v>0</v>
      </c>
      <c r="GS65" s="12">
        <v>0</v>
      </c>
      <c r="GT65" s="12">
        <v>0</v>
      </c>
      <c r="GU65" s="12">
        <v>0</v>
      </c>
      <c r="GV65" s="15">
        <v>0</v>
      </c>
      <c r="GW65" s="12">
        <v>0</v>
      </c>
      <c r="GX65" s="12">
        <v>0</v>
      </c>
      <c r="GY65" s="12">
        <v>0</v>
      </c>
      <c r="GZ65" s="15">
        <v>0</v>
      </c>
      <c r="HA65" s="12">
        <v>0</v>
      </c>
      <c r="HB65" s="12">
        <v>0</v>
      </c>
      <c r="HC65" s="12">
        <v>0</v>
      </c>
      <c r="HD65" s="15">
        <v>0</v>
      </c>
      <c r="HE65" s="12">
        <v>0</v>
      </c>
      <c r="HF65" s="12">
        <v>0</v>
      </c>
      <c r="HG65" s="12">
        <v>0</v>
      </c>
      <c r="HH65" s="15">
        <v>0</v>
      </c>
      <c r="HI65" s="12">
        <v>0</v>
      </c>
      <c r="HJ65" s="12">
        <v>0</v>
      </c>
      <c r="HK65" s="12">
        <v>0</v>
      </c>
      <c r="HL65" s="15">
        <v>0</v>
      </c>
      <c r="HM65" s="12">
        <v>0</v>
      </c>
      <c r="HN65" s="12">
        <v>0</v>
      </c>
      <c r="HO65" s="12">
        <v>0</v>
      </c>
      <c r="HP65" s="15">
        <v>0</v>
      </c>
      <c r="HQ65" s="12">
        <v>0</v>
      </c>
      <c r="HR65" s="12">
        <v>0</v>
      </c>
      <c r="HS65" s="12">
        <v>0</v>
      </c>
      <c r="HT65" s="15">
        <v>0</v>
      </c>
      <c r="HU65" s="12">
        <v>0</v>
      </c>
      <c r="HV65" s="12">
        <v>0</v>
      </c>
      <c r="HW65" s="12">
        <v>0</v>
      </c>
      <c r="HX65" s="15">
        <v>0</v>
      </c>
      <c r="HY65" s="12">
        <v>0</v>
      </c>
      <c r="HZ65" s="12">
        <v>0</v>
      </c>
      <c r="IA65" s="12">
        <v>0</v>
      </c>
      <c r="IB65" s="15">
        <v>0</v>
      </c>
      <c r="IC65" s="12">
        <v>0</v>
      </c>
      <c r="ID65" s="12">
        <v>0</v>
      </c>
      <c r="IE65" s="12">
        <v>0</v>
      </c>
      <c r="IF65" s="15">
        <v>0</v>
      </c>
      <c r="IG65" s="12">
        <v>0</v>
      </c>
      <c r="IH65" s="12">
        <v>0</v>
      </c>
      <c r="II65" s="12">
        <v>0</v>
      </c>
      <c r="IJ65" s="15">
        <v>0</v>
      </c>
      <c r="IK65" s="12">
        <v>0</v>
      </c>
      <c r="IL65" s="12">
        <v>0</v>
      </c>
      <c r="IM65" s="12">
        <v>0</v>
      </c>
      <c r="IN65" s="15">
        <v>0</v>
      </c>
      <c r="IO65" s="12">
        <v>0</v>
      </c>
      <c r="IP65" s="12">
        <v>0</v>
      </c>
      <c r="IQ65" s="12">
        <v>0</v>
      </c>
      <c r="IR65" s="15">
        <v>0</v>
      </c>
      <c r="IS65" s="12">
        <v>0</v>
      </c>
      <c r="IT65" s="12">
        <v>0</v>
      </c>
      <c r="IU65" s="12">
        <v>0</v>
      </c>
      <c r="IV65" s="15">
        <v>0</v>
      </c>
      <c r="IW65" s="12">
        <v>0</v>
      </c>
      <c r="IX65" s="12">
        <v>0</v>
      </c>
      <c r="IY65" s="12">
        <v>0</v>
      </c>
      <c r="IZ65" s="15">
        <v>0</v>
      </c>
      <c r="JA65" s="12">
        <v>0</v>
      </c>
      <c r="JB65" s="12">
        <v>0</v>
      </c>
      <c r="JC65" s="12">
        <v>0</v>
      </c>
      <c r="JD65" s="15">
        <v>0</v>
      </c>
      <c r="JE65" s="12">
        <v>0</v>
      </c>
      <c r="JF65" s="12">
        <v>0</v>
      </c>
      <c r="JG65" s="12">
        <v>0</v>
      </c>
      <c r="JH65" s="15">
        <v>0</v>
      </c>
      <c r="JI65" s="12">
        <v>0</v>
      </c>
      <c r="JJ65" s="12">
        <v>0</v>
      </c>
      <c r="JK65" s="12">
        <v>0</v>
      </c>
      <c r="JL65" s="15">
        <v>0</v>
      </c>
      <c r="JM65" s="12">
        <v>0</v>
      </c>
      <c r="JN65" s="12">
        <v>0</v>
      </c>
      <c r="JO65" s="12">
        <v>0</v>
      </c>
      <c r="JP65" s="15">
        <v>0</v>
      </c>
      <c r="JQ65" s="12">
        <v>0</v>
      </c>
      <c r="JR65" s="12">
        <v>0</v>
      </c>
      <c r="JS65" s="12">
        <v>0</v>
      </c>
      <c r="JT65" s="15">
        <v>0</v>
      </c>
      <c r="JU65" s="12">
        <v>0</v>
      </c>
      <c r="JV65" s="12">
        <v>0</v>
      </c>
      <c r="JW65" s="12">
        <v>0</v>
      </c>
      <c r="JX65" s="15">
        <v>0</v>
      </c>
      <c r="JY65" s="12">
        <v>0</v>
      </c>
      <c r="JZ65" s="12">
        <v>0</v>
      </c>
      <c r="KA65" s="12">
        <v>0</v>
      </c>
      <c r="KB65" s="15">
        <v>0</v>
      </c>
      <c r="KC65" s="12">
        <v>0</v>
      </c>
      <c r="KD65" s="12">
        <v>0</v>
      </c>
      <c r="KE65" s="12">
        <v>0</v>
      </c>
      <c r="KF65" s="15">
        <v>0</v>
      </c>
      <c r="KG65" s="12">
        <v>0</v>
      </c>
      <c r="KH65" s="12">
        <v>0</v>
      </c>
      <c r="KI65" s="12">
        <v>0</v>
      </c>
      <c r="KJ65" s="15">
        <v>0</v>
      </c>
      <c r="KK65" s="12">
        <v>0</v>
      </c>
      <c r="KL65" s="12">
        <v>0</v>
      </c>
      <c r="KM65" s="12">
        <v>0</v>
      </c>
      <c r="KN65" s="15">
        <v>0</v>
      </c>
      <c r="KO65" s="12">
        <v>0</v>
      </c>
      <c r="KP65" s="12">
        <v>0</v>
      </c>
      <c r="KQ65" s="12">
        <v>0</v>
      </c>
      <c r="KR65" s="15">
        <v>0</v>
      </c>
      <c r="KS65" s="12">
        <v>0</v>
      </c>
      <c r="KT65" s="12">
        <v>0</v>
      </c>
      <c r="KU65" s="12">
        <v>0</v>
      </c>
      <c r="KV65" s="14">
        <v>0</v>
      </c>
      <c r="KW65" s="12">
        <v>0</v>
      </c>
      <c r="KX65" s="12">
        <v>0</v>
      </c>
      <c r="KY65" s="12">
        <v>0</v>
      </c>
      <c r="KZ65" s="14">
        <v>0</v>
      </c>
      <c r="LA65" s="12">
        <v>0</v>
      </c>
      <c r="LB65" s="12">
        <v>0</v>
      </c>
      <c r="LC65" s="12">
        <v>0</v>
      </c>
      <c r="LD65" s="14">
        <v>0</v>
      </c>
      <c r="LE65" s="12">
        <v>0</v>
      </c>
      <c r="LF65" s="12">
        <v>0</v>
      </c>
      <c r="LG65" s="12">
        <v>0</v>
      </c>
      <c r="LH65" s="14">
        <v>0</v>
      </c>
      <c r="LI65" s="12">
        <v>0</v>
      </c>
      <c r="LJ65" s="12">
        <v>0</v>
      </c>
      <c r="LK65" s="12">
        <v>0</v>
      </c>
      <c r="LL65" s="14">
        <v>0</v>
      </c>
      <c r="LM65" s="12">
        <v>0</v>
      </c>
      <c r="LN65" s="12">
        <v>0</v>
      </c>
      <c r="LO65" s="12">
        <v>0</v>
      </c>
      <c r="LP65" s="14">
        <v>0</v>
      </c>
      <c r="LQ65" s="12">
        <v>0</v>
      </c>
      <c r="LR65" s="12">
        <v>0</v>
      </c>
      <c r="LS65" s="12">
        <v>0</v>
      </c>
      <c r="LT65" s="14">
        <v>0</v>
      </c>
      <c r="LU65" s="12">
        <v>0</v>
      </c>
      <c r="LV65" s="12">
        <v>0</v>
      </c>
      <c r="LW65" s="12">
        <v>0</v>
      </c>
      <c r="LX65" s="14">
        <v>0</v>
      </c>
      <c r="LY65" s="12">
        <v>0</v>
      </c>
      <c r="LZ65" s="12">
        <v>0</v>
      </c>
      <c r="MA65" s="12">
        <v>0</v>
      </c>
      <c r="MB65" s="13">
        <v>0</v>
      </c>
      <c r="MC65" s="12">
        <v>0</v>
      </c>
      <c r="MD65" s="12">
        <v>0</v>
      </c>
      <c r="ME65" s="12">
        <v>0</v>
      </c>
      <c r="MF65" s="13">
        <v>0</v>
      </c>
      <c r="MG65" s="12">
        <v>0</v>
      </c>
      <c r="MH65" s="12">
        <v>0</v>
      </c>
      <c r="MI65" s="12">
        <v>0</v>
      </c>
      <c r="MJ65" s="13">
        <v>0</v>
      </c>
      <c r="MK65" s="12">
        <v>0</v>
      </c>
      <c r="ML65" s="12">
        <v>0</v>
      </c>
      <c r="MM65" s="12">
        <v>0</v>
      </c>
    </row>
    <row r="66" spans="2:351" ht="63.75" x14ac:dyDescent="0.25">
      <c r="B66" s="44" t="s">
        <v>401</v>
      </c>
      <c r="C66" s="43" t="s">
        <v>400</v>
      </c>
      <c r="D66" s="42" t="s">
        <v>12</v>
      </c>
      <c r="E66" s="42" t="s">
        <v>12</v>
      </c>
      <c r="F66" s="46" t="s">
        <v>400</v>
      </c>
      <c r="G66" s="40">
        <v>2020004250322</v>
      </c>
      <c r="H66" s="41" t="s">
        <v>399</v>
      </c>
      <c r="I66" s="54">
        <v>1901004</v>
      </c>
      <c r="J66" s="41" t="s">
        <v>398</v>
      </c>
      <c r="K66" s="38" t="s">
        <v>397</v>
      </c>
      <c r="L66" s="37" t="s">
        <v>404</v>
      </c>
      <c r="M66" s="35" t="s">
        <v>6</v>
      </c>
      <c r="N66" s="35" t="s">
        <v>395</v>
      </c>
      <c r="O66" s="36" t="s">
        <v>4</v>
      </c>
      <c r="P66" s="35" t="s">
        <v>394</v>
      </c>
      <c r="Q66" s="35" t="s">
        <v>393</v>
      </c>
      <c r="R66" s="34" t="s">
        <v>20</v>
      </c>
      <c r="S66" s="33">
        <v>12</v>
      </c>
      <c r="T66" s="32">
        <v>3</v>
      </c>
      <c r="U66" s="32">
        <v>3</v>
      </c>
      <c r="V66" s="32">
        <v>3</v>
      </c>
      <c r="W66" s="32">
        <v>3</v>
      </c>
      <c r="X66" s="31">
        <f>+Z66+AA66+AB66+AC66</f>
        <v>12</v>
      </c>
      <c r="Y66" s="30">
        <f>+X66/S66</f>
        <v>1</v>
      </c>
      <c r="Z66" s="29">
        <v>3</v>
      </c>
      <c r="AA66" s="28">
        <v>5</v>
      </c>
      <c r="AB66" s="28">
        <v>2</v>
      </c>
      <c r="AC66" s="28">
        <v>2</v>
      </c>
      <c r="AD66" s="27">
        <v>0</v>
      </c>
      <c r="AE66" s="26">
        <f>+AD66-AG66</f>
        <v>0</v>
      </c>
      <c r="AF66" s="51" t="s">
        <v>138</v>
      </c>
      <c r="AG66" s="24">
        <f>SUM(AH66:AK66)</f>
        <v>0</v>
      </c>
      <c r="AH66" s="23">
        <f>+BH66+BL66+BP66+BT66+BX66+CB66+CF66+CJ66+CN66+CR66+CV66+CZ66+BD66</f>
        <v>0</v>
      </c>
      <c r="AI66" s="22">
        <f>+DD66+DH66+DL66+DP66+DT66+DX66+EB66+EF66+EJ66+EN66+ER66+EV66+EZ66+FD66+FH66+FL66+FP66+FT66+FX66+GB66+GF66+GJ66+GN66+GR66+GV66+GZ66+HD66+HH66+HL66+HP66+HT66+HX66+IB66+IF66+IJ66+IN66+IR66+IV66+IZ66+JD66+JH66+JL66+JP66+JT66+JX66+KB66+KF66+KJ66+KN66+KR66</f>
        <v>0</v>
      </c>
      <c r="AJ66" s="21">
        <f>+KV66+KZ66+LD66+LH66+LL66+LP66+LT66+LX66</f>
        <v>0</v>
      </c>
      <c r="AK66" s="13">
        <f>+MB66+MF66+MJ66</f>
        <v>0</v>
      </c>
      <c r="AL66" s="18" t="b">
        <f>_xlfn.IFNA(+AM66&lt;=AG66,"ERROR")</f>
        <v>1</v>
      </c>
      <c r="AM66" s="20">
        <f>SUM(AN66:AQ66)</f>
        <v>0</v>
      </c>
      <c r="AN66" s="4">
        <f>+BE66+BI66+BM66+BQ66+BU66+BY66+CC66+CG66+CK66+CO66+CS66+CW66+DA66</f>
        <v>0</v>
      </c>
      <c r="AO66" s="4">
        <f>+DE66+DI66+DM66+DQ66+DU66+DY66+EC66+EG66+EK66+EO66+ES66+EW66+FA66+FE66+FI66+FM66+FQ66+FU66+FY66+GC66+GG66+GK66+GO66+GS66+GW66+HA66+HE66+HI66+HM66+HQ66+HU66+HY66+IC66+IG66+IK66+IO66+IS66+IW66+JA66+JE66+JI66+JM66+JQ66+JU66+JY66+KC66+KG66+KK66+KO66+KS66</f>
        <v>0</v>
      </c>
      <c r="AP66" s="4">
        <f>+KW66+LA66+LE66+LI66+LM66+LQ66+LU66+LY66</f>
        <v>0</v>
      </c>
      <c r="AQ66" s="4">
        <f>+MC66+MG66+MK66</f>
        <v>0</v>
      </c>
      <c r="AR66" s="18" t="b">
        <f>_xlfn.IFNA(+AS66&lt;=AM66,"ERROR")</f>
        <v>1</v>
      </c>
      <c r="AS66" s="19">
        <f>+AT66+AU66+AV66+AW66</f>
        <v>0</v>
      </c>
      <c r="AT66" s="4">
        <f>+BF66+BJ66+BN66+BR66+BV66+BZ66+CD66+CH66+CL66+CP66+CT66+CX66+DB66</f>
        <v>0</v>
      </c>
      <c r="AU66" s="4">
        <f>+DF66+DJ66+DN66+DR66+DV66+DZ66+ED66+EH66+EL66+EP66+ET66+EX66+FB66+FF66+FJ66+FN66+FR66+FV66+FZ66+GD66+GH66+GL66+GP66+GT66+GX66+HB66+HF66+HJ66+HN66+HR66+HV66+HZ66+ID66+IH66+IL66+IP66+IT66+IX66+JB66+JF66+JJ66+JN66+JR66+JV66+JZ66+KD66+KH66+KL66+KP66+KT66</f>
        <v>0</v>
      </c>
      <c r="AV66" s="4">
        <f>+KX66+LB66+LF66+LJ66+LN66+LR66+LV66+LZ66</f>
        <v>0</v>
      </c>
      <c r="AW66" s="4">
        <f>+MD66+MH66+ML66</f>
        <v>0</v>
      </c>
      <c r="AX66" s="18" t="b">
        <f>_xlfn.IFNA(+AY66&lt;=AS66,"ERROR")</f>
        <v>1</v>
      </c>
      <c r="AY66" s="17">
        <f>+AZ66+BA66+BB66+BC66</f>
        <v>0</v>
      </c>
      <c r="AZ66" s="4">
        <f>+BG66+BK66+BO66+BS66+BW66+CA66+CE66+CI66+CM66+CQ66+CU66+CY66+DC66</f>
        <v>0</v>
      </c>
      <c r="BA66" s="4">
        <f>+DG66+DK66+DO66+DS66+DW66+EA66+EE66+EI66+EM66+EQ66+EU66+EY66+FC66+FG66+FK66+FO66+FS66+FW66+GA66+GE66+GI66+GM66+GQ66+GU66+GY66+HC66+HG66+HK66+HO66+HS66+HW66+IA66+IE66+II66+IM66+IQ66+IU66+IY66+JC66+JG66+JK66+JO66+JS66+JW66+KA66+KE66+KI66+KM66+KQ66+KU66</f>
        <v>0</v>
      </c>
      <c r="BB66" s="4">
        <f>+KY66+LC66+LG66+LK66+LO66+LS66+LW66+MA66</f>
        <v>0</v>
      </c>
      <c r="BC66" s="4">
        <f>+ME66+MI66+MM66</f>
        <v>0</v>
      </c>
      <c r="BD66" s="16">
        <v>0</v>
      </c>
      <c r="BE66" s="12">
        <v>0</v>
      </c>
      <c r="BF66" s="12">
        <v>0</v>
      </c>
      <c r="BG66" s="12">
        <v>0</v>
      </c>
      <c r="BH66" s="16">
        <v>0</v>
      </c>
      <c r="BI66" s="12">
        <v>0</v>
      </c>
      <c r="BJ66" s="12">
        <v>0</v>
      </c>
      <c r="BK66" s="12">
        <v>0</v>
      </c>
      <c r="BL66" s="16">
        <v>0</v>
      </c>
      <c r="BM66" s="12">
        <v>0</v>
      </c>
      <c r="BN66" s="12">
        <v>0</v>
      </c>
      <c r="BO66" s="12">
        <v>0</v>
      </c>
      <c r="BP66" s="16">
        <v>0</v>
      </c>
      <c r="BQ66" s="12">
        <v>0</v>
      </c>
      <c r="BR66" s="12">
        <v>0</v>
      </c>
      <c r="BS66" s="12">
        <v>0</v>
      </c>
      <c r="BT66" s="16">
        <v>0</v>
      </c>
      <c r="BU66" s="12">
        <v>0</v>
      </c>
      <c r="BV66" s="12">
        <v>0</v>
      </c>
      <c r="BW66" s="12">
        <v>0</v>
      </c>
      <c r="BX66" s="16">
        <v>0</v>
      </c>
      <c r="BY66" s="12">
        <v>0</v>
      </c>
      <c r="BZ66" s="12">
        <v>0</v>
      </c>
      <c r="CA66" s="12">
        <v>0</v>
      </c>
      <c r="CB66" s="16">
        <v>0</v>
      </c>
      <c r="CC66" s="12">
        <v>0</v>
      </c>
      <c r="CD66" s="12">
        <v>0</v>
      </c>
      <c r="CE66" s="12">
        <v>0</v>
      </c>
      <c r="CF66" s="16">
        <v>0</v>
      </c>
      <c r="CG66" s="12">
        <v>0</v>
      </c>
      <c r="CH66" s="12">
        <v>0</v>
      </c>
      <c r="CI66" s="12">
        <v>0</v>
      </c>
      <c r="CJ66" s="16">
        <v>0</v>
      </c>
      <c r="CK66" s="12">
        <v>0</v>
      </c>
      <c r="CL66" s="12">
        <v>0</v>
      </c>
      <c r="CM66" s="12">
        <v>0</v>
      </c>
      <c r="CN66" s="16">
        <v>0</v>
      </c>
      <c r="CO66" s="12">
        <v>0</v>
      </c>
      <c r="CP66" s="12">
        <v>0</v>
      </c>
      <c r="CQ66" s="12">
        <v>0</v>
      </c>
      <c r="CR66" s="16">
        <v>0</v>
      </c>
      <c r="CS66" s="12">
        <v>0</v>
      </c>
      <c r="CT66" s="12">
        <v>0</v>
      </c>
      <c r="CU66" s="12">
        <v>0</v>
      </c>
      <c r="CV66" s="16">
        <v>0</v>
      </c>
      <c r="CW66" s="12">
        <v>0</v>
      </c>
      <c r="CX66" s="12">
        <v>0</v>
      </c>
      <c r="CY66" s="12">
        <v>0</v>
      </c>
      <c r="CZ66" s="16">
        <v>0</v>
      </c>
      <c r="DA66" s="12">
        <v>0</v>
      </c>
      <c r="DB66" s="12">
        <v>0</v>
      </c>
      <c r="DC66" s="12">
        <v>0</v>
      </c>
      <c r="DD66" s="15">
        <v>0</v>
      </c>
      <c r="DE66" s="12">
        <v>0</v>
      </c>
      <c r="DF66" s="12">
        <v>0</v>
      </c>
      <c r="DG66" s="12">
        <v>0</v>
      </c>
      <c r="DH66" s="15">
        <v>0</v>
      </c>
      <c r="DI66" s="12">
        <v>0</v>
      </c>
      <c r="DJ66" s="12">
        <v>0</v>
      </c>
      <c r="DK66" s="12">
        <v>0</v>
      </c>
      <c r="DL66" s="15">
        <v>0</v>
      </c>
      <c r="DM66" s="12">
        <v>0</v>
      </c>
      <c r="DN66" s="12">
        <v>0</v>
      </c>
      <c r="DO66" s="12">
        <v>0</v>
      </c>
      <c r="DP66" s="15">
        <v>0</v>
      </c>
      <c r="DQ66" s="12">
        <v>0</v>
      </c>
      <c r="DR66" s="12">
        <v>0</v>
      </c>
      <c r="DS66" s="12">
        <v>0</v>
      </c>
      <c r="DT66" s="15">
        <v>0</v>
      </c>
      <c r="DU66" s="12">
        <v>0</v>
      </c>
      <c r="DV66" s="12">
        <v>0</v>
      </c>
      <c r="DW66" s="12">
        <v>0</v>
      </c>
      <c r="DX66" s="15">
        <v>0</v>
      </c>
      <c r="DY66" s="12">
        <v>0</v>
      </c>
      <c r="DZ66" s="12">
        <v>0</v>
      </c>
      <c r="EA66" s="12">
        <v>0</v>
      </c>
      <c r="EB66" s="15">
        <v>0</v>
      </c>
      <c r="EC66" s="12">
        <v>0</v>
      </c>
      <c r="ED66" s="12">
        <v>0</v>
      </c>
      <c r="EE66" s="12">
        <v>0</v>
      </c>
      <c r="EF66" s="15">
        <v>0</v>
      </c>
      <c r="EG66" s="12">
        <v>0</v>
      </c>
      <c r="EH66" s="12">
        <v>0</v>
      </c>
      <c r="EI66" s="12">
        <v>0</v>
      </c>
      <c r="EJ66" s="15">
        <v>0</v>
      </c>
      <c r="EK66" s="12">
        <v>0</v>
      </c>
      <c r="EL66" s="12">
        <v>0</v>
      </c>
      <c r="EM66" s="12">
        <v>0</v>
      </c>
      <c r="EN66" s="15">
        <v>0</v>
      </c>
      <c r="EO66" s="12">
        <v>0</v>
      </c>
      <c r="EP66" s="12">
        <v>0</v>
      </c>
      <c r="EQ66" s="12">
        <v>0</v>
      </c>
      <c r="ER66" s="15">
        <v>0</v>
      </c>
      <c r="ES66" s="12">
        <v>0</v>
      </c>
      <c r="ET66" s="12">
        <v>0</v>
      </c>
      <c r="EU66" s="12">
        <v>0</v>
      </c>
      <c r="EV66" s="15">
        <v>0</v>
      </c>
      <c r="EW66" s="12">
        <v>0</v>
      </c>
      <c r="EX66" s="12">
        <v>0</v>
      </c>
      <c r="EY66" s="12">
        <v>0</v>
      </c>
      <c r="EZ66" s="15">
        <v>0</v>
      </c>
      <c r="FA66" s="12">
        <v>0</v>
      </c>
      <c r="FB66" s="12">
        <v>0</v>
      </c>
      <c r="FC66" s="12">
        <v>0</v>
      </c>
      <c r="FD66" s="15">
        <v>0</v>
      </c>
      <c r="FE66" s="12">
        <v>0</v>
      </c>
      <c r="FF66" s="12">
        <v>0</v>
      </c>
      <c r="FG66" s="12">
        <v>0</v>
      </c>
      <c r="FH66" s="15">
        <v>0</v>
      </c>
      <c r="FI66" s="12">
        <v>0</v>
      </c>
      <c r="FJ66" s="12">
        <v>0</v>
      </c>
      <c r="FK66" s="12">
        <v>0</v>
      </c>
      <c r="FL66" s="15">
        <v>0</v>
      </c>
      <c r="FM66" s="12">
        <v>0</v>
      </c>
      <c r="FN66" s="12">
        <v>0</v>
      </c>
      <c r="FO66" s="12">
        <v>0</v>
      </c>
      <c r="FP66" s="15">
        <v>0</v>
      </c>
      <c r="FQ66" s="12">
        <v>0</v>
      </c>
      <c r="FR66" s="12">
        <v>0</v>
      </c>
      <c r="FS66" s="12">
        <v>0</v>
      </c>
      <c r="FT66" s="15">
        <v>0</v>
      </c>
      <c r="FU66" s="12">
        <v>0</v>
      </c>
      <c r="FV66" s="12">
        <v>0</v>
      </c>
      <c r="FW66" s="12">
        <v>0</v>
      </c>
      <c r="FX66" s="15">
        <v>0</v>
      </c>
      <c r="FY66" s="12">
        <v>0</v>
      </c>
      <c r="FZ66" s="12">
        <v>0</v>
      </c>
      <c r="GA66" s="12">
        <v>0</v>
      </c>
      <c r="GB66" s="15">
        <v>0</v>
      </c>
      <c r="GC66" s="12">
        <v>0</v>
      </c>
      <c r="GD66" s="12">
        <v>0</v>
      </c>
      <c r="GE66" s="12">
        <v>0</v>
      </c>
      <c r="GF66" s="15">
        <v>0</v>
      </c>
      <c r="GG66" s="12">
        <v>0</v>
      </c>
      <c r="GH66" s="12">
        <v>0</v>
      </c>
      <c r="GI66" s="12">
        <v>0</v>
      </c>
      <c r="GJ66" s="15">
        <v>0</v>
      </c>
      <c r="GK66" s="12">
        <v>0</v>
      </c>
      <c r="GL66" s="12">
        <v>0</v>
      </c>
      <c r="GM66" s="12">
        <v>0</v>
      </c>
      <c r="GN66" s="15">
        <v>0</v>
      </c>
      <c r="GO66" s="12">
        <v>0</v>
      </c>
      <c r="GP66" s="12">
        <v>0</v>
      </c>
      <c r="GQ66" s="12">
        <v>0</v>
      </c>
      <c r="GR66" s="15">
        <v>0</v>
      </c>
      <c r="GS66" s="12">
        <v>0</v>
      </c>
      <c r="GT66" s="12">
        <v>0</v>
      </c>
      <c r="GU66" s="12">
        <v>0</v>
      </c>
      <c r="GV66" s="15">
        <v>0</v>
      </c>
      <c r="GW66" s="12">
        <v>0</v>
      </c>
      <c r="GX66" s="12">
        <v>0</v>
      </c>
      <c r="GY66" s="12">
        <v>0</v>
      </c>
      <c r="GZ66" s="15">
        <v>0</v>
      </c>
      <c r="HA66" s="12">
        <v>0</v>
      </c>
      <c r="HB66" s="12">
        <v>0</v>
      </c>
      <c r="HC66" s="12">
        <v>0</v>
      </c>
      <c r="HD66" s="15">
        <v>0</v>
      </c>
      <c r="HE66" s="12">
        <v>0</v>
      </c>
      <c r="HF66" s="12">
        <v>0</v>
      </c>
      <c r="HG66" s="12">
        <v>0</v>
      </c>
      <c r="HH66" s="15">
        <v>0</v>
      </c>
      <c r="HI66" s="12">
        <v>0</v>
      </c>
      <c r="HJ66" s="12">
        <v>0</v>
      </c>
      <c r="HK66" s="12">
        <v>0</v>
      </c>
      <c r="HL66" s="15">
        <v>0</v>
      </c>
      <c r="HM66" s="12">
        <v>0</v>
      </c>
      <c r="HN66" s="12">
        <v>0</v>
      </c>
      <c r="HO66" s="12">
        <v>0</v>
      </c>
      <c r="HP66" s="15">
        <v>0</v>
      </c>
      <c r="HQ66" s="12">
        <v>0</v>
      </c>
      <c r="HR66" s="12">
        <v>0</v>
      </c>
      <c r="HS66" s="12">
        <v>0</v>
      </c>
      <c r="HT66" s="15">
        <v>0</v>
      </c>
      <c r="HU66" s="12">
        <v>0</v>
      </c>
      <c r="HV66" s="12">
        <v>0</v>
      </c>
      <c r="HW66" s="12">
        <v>0</v>
      </c>
      <c r="HX66" s="15">
        <v>0</v>
      </c>
      <c r="HY66" s="12">
        <v>0</v>
      </c>
      <c r="HZ66" s="12">
        <v>0</v>
      </c>
      <c r="IA66" s="12">
        <v>0</v>
      </c>
      <c r="IB66" s="15">
        <v>0</v>
      </c>
      <c r="IC66" s="12">
        <v>0</v>
      </c>
      <c r="ID66" s="12">
        <v>0</v>
      </c>
      <c r="IE66" s="12">
        <v>0</v>
      </c>
      <c r="IF66" s="15">
        <v>0</v>
      </c>
      <c r="IG66" s="12">
        <v>0</v>
      </c>
      <c r="IH66" s="12">
        <v>0</v>
      </c>
      <c r="II66" s="12">
        <v>0</v>
      </c>
      <c r="IJ66" s="15">
        <v>0</v>
      </c>
      <c r="IK66" s="12">
        <v>0</v>
      </c>
      <c r="IL66" s="12">
        <v>0</v>
      </c>
      <c r="IM66" s="12">
        <v>0</v>
      </c>
      <c r="IN66" s="15">
        <v>0</v>
      </c>
      <c r="IO66" s="12">
        <v>0</v>
      </c>
      <c r="IP66" s="12">
        <v>0</v>
      </c>
      <c r="IQ66" s="12">
        <v>0</v>
      </c>
      <c r="IR66" s="15">
        <v>0</v>
      </c>
      <c r="IS66" s="12">
        <v>0</v>
      </c>
      <c r="IT66" s="12">
        <v>0</v>
      </c>
      <c r="IU66" s="12">
        <v>0</v>
      </c>
      <c r="IV66" s="15">
        <v>0</v>
      </c>
      <c r="IW66" s="12">
        <v>0</v>
      </c>
      <c r="IX66" s="12">
        <v>0</v>
      </c>
      <c r="IY66" s="12">
        <v>0</v>
      </c>
      <c r="IZ66" s="15">
        <v>0</v>
      </c>
      <c r="JA66" s="12">
        <v>0</v>
      </c>
      <c r="JB66" s="12">
        <v>0</v>
      </c>
      <c r="JC66" s="12">
        <v>0</v>
      </c>
      <c r="JD66" s="15">
        <v>0</v>
      </c>
      <c r="JE66" s="12">
        <v>0</v>
      </c>
      <c r="JF66" s="12">
        <v>0</v>
      </c>
      <c r="JG66" s="12">
        <v>0</v>
      </c>
      <c r="JH66" s="15">
        <v>0</v>
      </c>
      <c r="JI66" s="12">
        <v>0</v>
      </c>
      <c r="JJ66" s="12">
        <v>0</v>
      </c>
      <c r="JK66" s="12">
        <v>0</v>
      </c>
      <c r="JL66" s="15">
        <v>0</v>
      </c>
      <c r="JM66" s="12">
        <v>0</v>
      </c>
      <c r="JN66" s="12">
        <v>0</v>
      </c>
      <c r="JO66" s="12">
        <v>0</v>
      </c>
      <c r="JP66" s="15">
        <v>0</v>
      </c>
      <c r="JQ66" s="12">
        <v>0</v>
      </c>
      <c r="JR66" s="12">
        <v>0</v>
      </c>
      <c r="JS66" s="12">
        <v>0</v>
      </c>
      <c r="JT66" s="15">
        <v>0</v>
      </c>
      <c r="JU66" s="12">
        <v>0</v>
      </c>
      <c r="JV66" s="12">
        <v>0</v>
      </c>
      <c r="JW66" s="12">
        <v>0</v>
      </c>
      <c r="JX66" s="15">
        <v>0</v>
      </c>
      <c r="JY66" s="12">
        <v>0</v>
      </c>
      <c r="JZ66" s="12">
        <v>0</v>
      </c>
      <c r="KA66" s="12">
        <v>0</v>
      </c>
      <c r="KB66" s="15">
        <v>0</v>
      </c>
      <c r="KC66" s="12">
        <v>0</v>
      </c>
      <c r="KD66" s="12">
        <v>0</v>
      </c>
      <c r="KE66" s="12">
        <v>0</v>
      </c>
      <c r="KF66" s="15">
        <v>0</v>
      </c>
      <c r="KG66" s="12">
        <v>0</v>
      </c>
      <c r="KH66" s="12">
        <v>0</v>
      </c>
      <c r="KI66" s="12">
        <v>0</v>
      </c>
      <c r="KJ66" s="15">
        <v>0</v>
      </c>
      <c r="KK66" s="12">
        <v>0</v>
      </c>
      <c r="KL66" s="12">
        <v>0</v>
      </c>
      <c r="KM66" s="12">
        <v>0</v>
      </c>
      <c r="KN66" s="15">
        <v>0</v>
      </c>
      <c r="KO66" s="12">
        <v>0</v>
      </c>
      <c r="KP66" s="12">
        <v>0</v>
      </c>
      <c r="KQ66" s="12">
        <v>0</v>
      </c>
      <c r="KR66" s="15">
        <v>0</v>
      </c>
      <c r="KS66" s="12">
        <v>0</v>
      </c>
      <c r="KT66" s="12">
        <v>0</v>
      </c>
      <c r="KU66" s="12">
        <v>0</v>
      </c>
      <c r="KV66" s="14">
        <v>0</v>
      </c>
      <c r="KW66" s="12">
        <v>0</v>
      </c>
      <c r="KX66" s="12">
        <v>0</v>
      </c>
      <c r="KY66" s="12">
        <v>0</v>
      </c>
      <c r="KZ66" s="14">
        <v>0</v>
      </c>
      <c r="LA66" s="12">
        <v>0</v>
      </c>
      <c r="LB66" s="12">
        <v>0</v>
      </c>
      <c r="LC66" s="12">
        <v>0</v>
      </c>
      <c r="LD66" s="14">
        <v>0</v>
      </c>
      <c r="LE66" s="12">
        <v>0</v>
      </c>
      <c r="LF66" s="12">
        <v>0</v>
      </c>
      <c r="LG66" s="12">
        <v>0</v>
      </c>
      <c r="LH66" s="14">
        <v>0</v>
      </c>
      <c r="LI66" s="12">
        <v>0</v>
      </c>
      <c r="LJ66" s="12">
        <v>0</v>
      </c>
      <c r="LK66" s="12">
        <v>0</v>
      </c>
      <c r="LL66" s="14">
        <v>0</v>
      </c>
      <c r="LM66" s="12">
        <v>0</v>
      </c>
      <c r="LN66" s="12">
        <v>0</v>
      </c>
      <c r="LO66" s="12">
        <v>0</v>
      </c>
      <c r="LP66" s="14">
        <v>0</v>
      </c>
      <c r="LQ66" s="12">
        <v>0</v>
      </c>
      <c r="LR66" s="12">
        <v>0</v>
      </c>
      <c r="LS66" s="12">
        <v>0</v>
      </c>
      <c r="LT66" s="14">
        <v>0</v>
      </c>
      <c r="LU66" s="12">
        <v>0</v>
      </c>
      <c r="LV66" s="12">
        <v>0</v>
      </c>
      <c r="LW66" s="12">
        <v>0</v>
      </c>
      <c r="LX66" s="14">
        <v>0</v>
      </c>
      <c r="LY66" s="12">
        <v>0</v>
      </c>
      <c r="LZ66" s="12">
        <v>0</v>
      </c>
      <c r="MA66" s="12">
        <v>0</v>
      </c>
      <c r="MB66" s="13">
        <v>0</v>
      </c>
      <c r="MC66" s="12">
        <v>0</v>
      </c>
      <c r="MD66" s="12">
        <v>0</v>
      </c>
      <c r="ME66" s="12">
        <v>0</v>
      </c>
      <c r="MF66" s="13">
        <v>0</v>
      </c>
      <c r="MG66" s="12">
        <v>0</v>
      </c>
      <c r="MH66" s="12">
        <v>0</v>
      </c>
      <c r="MI66" s="12">
        <v>0</v>
      </c>
      <c r="MJ66" s="13">
        <v>0</v>
      </c>
      <c r="MK66" s="12">
        <v>0</v>
      </c>
      <c r="ML66" s="12">
        <v>0</v>
      </c>
      <c r="MM66" s="12">
        <v>0</v>
      </c>
    </row>
    <row r="67" spans="2:351" ht="63.75" x14ac:dyDescent="0.25">
      <c r="B67" s="44" t="s">
        <v>401</v>
      </c>
      <c r="C67" s="43" t="s">
        <v>400</v>
      </c>
      <c r="D67" s="42" t="s">
        <v>12</v>
      </c>
      <c r="E67" s="42" t="s">
        <v>12</v>
      </c>
      <c r="F67" s="46" t="s">
        <v>400</v>
      </c>
      <c r="G67" s="40">
        <v>2020004250322</v>
      </c>
      <c r="H67" s="41" t="s">
        <v>399</v>
      </c>
      <c r="I67" s="54">
        <v>1901004</v>
      </c>
      <c r="J67" s="41" t="s">
        <v>398</v>
      </c>
      <c r="K67" s="38" t="s">
        <v>397</v>
      </c>
      <c r="L67" s="37" t="s">
        <v>403</v>
      </c>
      <c r="M67" s="35" t="s">
        <v>6</v>
      </c>
      <c r="N67" s="35" t="s">
        <v>395</v>
      </c>
      <c r="O67" s="36" t="s">
        <v>4</v>
      </c>
      <c r="P67" s="35" t="s">
        <v>394</v>
      </c>
      <c r="Q67" s="35" t="s">
        <v>393</v>
      </c>
      <c r="R67" s="34" t="s">
        <v>20</v>
      </c>
      <c r="S67" s="33">
        <v>80</v>
      </c>
      <c r="T67" s="32">
        <v>20</v>
      </c>
      <c r="U67" s="32">
        <v>20</v>
      </c>
      <c r="V67" s="32">
        <v>20</v>
      </c>
      <c r="W67" s="32">
        <v>20</v>
      </c>
      <c r="X67" s="31">
        <f>+Z67+AA67+AB67+AC67</f>
        <v>80</v>
      </c>
      <c r="Y67" s="30">
        <f>+X67/S67</f>
        <v>1</v>
      </c>
      <c r="Z67" s="29">
        <v>13</v>
      </c>
      <c r="AA67" s="28">
        <v>13</v>
      </c>
      <c r="AB67" s="28">
        <v>24</v>
      </c>
      <c r="AC67" s="28">
        <v>30</v>
      </c>
      <c r="AD67" s="27">
        <v>70180712</v>
      </c>
      <c r="AE67" s="26">
        <f>+AD67-AG67</f>
        <v>0</v>
      </c>
      <c r="AF67" s="51" t="s">
        <v>138</v>
      </c>
      <c r="AG67" s="24">
        <f>SUM(AH67:AK67)</f>
        <v>70180712</v>
      </c>
      <c r="AH67" s="23">
        <f>+BH67+BL67+BP67+BT67+BX67+CB67+CF67+CJ67+CN67+CR67+CV67+CZ67+BD67</f>
        <v>70180712</v>
      </c>
      <c r="AI67" s="22">
        <f>+DD67+DH67+DL67+DP67+DT67+DX67+EB67+EF67+EJ67+EN67+ER67+EV67+EZ67+FD67+FH67+FL67+FP67+FT67+FX67+GB67+GF67+GJ67+GN67+GR67+GV67+GZ67+HD67+HH67+HL67+HP67+HT67+HX67+IB67+IF67+IJ67+IN67+IR67+IV67+IZ67+JD67+JH67+JL67+JP67+JT67+JX67+KB67+KF67+KJ67+KN67+KR67</f>
        <v>0</v>
      </c>
      <c r="AJ67" s="21">
        <f>+KV67+KZ67+LD67+LH67+LL67+LP67+LT67+LX67</f>
        <v>0</v>
      </c>
      <c r="AK67" s="13">
        <f>+MB67+MF67+MJ67</f>
        <v>0</v>
      </c>
      <c r="AL67" s="18" t="b">
        <f>_xlfn.IFNA(+AM67&lt;=AG67,"ERROR")</f>
        <v>1</v>
      </c>
      <c r="AM67" s="20">
        <f>SUM(AN67:AQ67)</f>
        <v>24207770</v>
      </c>
      <c r="AN67" s="4">
        <f>+BE67+BI67+BM67+BQ67+BU67+BY67+CC67+CG67+CK67+CO67+CS67+CW67+DA67</f>
        <v>24207770</v>
      </c>
      <c r="AO67" s="4">
        <f>+DE67+DI67+DM67+DQ67+DU67+DY67+EC67+EG67+EK67+EO67+ES67+EW67+FA67+FE67+FI67+FM67+FQ67+FU67+FY67+GC67+GG67+GK67+GO67+GS67+GW67+HA67+HE67+HI67+HM67+HQ67+HU67+HY67+IC67+IG67+IK67+IO67+IS67+IW67+JA67+JE67+JI67+JM67+JQ67+JU67+JY67+KC67+KG67+KK67+KO67+KS67</f>
        <v>0</v>
      </c>
      <c r="AP67" s="4">
        <f>+KW67+LA67+LE67+LI67+LM67+LQ67+LU67+LY67</f>
        <v>0</v>
      </c>
      <c r="AQ67" s="4">
        <f>+MC67+MG67+MK67</f>
        <v>0</v>
      </c>
      <c r="AR67" s="18" t="b">
        <f>_xlfn.IFNA(+AS67&lt;=AM67,"ERROR")</f>
        <v>1</v>
      </c>
      <c r="AS67" s="19">
        <f>+AT67+AU67+AV67+AW67</f>
        <v>22968351</v>
      </c>
      <c r="AT67" s="4">
        <f>+BF67+BJ67+BN67+BR67+BV67+BZ67+CD67+CH67+CL67+CP67+CT67+CX67+DB67</f>
        <v>22968351</v>
      </c>
      <c r="AU67" s="4">
        <f>+DF67+DJ67+DN67+DR67+DV67+DZ67+ED67+EH67+EL67+EP67+ET67+EX67+FB67+FF67+FJ67+FN67+FR67+FV67+FZ67+GD67+GH67+GL67+GP67+GT67+GX67+HB67+HF67+HJ67+HN67+HR67+HV67+HZ67+ID67+IH67+IL67+IP67+IT67+IX67+JB67+JF67+JJ67+JN67+JR67+JV67+JZ67+KD67+KH67+KL67+KP67+KT67</f>
        <v>0</v>
      </c>
      <c r="AV67" s="4">
        <f>+KX67+LB67+LF67+LJ67+LN67+LR67+LV67+LZ67</f>
        <v>0</v>
      </c>
      <c r="AW67" s="4">
        <f>+MD67+MH67+ML67</f>
        <v>0</v>
      </c>
      <c r="AX67" s="18" t="b">
        <f>_xlfn.IFNA(+AY67&lt;=AS67,"ERROR")</f>
        <v>1</v>
      </c>
      <c r="AY67" s="17">
        <f>+AZ67+BA67+BB67+BC67</f>
        <v>22968351</v>
      </c>
      <c r="AZ67" s="4">
        <f>+BG67+BK67+BO67+BS67+BW67+CA67+CE67+CI67+CM67+CQ67+CU67+CY67+DC67</f>
        <v>22968351</v>
      </c>
      <c r="BA67" s="4">
        <f>+DG67+DK67+DO67+DS67+DW67+EA67+EE67+EI67+EM67+EQ67+EU67+EY67+FC67+FG67+FK67+FO67+FS67+FW67+GA67+GE67+GI67+GM67+GQ67+GU67+GY67+HC67+HG67+HK67+HO67+HS67+HW67+IA67+IE67+II67+IM67+IQ67+IU67+IY67+JC67+JG67+JK67+JO67+JS67+JW67+KA67+KE67+KI67+KM67+KQ67+KU67</f>
        <v>0</v>
      </c>
      <c r="BB67" s="4">
        <f>+KY67+LC67+LG67+LK67+LO67+LS67+LW67+MA67</f>
        <v>0</v>
      </c>
      <c r="BC67" s="4">
        <f>+ME67+MI67+MM67</f>
        <v>0</v>
      </c>
      <c r="BD67" s="16">
        <v>24207770</v>
      </c>
      <c r="BE67" s="12">
        <v>24207770</v>
      </c>
      <c r="BF67" s="12">
        <v>22968351</v>
      </c>
      <c r="BG67" s="12">
        <v>22968351</v>
      </c>
      <c r="BH67" s="16">
        <v>0</v>
      </c>
      <c r="BI67" s="12">
        <v>0</v>
      </c>
      <c r="BJ67" s="12">
        <v>0</v>
      </c>
      <c r="BK67" s="12">
        <v>0</v>
      </c>
      <c r="BL67" s="16">
        <v>0</v>
      </c>
      <c r="BM67" s="12">
        <v>0</v>
      </c>
      <c r="BN67" s="12">
        <v>0</v>
      </c>
      <c r="BO67" s="12">
        <v>0</v>
      </c>
      <c r="BP67" s="16">
        <v>0</v>
      </c>
      <c r="BQ67" s="12">
        <v>0</v>
      </c>
      <c r="BR67" s="12">
        <v>0</v>
      </c>
      <c r="BS67" s="12">
        <v>0</v>
      </c>
      <c r="BT67" s="16">
        <v>0</v>
      </c>
      <c r="BU67" s="12">
        <v>0</v>
      </c>
      <c r="BV67" s="12">
        <v>0</v>
      </c>
      <c r="BW67" s="12">
        <v>0</v>
      </c>
      <c r="BX67" s="16">
        <v>0</v>
      </c>
      <c r="BY67" s="12">
        <v>0</v>
      </c>
      <c r="BZ67" s="12">
        <v>0</v>
      </c>
      <c r="CA67" s="12">
        <v>0</v>
      </c>
      <c r="CB67" s="16">
        <v>0</v>
      </c>
      <c r="CC67" s="12">
        <v>0</v>
      </c>
      <c r="CD67" s="12">
        <v>0</v>
      </c>
      <c r="CE67" s="12">
        <v>0</v>
      </c>
      <c r="CF67" s="16">
        <f>32213631+13759311</f>
        <v>45972942</v>
      </c>
      <c r="CG67" s="12">
        <v>0</v>
      </c>
      <c r="CH67" s="12">
        <v>0</v>
      </c>
      <c r="CI67" s="12">
        <v>0</v>
      </c>
      <c r="CJ67" s="16">
        <v>0</v>
      </c>
      <c r="CK67" s="12">
        <v>0</v>
      </c>
      <c r="CL67" s="12">
        <v>0</v>
      </c>
      <c r="CM67" s="12">
        <v>0</v>
      </c>
      <c r="CN67" s="16">
        <v>0</v>
      </c>
      <c r="CO67" s="12">
        <v>0</v>
      </c>
      <c r="CP67" s="12">
        <v>0</v>
      </c>
      <c r="CQ67" s="12">
        <v>0</v>
      </c>
      <c r="CR67" s="16">
        <v>0</v>
      </c>
      <c r="CS67" s="12">
        <v>0</v>
      </c>
      <c r="CT67" s="12">
        <v>0</v>
      </c>
      <c r="CU67" s="12">
        <v>0</v>
      </c>
      <c r="CV67" s="16">
        <v>0</v>
      </c>
      <c r="CW67" s="12">
        <v>0</v>
      </c>
      <c r="CX67" s="12">
        <v>0</v>
      </c>
      <c r="CY67" s="12">
        <v>0</v>
      </c>
      <c r="CZ67" s="16">
        <v>0</v>
      </c>
      <c r="DA67" s="12">
        <v>0</v>
      </c>
      <c r="DB67" s="12">
        <v>0</v>
      </c>
      <c r="DC67" s="12">
        <v>0</v>
      </c>
      <c r="DD67" s="15">
        <v>0</v>
      </c>
      <c r="DE67" s="12">
        <v>0</v>
      </c>
      <c r="DF67" s="12">
        <v>0</v>
      </c>
      <c r="DG67" s="12">
        <v>0</v>
      </c>
      <c r="DH67" s="15">
        <v>0</v>
      </c>
      <c r="DI67" s="12">
        <v>0</v>
      </c>
      <c r="DJ67" s="12">
        <v>0</v>
      </c>
      <c r="DK67" s="12">
        <v>0</v>
      </c>
      <c r="DL67" s="15">
        <v>0</v>
      </c>
      <c r="DM67" s="12">
        <v>0</v>
      </c>
      <c r="DN67" s="12">
        <v>0</v>
      </c>
      <c r="DO67" s="12">
        <v>0</v>
      </c>
      <c r="DP67" s="15">
        <v>0</v>
      </c>
      <c r="DQ67" s="12">
        <v>0</v>
      </c>
      <c r="DR67" s="12">
        <v>0</v>
      </c>
      <c r="DS67" s="12">
        <v>0</v>
      </c>
      <c r="DT67" s="15">
        <v>0</v>
      </c>
      <c r="DU67" s="12">
        <v>0</v>
      </c>
      <c r="DV67" s="12">
        <v>0</v>
      </c>
      <c r="DW67" s="12">
        <v>0</v>
      </c>
      <c r="DX67" s="15">
        <v>0</v>
      </c>
      <c r="DY67" s="12">
        <v>0</v>
      </c>
      <c r="DZ67" s="12">
        <v>0</v>
      </c>
      <c r="EA67" s="12">
        <v>0</v>
      </c>
      <c r="EB67" s="15">
        <v>0</v>
      </c>
      <c r="EC67" s="12">
        <v>0</v>
      </c>
      <c r="ED67" s="12">
        <v>0</v>
      </c>
      <c r="EE67" s="12">
        <v>0</v>
      </c>
      <c r="EF67" s="15">
        <v>0</v>
      </c>
      <c r="EG67" s="12">
        <v>0</v>
      </c>
      <c r="EH67" s="12">
        <v>0</v>
      </c>
      <c r="EI67" s="12">
        <v>0</v>
      </c>
      <c r="EJ67" s="15">
        <v>0</v>
      </c>
      <c r="EK67" s="12">
        <v>0</v>
      </c>
      <c r="EL67" s="12">
        <v>0</v>
      </c>
      <c r="EM67" s="12">
        <v>0</v>
      </c>
      <c r="EN67" s="15">
        <v>0</v>
      </c>
      <c r="EO67" s="12">
        <v>0</v>
      </c>
      <c r="EP67" s="12">
        <v>0</v>
      </c>
      <c r="EQ67" s="12">
        <v>0</v>
      </c>
      <c r="ER67" s="15">
        <v>0</v>
      </c>
      <c r="ES67" s="12">
        <v>0</v>
      </c>
      <c r="ET67" s="12">
        <v>0</v>
      </c>
      <c r="EU67" s="12">
        <v>0</v>
      </c>
      <c r="EV67" s="15">
        <v>0</v>
      </c>
      <c r="EW67" s="12">
        <v>0</v>
      </c>
      <c r="EX67" s="12">
        <v>0</v>
      </c>
      <c r="EY67" s="12">
        <v>0</v>
      </c>
      <c r="EZ67" s="15">
        <v>0</v>
      </c>
      <c r="FA67" s="12">
        <v>0</v>
      </c>
      <c r="FB67" s="12">
        <v>0</v>
      </c>
      <c r="FC67" s="12">
        <v>0</v>
      </c>
      <c r="FD67" s="15">
        <v>0</v>
      </c>
      <c r="FE67" s="12">
        <v>0</v>
      </c>
      <c r="FF67" s="12">
        <v>0</v>
      </c>
      <c r="FG67" s="12">
        <v>0</v>
      </c>
      <c r="FH67" s="15">
        <v>0</v>
      </c>
      <c r="FI67" s="12">
        <v>0</v>
      </c>
      <c r="FJ67" s="12">
        <v>0</v>
      </c>
      <c r="FK67" s="12">
        <v>0</v>
      </c>
      <c r="FL67" s="15">
        <v>0</v>
      </c>
      <c r="FM67" s="12">
        <v>0</v>
      </c>
      <c r="FN67" s="12">
        <v>0</v>
      </c>
      <c r="FO67" s="12">
        <v>0</v>
      </c>
      <c r="FP67" s="15">
        <v>0</v>
      </c>
      <c r="FQ67" s="12">
        <v>0</v>
      </c>
      <c r="FR67" s="12">
        <v>0</v>
      </c>
      <c r="FS67" s="12">
        <v>0</v>
      </c>
      <c r="FT67" s="15">
        <v>0</v>
      </c>
      <c r="FU67" s="12">
        <v>0</v>
      </c>
      <c r="FV67" s="12">
        <v>0</v>
      </c>
      <c r="FW67" s="12">
        <v>0</v>
      </c>
      <c r="FX67" s="15">
        <v>0</v>
      </c>
      <c r="FY67" s="12">
        <v>0</v>
      </c>
      <c r="FZ67" s="12">
        <v>0</v>
      </c>
      <c r="GA67" s="12">
        <v>0</v>
      </c>
      <c r="GB67" s="15">
        <v>0</v>
      </c>
      <c r="GC67" s="12">
        <v>0</v>
      </c>
      <c r="GD67" s="12">
        <v>0</v>
      </c>
      <c r="GE67" s="12">
        <v>0</v>
      </c>
      <c r="GF67" s="15">
        <v>0</v>
      </c>
      <c r="GG67" s="12">
        <v>0</v>
      </c>
      <c r="GH67" s="12">
        <v>0</v>
      </c>
      <c r="GI67" s="12">
        <v>0</v>
      </c>
      <c r="GJ67" s="15">
        <v>0</v>
      </c>
      <c r="GK67" s="12">
        <v>0</v>
      </c>
      <c r="GL67" s="12">
        <v>0</v>
      </c>
      <c r="GM67" s="12">
        <v>0</v>
      </c>
      <c r="GN67" s="15">
        <v>0</v>
      </c>
      <c r="GO67" s="12">
        <v>0</v>
      </c>
      <c r="GP67" s="12">
        <v>0</v>
      </c>
      <c r="GQ67" s="12">
        <v>0</v>
      </c>
      <c r="GR67" s="15">
        <v>0</v>
      </c>
      <c r="GS67" s="12">
        <v>0</v>
      </c>
      <c r="GT67" s="12">
        <v>0</v>
      </c>
      <c r="GU67" s="12">
        <v>0</v>
      </c>
      <c r="GV67" s="15">
        <v>0</v>
      </c>
      <c r="GW67" s="12">
        <v>0</v>
      </c>
      <c r="GX67" s="12">
        <v>0</v>
      </c>
      <c r="GY67" s="12">
        <v>0</v>
      </c>
      <c r="GZ67" s="15">
        <v>0</v>
      </c>
      <c r="HA67" s="12">
        <v>0</v>
      </c>
      <c r="HB67" s="12">
        <v>0</v>
      </c>
      <c r="HC67" s="12">
        <v>0</v>
      </c>
      <c r="HD67" s="15">
        <v>0</v>
      </c>
      <c r="HE67" s="12">
        <v>0</v>
      </c>
      <c r="HF67" s="12">
        <v>0</v>
      </c>
      <c r="HG67" s="12">
        <v>0</v>
      </c>
      <c r="HH67" s="15">
        <v>0</v>
      </c>
      <c r="HI67" s="12">
        <v>0</v>
      </c>
      <c r="HJ67" s="12">
        <v>0</v>
      </c>
      <c r="HK67" s="12">
        <v>0</v>
      </c>
      <c r="HL67" s="15">
        <v>0</v>
      </c>
      <c r="HM67" s="12">
        <v>0</v>
      </c>
      <c r="HN67" s="12">
        <v>0</v>
      </c>
      <c r="HO67" s="12">
        <v>0</v>
      </c>
      <c r="HP67" s="15">
        <v>0</v>
      </c>
      <c r="HQ67" s="12">
        <v>0</v>
      </c>
      <c r="HR67" s="12">
        <v>0</v>
      </c>
      <c r="HS67" s="12">
        <v>0</v>
      </c>
      <c r="HT67" s="15">
        <v>0</v>
      </c>
      <c r="HU67" s="12">
        <v>0</v>
      </c>
      <c r="HV67" s="12">
        <v>0</v>
      </c>
      <c r="HW67" s="12">
        <v>0</v>
      </c>
      <c r="HX67" s="15">
        <v>0</v>
      </c>
      <c r="HY67" s="12">
        <v>0</v>
      </c>
      <c r="HZ67" s="12">
        <v>0</v>
      </c>
      <c r="IA67" s="12">
        <v>0</v>
      </c>
      <c r="IB67" s="15">
        <v>0</v>
      </c>
      <c r="IC67" s="12">
        <v>0</v>
      </c>
      <c r="ID67" s="12">
        <v>0</v>
      </c>
      <c r="IE67" s="12">
        <v>0</v>
      </c>
      <c r="IF67" s="15">
        <v>0</v>
      </c>
      <c r="IG67" s="12">
        <v>0</v>
      </c>
      <c r="IH67" s="12">
        <v>0</v>
      </c>
      <c r="II67" s="12">
        <v>0</v>
      </c>
      <c r="IJ67" s="15">
        <v>0</v>
      </c>
      <c r="IK67" s="12">
        <v>0</v>
      </c>
      <c r="IL67" s="12">
        <v>0</v>
      </c>
      <c r="IM67" s="12">
        <v>0</v>
      </c>
      <c r="IN67" s="15">
        <v>0</v>
      </c>
      <c r="IO67" s="12">
        <v>0</v>
      </c>
      <c r="IP67" s="12">
        <v>0</v>
      </c>
      <c r="IQ67" s="12">
        <v>0</v>
      </c>
      <c r="IR67" s="15">
        <v>0</v>
      </c>
      <c r="IS67" s="12">
        <v>0</v>
      </c>
      <c r="IT67" s="12">
        <v>0</v>
      </c>
      <c r="IU67" s="12">
        <v>0</v>
      </c>
      <c r="IV67" s="15">
        <v>0</v>
      </c>
      <c r="IW67" s="12">
        <v>0</v>
      </c>
      <c r="IX67" s="12">
        <v>0</v>
      </c>
      <c r="IY67" s="12">
        <v>0</v>
      </c>
      <c r="IZ67" s="15">
        <v>0</v>
      </c>
      <c r="JA67" s="12">
        <v>0</v>
      </c>
      <c r="JB67" s="12">
        <v>0</v>
      </c>
      <c r="JC67" s="12">
        <v>0</v>
      </c>
      <c r="JD67" s="15">
        <v>0</v>
      </c>
      <c r="JE67" s="12">
        <v>0</v>
      </c>
      <c r="JF67" s="12">
        <v>0</v>
      </c>
      <c r="JG67" s="12">
        <v>0</v>
      </c>
      <c r="JH67" s="15">
        <v>0</v>
      </c>
      <c r="JI67" s="12">
        <v>0</v>
      </c>
      <c r="JJ67" s="12">
        <v>0</v>
      </c>
      <c r="JK67" s="12">
        <v>0</v>
      </c>
      <c r="JL67" s="15">
        <v>0</v>
      </c>
      <c r="JM67" s="12">
        <v>0</v>
      </c>
      <c r="JN67" s="12">
        <v>0</v>
      </c>
      <c r="JO67" s="12">
        <v>0</v>
      </c>
      <c r="JP67" s="15">
        <v>0</v>
      </c>
      <c r="JQ67" s="12">
        <v>0</v>
      </c>
      <c r="JR67" s="12">
        <v>0</v>
      </c>
      <c r="JS67" s="12">
        <v>0</v>
      </c>
      <c r="JT67" s="15">
        <v>0</v>
      </c>
      <c r="JU67" s="12">
        <v>0</v>
      </c>
      <c r="JV67" s="12">
        <v>0</v>
      </c>
      <c r="JW67" s="12">
        <v>0</v>
      </c>
      <c r="JX67" s="15">
        <v>0</v>
      </c>
      <c r="JY67" s="12">
        <v>0</v>
      </c>
      <c r="JZ67" s="12">
        <v>0</v>
      </c>
      <c r="KA67" s="12">
        <v>0</v>
      </c>
      <c r="KB67" s="15">
        <v>0</v>
      </c>
      <c r="KC67" s="12">
        <v>0</v>
      </c>
      <c r="KD67" s="12">
        <v>0</v>
      </c>
      <c r="KE67" s="12">
        <v>0</v>
      </c>
      <c r="KF67" s="15">
        <v>0</v>
      </c>
      <c r="KG67" s="12">
        <v>0</v>
      </c>
      <c r="KH67" s="12">
        <v>0</v>
      </c>
      <c r="KI67" s="12">
        <v>0</v>
      </c>
      <c r="KJ67" s="15">
        <v>0</v>
      </c>
      <c r="KK67" s="12">
        <v>0</v>
      </c>
      <c r="KL67" s="12">
        <v>0</v>
      </c>
      <c r="KM67" s="12">
        <v>0</v>
      </c>
      <c r="KN67" s="15">
        <v>0</v>
      </c>
      <c r="KO67" s="12">
        <v>0</v>
      </c>
      <c r="KP67" s="12">
        <v>0</v>
      </c>
      <c r="KQ67" s="12">
        <v>0</v>
      </c>
      <c r="KR67" s="15">
        <v>0</v>
      </c>
      <c r="KS67" s="12">
        <v>0</v>
      </c>
      <c r="KT67" s="12">
        <v>0</v>
      </c>
      <c r="KU67" s="12">
        <v>0</v>
      </c>
      <c r="KV67" s="14">
        <v>0</v>
      </c>
      <c r="KW67" s="12">
        <v>0</v>
      </c>
      <c r="KX67" s="12">
        <v>0</v>
      </c>
      <c r="KY67" s="12">
        <v>0</v>
      </c>
      <c r="KZ67" s="14">
        <v>0</v>
      </c>
      <c r="LA67" s="12">
        <v>0</v>
      </c>
      <c r="LB67" s="12">
        <v>0</v>
      </c>
      <c r="LC67" s="12">
        <v>0</v>
      </c>
      <c r="LD67" s="14">
        <v>0</v>
      </c>
      <c r="LE67" s="12">
        <v>0</v>
      </c>
      <c r="LF67" s="12">
        <v>0</v>
      </c>
      <c r="LG67" s="12">
        <v>0</v>
      </c>
      <c r="LH67" s="14">
        <v>0</v>
      </c>
      <c r="LI67" s="12">
        <v>0</v>
      </c>
      <c r="LJ67" s="12">
        <v>0</v>
      </c>
      <c r="LK67" s="12">
        <v>0</v>
      </c>
      <c r="LL67" s="14">
        <v>0</v>
      </c>
      <c r="LM67" s="12">
        <v>0</v>
      </c>
      <c r="LN67" s="12">
        <v>0</v>
      </c>
      <c r="LO67" s="12">
        <v>0</v>
      </c>
      <c r="LP67" s="14">
        <v>0</v>
      </c>
      <c r="LQ67" s="12">
        <v>0</v>
      </c>
      <c r="LR67" s="12">
        <v>0</v>
      </c>
      <c r="LS67" s="12">
        <v>0</v>
      </c>
      <c r="LT67" s="14">
        <v>0</v>
      </c>
      <c r="LU67" s="12">
        <v>0</v>
      </c>
      <c r="LV67" s="12">
        <v>0</v>
      </c>
      <c r="LW67" s="12">
        <v>0</v>
      </c>
      <c r="LX67" s="14">
        <v>0</v>
      </c>
      <c r="LY67" s="12">
        <v>0</v>
      </c>
      <c r="LZ67" s="12">
        <v>0</v>
      </c>
      <c r="MA67" s="12">
        <v>0</v>
      </c>
      <c r="MB67" s="13">
        <v>0</v>
      </c>
      <c r="MC67" s="12">
        <v>0</v>
      </c>
      <c r="MD67" s="12">
        <v>0</v>
      </c>
      <c r="ME67" s="12">
        <v>0</v>
      </c>
      <c r="MF67" s="13">
        <v>0</v>
      </c>
      <c r="MG67" s="12">
        <v>0</v>
      </c>
      <c r="MH67" s="12">
        <v>0</v>
      </c>
      <c r="MI67" s="12">
        <v>0</v>
      </c>
      <c r="MJ67" s="13">
        <v>0</v>
      </c>
      <c r="MK67" s="12">
        <v>0</v>
      </c>
      <c r="ML67" s="12">
        <v>0</v>
      </c>
      <c r="MM67" s="12">
        <v>0</v>
      </c>
    </row>
    <row r="68" spans="2:351" ht="63.75" x14ac:dyDescent="0.25">
      <c r="B68" s="44" t="s">
        <v>401</v>
      </c>
      <c r="C68" s="43" t="s">
        <v>400</v>
      </c>
      <c r="D68" s="42" t="s">
        <v>12</v>
      </c>
      <c r="E68" s="42" t="s">
        <v>12</v>
      </c>
      <c r="F68" s="46" t="s">
        <v>400</v>
      </c>
      <c r="G68" s="40">
        <v>2020004250322</v>
      </c>
      <c r="H68" s="41" t="s">
        <v>399</v>
      </c>
      <c r="I68" s="54">
        <v>1901004</v>
      </c>
      <c r="J68" s="41" t="s">
        <v>398</v>
      </c>
      <c r="K68" s="38" t="s">
        <v>397</v>
      </c>
      <c r="L68" s="37" t="s">
        <v>402</v>
      </c>
      <c r="M68" s="35" t="s">
        <v>6</v>
      </c>
      <c r="N68" s="35" t="s">
        <v>395</v>
      </c>
      <c r="O68" s="36" t="s">
        <v>4</v>
      </c>
      <c r="P68" s="35" t="s">
        <v>394</v>
      </c>
      <c r="Q68" s="35" t="s">
        <v>393</v>
      </c>
      <c r="R68" s="34" t="s">
        <v>20</v>
      </c>
      <c r="S68" s="33">
        <v>1</v>
      </c>
      <c r="T68" s="32">
        <v>0</v>
      </c>
      <c r="U68" s="32">
        <v>0</v>
      </c>
      <c r="V68" s="32">
        <v>1</v>
      </c>
      <c r="W68" s="32">
        <v>0</v>
      </c>
      <c r="X68" s="31">
        <f>+Z68+AA68+AB68+AC68</f>
        <v>0</v>
      </c>
      <c r="Y68" s="30">
        <f>+X68/S68</f>
        <v>0</v>
      </c>
      <c r="Z68" s="29">
        <v>0</v>
      </c>
      <c r="AA68" s="28">
        <v>0</v>
      </c>
      <c r="AB68" s="28">
        <v>0</v>
      </c>
      <c r="AC68" s="28">
        <v>0</v>
      </c>
      <c r="AD68" s="27">
        <v>38504546</v>
      </c>
      <c r="AE68" s="26">
        <f>+AD68-AG68</f>
        <v>0</v>
      </c>
      <c r="AF68" s="51" t="s">
        <v>138</v>
      </c>
      <c r="AG68" s="24">
        <f>SUM(AH68:AK68)</f>
        <v>38504546</v>
      </c>
      <c r="AH68" s="23">
        <f>+BH68+BL68+BP68+BT68+BX68+CB68+CF68+CJ68+CN68+CR68+CV68+CZ68+BD68</f>
        <v>38504546</v>
      </c>
      <c r="AI68" s="22">
        <f>+DD68+DH68+DL68+DP68+DT68+DX68+EB68+EF68+EJ68+EN68+ER68+EV68+EZ68+FD68+FH68+FL68+FP68+FT68+FX68+GB68+GF68+GJ68+GN68+GR68+GV68+GZ68+HD68+HH68+HL68+HP68+HT68+HX68+IB68+IF68+IJ68+IN68+IR68+IV68+IZ68+JD68+JH68+JL68+JP68+JT68+JX68+KB68+KF68+KJ68+KN68+KR68</f>
        <v>0</v>
      </c>
      <c r="AJ68" s="21">
        <f>+KV68+KZ68+LD68+LH68+LL68+LP68+LT68+LX68</f>
        <v>0</v>
      </c>
      <c r="AK68" s="13">
        <f>+MB68+MF68+MJ68</f>
        <v>0</v>
      </c>
      <c r="AL68" s="18" t="b">
        <f>_xlfn.IFNA(+AM68&lt;=AG68,"ERROR")</f>
        <v>1</v>
      </c>
      <c r="AM68" s="20">
        <f>SUM(AN68:AQ68)</f>
        <v>20396544</v>
      </c>
      <c r="AN68" s="4">
        <f>+BE68+BI68+BM68+BQ68+BU68+BY68+CC68+CG68+CK68+CO68+CS68+CW68+DA68</f>
        <v>20396544</v>
      </c>
      <c r="AO68" s="4">
        <f>+DE68+DI68+DM68+DQ68+DU68+DY68+EC68+EG68+EK68+EO68+ES68+EW68+FA68+FE68+FI68+FM68+FQ68+FU68+FY68+GC68+GG68+GK68+GO68+GS68+GW68+HA68+HE68+HI68+HM68+HQ68+HU68+HY68+IC68+IG68+IK68+IO68+IS68+IW68+JA68+JE68+JI68+JM68+JQ68+JU68+JY68+KC68+KG68+KK68+KO68+KS68</f>
        <v>0</v>
      </c>
      <c r="AP68" s="4">
        <f>+KW68+LA68+LE68+LI68+LM68+LQ68+LU68+LY68</f>
        <v>0</v>
      </c>
      <c r="AQ68" s="4">
        <f>+MC68+MG68+MK68</f>
        <v>0</v>
      </c>
      <c r="AR68" s="18" t="b">
        <f>_xlfn.IFNA(+AS68&lt;=AM68,"ERROR")</f>
        <v>1</v>
      </c>
      <c r="AS68" s="19">
        <f>+AT68+AU68+AV68+AW68</f>
        <v>20396544</v>
      </c>
      <c r="AT68" s="4">
        <f>+BF68+BJ68+BN68+BR68+BV68+BZ68+CD68+CH68+CL68+CP68+CT68+CX68+DB68</f>
        <v>20396544</v>
      </c>
      <c r="AU68" s="4">
        <f>+DF68+DJ68+DN68+DR68+DV68+DZ68+ED68+EH68+EL68+EP68+ET68+EX68+FB68+FF68+FJ68+FN68+FR68+FV68+FZ68+GD68+GH68+GL68+GP68+GT68+GX68+HB68+HF68+HJ68+HN68+HR68+HV68+HZ68+ID68+IH68+IL68+IP68+IT68+IX68+JB68+JF68+JJ68+JN68+JR68+JV68+JZ68+KD68+KH68+KL68+KP68+KT68</f>
        <v>0</v>
      </c>
      <c r="AV68" s="4">
        <f>+KX68+LB68+LF68+LJ68+LN68+LR68+LV68+LZ68</f>
        <v>0</v>
      </c>
      <c r="AW68" s="4">
        <f>+MD68+MH68+ML68</f>
        <v>0</v>
      </c>
      <c r="AX68" s="18" t="b">
        <f>_xlfn.IFNA(+AY68&lt;=AS68,"ERROR")</f>
        <v>1</v>
      </c>
      <c r="AY68" s="17">
        <f>+AZ68+BA68+BB68+BC68</f>
        <v>20396544</v>
      </c>
      <c r="AZ68" s="4">
        <f>+BG68+BK68+BO68+BS68+BW68+CA68+CE68+CI68+CM68+CQ68+CU68+CY68+DC68</f>
        <v>20396544</v>
      </c>
      <c r="BA68" s="4">
        <f>+DG68+DK68+DO68+DS68+DW68+EA68+EE68+EI68+EM68+EQ68+EU68+EY68+FC68+FG68+FK68+FO68+FS68+FW68+GA68+GE68+GI68+GM68+GQ68+GU68+GY68+HC68+HG68+HK68+HO68+HS68+HW68+IA68+IE68+II68+IM68+IQ68+IU68+IY68+JC68+JG68+JK68+JO68+JS68+JW68+KA68+KE68+KI68+KM68+KQ68+KU68</f>
        <v>0</v>
      </c>
      <c r="BB68" s="4">
        <f>+KY68+LC68+LG68+LK68+LO68+LS68+LW68+MA68</f>
        <v>0</v>
      </c>
      <c r="BC68" s="4">
        <f>+ME68+MI68+MM68</f>
        <v>0</v>
      </c>
      <c r="BD68" s="16">
        <v>20396544</v>
      </c>
      <c r="BE68" s="12">
        <v>20396544</v>
      </c>
      <c r="BF68" s="12">
        <v>20396544</v>
      </c>
      <c r="BG68" s="12">
        <v>20396544</v>
      </c>
      <c r="BH68" s="16">
        <v>0</v>
      </c>
      <c r="BI68" s="12">
        <v>0</v>
      </c>
      <c r="BJ68" s="12">
        <v>0</v>
      </c>
      <c r="BK68" s="12">
        <v>0</v>
      </c>
      <c r="BL68" s="16">
        <v>0</v>
      </c>
      <c r="BM68" s="12">
        <v>0</v>
      </c>
      <c r="BN68" s="12">
        <v>0</v>
      </c>
      <c r="BO68" s="12">
        <v>0</v>
      </c>
      <c r="BP68" s="16">
        <v>0</v>
      </c>
      <c r="BQ68" s="12">
        <v>0</v>
      </c>
      <c r="BR68" s="12">
        <v>0</v>
      </c>
      <c r="BS68" s="12">
        <v>0</v>
      </c>
      <c r="BT68" s="16">
        <v>0</v>
      </c>
      <c r="BU68" s="12">
        <v>0</v>
      </c>
      <c r="BV68" s="12">
        <v>0</v>
      </c>
      <c r="BW68" s="12">
        <v>0</v>
      </c>
      <c r="BX68" s="16">
        <v>0</v>
      </c>
      <c r="BY68" s="12">
        <v>0</v>
      </c>
      <c r="BZ68" s="12">
        <v>0</v>
      </c>
      <c r="CA68" s="12">
        <v>0</v>
      </c>
      <c r="CB68" s="16">
        <v>0</v>
      </c>
      <c r="CC68" s="12">
        <v>0</v>
      </c>
      <c r="CD68" s="12">
        <v>0</v>
      </c>
      <c r="CE68" s="12">
        <v>0</v>
      </c>
      <c r="CF68" s="16">
        <f>31867313-13759311</f>
        <v>18108002</v>
      </c>
      <c r="CG68" s="12">
        <v>0</v>
      </c>
      <c r="CH68" s="12">
        <v>0</v>
      </c>
      <c r="CI68" s="12">
        <v>0</v>
      </c>
      <c r="CJ68" s="16">
        <v>0</v>
      </c>
      <c r="CK68" s="12">
        <v>0</v>
      </c>
      <c r="CL68" s="12">
        <v>0</v>
      </c>
      <c r="CM68" s="12">
        <v>0</v>
      </c>
      <c r="CN68" s="16">
        <v>0</v>
      </c>
      <c r="CO68" s="12">
        <v>0</v>
      </c>
      <c r="CP68" s="12">
        <v>0</v>
      </c>
      <c r="CQ68" s="12">
        <v>0</v>
      </c>
      <c r="CR68" s="16">
        <v>0</v>
      </c>
      <c r="CS68" s="12">
        <v>0</v>
      </c>
      <c r="CT68" s="12">
        <v>0</v>
      </c>
      <c r="CU68" s="12">
        <v>0</v>
      </c>
      <c r="CV68" s="16">
        <v>0</v>
      </c>
      <c r="CW68" s="12">
        <v>0</v>
      </c>
      <c r="CX68" s="12">
        <v>0</v>
      </c>
      <c r="CY68" s="12">
        <v>0</v>
      </c>
      <c r="CZ68" s="16">
        <v>0</v>
      </c>
      <c r="DA68" s="12">
        <v>0</v>
      </c>
      <c r="DB68" s="12">
        <v>0</v>
      </c>
      <c r="DC68" s="12">
        <v>0</v>
      </c>
      <c r="DD68" s="15">
        <v>0</v>
      </c>
      <c r="DE68" s="12">
        <v>0</v>
      </c>
      <c r="DF68" s="12">
        <v>0</v>
      </c>
      <c r="DG68" s="12">
        <v>0</v>
      </c>
      <c r="DH68" s="15">
        <v>0</v>
      </c>
      <c r="DI68" s="12">
        <v>0</v>
      </c>
      <c r="DJ68" s="12">
        <v>0</v>
      </c>
      <c r="DK68" s="12">
        <v>0</v>
      </c>
      <c r="DL68" s="15">
        <v>0</v>
      </c>
      <c r="DM68" s="12">
        <v>0</v>
      </c>
      <c r="DN68" s="12">
        <v>0</v>
      </c>
      <c r="DO68" s="12">
        <v>0</v>
      </c>
      <c r="DP68" s="15">
        <v>0</v>
      </c>
      <c r="DQ68" s="12">
        <v>0</v>
      </c>
      <c r="DR68" s="12">
        <v>0</v>
      </c>
      <c r="DS68" s="12">
        <v>0</v>
      </c>
      <c r="DT68" s="15">
        <v>0</v>
      </c>
      <c r="DU68" s="12">
        <v>0</v>
      </c>
      <c r="DV68" s="12">
        <v>0</v>
      </c>
      <c r="DW68" s="12">
        <v>0</v>
      </c>
      <c r="DX68" s="15">
        <v>0</v>
      </c>
      <c r="DY68" s="12">
        <v>0</v>
      </c>
      <c r="DZ68" s="12">
        <v>0</v>
      </c>
      <c r="EA68" s="12">
        <v>0</v>
      </c>
      <c r="EB68" s="15">
        <v>0</v>
      </c>
      <c r="EC68" s="12">
        <v>0</v>
      </c>
      <c r="ED68" s="12">
        <v>0</v>
      </c>
      <c r="EE68" s="12">
        <v>0</v>
      </c>
      <c r="EF68" s="15">
        <v>0</v>
      </c>
      <c r="EG68" s="12">
        <v>0</v>
      </c>
      <c r="EH68" s="12">
        <v>0</v>
      </c>
      <c r="EI68" s="12">
        <v>0</v>
      </c>
      <c r="EJ68" s="15">
        <v>0</v>
      </c>
      <c r="EK68" s="12">
        <v>0</v>
      </c>
      <c r="EL68" s="12">
        <v>0</v>
      </c>
      <c r="EM68" s="12">
        <v>0</v>
      </c>
      <c r="EN68" s="15">
        <v>0</v>
      </c>
      <c r="EO68" s="12">
        <v>0</v>
      </c>
      <c r="EP68" s="12">
        <v>0</v>
      </c>
      <c r="EQ68" s="12">
        <v>0</v>
      </c>
      <c r="ER68" s="15">
        <v>0</v>
      </c>
      <c r="ES68" s="12">
        <v>0</v>
      </c>
      <c r="ET68" s="12">
        <v>0</v>
      </c>
      <c r="EU68" s="12">
        <v>0</v>
      </c>
      <c r="EV68" s="15">
        <v>0</v>
      </c>
      <c r="EW68" s="12">
        <v>0</v>
      </c>
      <c r="EX68" s="12">
        <v>0</v>
      </c>
      <c r="EY68" s="12">
        <v>0</v>
      </c>
      <c r="EZ68" s="15">
        <v>0</v>
      </c>
      <c r="FA68" s="12">
        <v>0</v>
      </c>
      <c r="FB68" s="12">
        <v>0</v>
      </c>
      <c r="FC68" s="12">
        <v>0</v>
      </c>
      <c r="FD68" s="15">
        <v>0</v>
      </c>
      <c r="FE68" s="12">
        <v>0</v>
      </c>
      <c r="FF68" s="12">
        <v>0</v>
      </c>
      <c r="FG68" s="12">
        <v>0</v>
      </c>
      <c r="FH68" s="15">
        <v>0</v>
      </c>
      <c r="FI68" s="12">
        <v>0</v>
      </c>
      <c r="FJ68" s="12">
        <v>0</v>
      </c>
      <c r="FK68" s="12">
        <v>0</v>
      </c>
      <c r="FL68" s="15">
        <v>0</v>
      </c>
      <c r="FM68" s="12">
        <v>0</v>
      </c>
      <c r="FN68" s="12">
        <v>0</v>
      </c>
      <c r="FO68" s="12">
        <v>0</v>
      </c>
      <c r="FP68" s="15">
        <v>0</v>
      </c>
      <c r="FQ68" s="12">
        <v>0</v>
      </c>
      <c r="FR68" s="12">
        <v>0</v>
      </c>
      <c r="FS68" s="12">
        <v>0</v>
      </c>
      <c r="FT68" s="15">
        <v>0</v>
      </c>
      <c r="FU68" s="12">
        <v>0</v>
      </c>
      <c r="FV68" s="12">
        <v>0</v>
      </c>
      <c r="FW68" s="12">
        <v>0</v>
      </c>
      <c r="FX68" s="15">
        <v>0</v>
      </c>
      <c r="FY68" s="12">
        <v>0</v>
      </c>
      <c r="FZ68" s="12">
        <v>0</v>
      </c>
      <c r="GA68" s="12">
        <v>0</v>
      </c>
      <c r="GB68" s="15">
        <v>0</v>
      </c>
      <c r="GC68" s="12">
        <v>0</v>
      </c>
      <c r="GD68" s="12">
        <v>0</v>
      </c>
      <c r="GE68" s="12">
        <v>0</v>
      </c>
      <c r="GF68" s="15">
        <v>0</v>
      </c>
      <c r="GG68" s="12">
        <v>0</v>
      </c>
      <c r="GH68" s="12">
        <v>0</v>
      </c>
      <c r="GI68" s="12">
        <v>0</v>
      </c>
      <c r="GJ68" s="15">
        <v>0</v>
      </c>
      <c r="GK68" s="12">
        <v>0</v>
      </c>
      <c r="GL68" s="12">
        <v>0</v>
      </c>
      <c r="GM68" s="12">
        <v>0</v>
      </c>
      <c r="GN68" s="15">
        <v>0</v>
      </c>
      <c r="GO68" s="12">
        <v>0</v>
      </c>
      <c r="GP68" s="12">
        <v>0</v>
      </c>
      <c r="GQ68" s="12">
        <v>0</v>
      </c>
      <c r="GR68" s="15">
        <v>0</v>
      </c>
      <c r="GS68" s="12">
        <v>0</v>
      </c>
      <c r="GT68" s="12">
        <v>0</v>
      </c>
      <c r="GU68" s="12">
        <v>0</v>
      </c>
      <c r="GV68" s="15">
        <v>0</v>
      </c>
      <c r="GW68" s="12">
        <v>0</v>
      </c>
      <c r="GX68" s="12">
        <v>0</v>
      </c>
      <c r="GY68" s="12">
        <v>0</v>
      </c>
      <c r="GZ68" s="15">
        <v>0</v>
      </c>
      <c r="HA68" s="12">
        <v>0</v>
      </c>
      <c r="HB68" s="12">
        <v>0</v>
      </c>
      <c r="HC68" s="12">
        <v>0</v>
      </c>
      <c r="HD68" s="15">
        <v>0</v>
      </c>
      <c r="HE68" s="12">
        <v>0</v>
      </c>
      <c r="HF68" s="12">
        <v>0</v>
      </c>
      <c r="HG68" s="12">
        <v>0</v>
      </c>
      <c r="HH68" s="15">
        <v>0</v>
      </c>
      <c r="HI68" s="12">
        <v>0</v>
      </c>
      <c r="HJ68" s="12">
        <v>0</v>
      </c>
      <c r="HK68" s="12">
        <v>0</v>
      </c>
      <c r="HL68" s="15">
        <v>0</v>
      </c>
      <c r="HM68" s="12">
        <v>0</v>
      </c>
      <c r="HN68" s="12">
        <v>0</v>
      </c>
      <c r="HO68" s="12">
        <v>0</v>
      </c>
      <c r="HP68" s="15">
        <v>0</v>
      </c>
      <c r="HQ68" s="12">
        <v>0</v>
      </c>
      <c r="HR68" s="12">
        <v>0</v>
      </c>
      <c r="HS68" s="12">
        <v>0</v>
      </c>
      <c r="HT68" s="15">
        <v>0</v>
      </c>
      <c r="HU68" s="12">
        <v>0</v>
      </c>
      <c r="HV68" s="12">
        <v>0</v>
      </c>
      <c r="HW68" s="12">
        <v>0</v>
      </c>
      <c r="HX68" s="15">
        <v>0</v>
      </c>
      <c r="HY68" s="12">
        <v>0</v>
      </c>
      <c r="HZ68" s="12">
        <v>0</v>
      </c>
      <c r="IA68" s="12">
        <v>0</v>
      </c>
      <c r="IB68" s="15">
        <v>0</v>
      </c>
      <c r="IC68" s="12">
        <v>0</v>
      </c>
      <c r="ID68" s="12">
        <v>0</v>
      </c>
      <c r="IE68" s="12">
        <v>0</v>
      </c>
      <c r="IF68" s="15">
        <v>0</v>
      </c>
      <c r="IG68" s="12">
        <v>0</v>
      </c>
      <c r="IH68" s="12">
        <v>0</v>
      </c>
      <c r="II68" s="12">
        <v>0</v>
      </c>
      <c r="IJ68" s="15">
        <v>0</v>
      </c>
      <c r="IK68" s="12">
        <v>0</v>
      </c>
      <c r="IL68" s="12">
        <v>0</v>
      </c>
      <c r="IM68" s="12">
        <v>0</v>
      </c>
      <c r="IN68" s="15">
        <v>0</v>
      </c>
      <c r="IO68" s="12">
        <v>0</v>
      </c>
      <c r="IP68" s="12">
        <v>0</v>
      </c>
      <c r="IQ68" s="12">
        <v>0</v>
      </c>
      <c r="IR68" s="15">
        <v>0</v>
      </c>
      <c r="IS68" s="12">
        <v>0</v>
      </c>
      <c r="IT68" s="12">
        <v>0</v>
      </c>
      <c r="IU68" s="12">
        <v>0</v>
      </c>
      <c r="IV68" s="15">
        <v>0</v>
      </c>
      <c r="IW68" s="12">
        <v>0</v>
      </c>
      <c r="IX68" s="12">
        <v>0</v>
      </c>
      <c r="IY68" s="12">
        <v>0</v>
      </c>
      <c r="IZ68" s="15">
        <v>0</v>
      </c>
      <c r="JA68" s="12">
        <v>0</v>
      </c>
      <c r="JB68" s="12">
        <v>0</v>
      </c>
      <c r="JC68" s="12">
        <v>0</v>
      </c>
      <c r="JD68" s="15">
        <v>0</v>
      </c>
      <c r="JE68" s="12">
        <v>0</v>
      </c>
      <c r="JF68" s="12">
        <v>0</v>
      </c>
      <c r="JG68" s="12">
        <v>0</v>
      </c>
      <c r="JH68" s="15">
        <v>0</v>
      </c>
      <c r="JI68" s="12">
        <v>0</v>
      </c>
      <c r="JJ68" s="12">
        <v>0</v>
      </c>
      <c r="JK68" s="12">
        <v>0</v>
      </c>
      <c r="JL68" s="15">
        <v>0</v>
      </c>
      <c r="JM68" s="12">
        <v>0</v>
      </c>
      <c r="JN68" s="12">
        <v>0</v>
      </c>
      <c r="JO68" s="12">
        <v>0</v>
      </c>
      <c r="JP68" s="15">
        <v>0</v>
      </c>
      <c r="JQ68" s="12">
        <v>0</v>
      </c>
      <c r="JR68" s="12">
        <v>0</v>
      </c>
      <c r="JS68" s="12">
        <v>0</v>
      </c>
      <c r="JT68" s="15">
        <v>0</v>
      </c>
      <c r="JU68" s="12">
        <v>0</v>
      </c>
      <c r="JV68" s="12">
        <v>0</v>
      </c>
      <c r="JW68" s="12">
        <v>0</v>
      </c>
      <c r="JX68" s="15">
        <v>0</v>
      </c>
      <c r="JY68" s="12">
        <v>0</v>
      </c>
      <c r="JZ68" s="12">
        <v>0</v>
      </c>
      <c r="KA68" s="12">
        <v>0</v>
      </c>
      <c r="KB68" s="15">
        <v>0</v>
      </c>
      <c r="KC68" s="12">
        <v>0</v>
      </c>
      <c r="KD68" s="12">
        <v>0</v>
      </c>
      <c r="KE68" s="12">
        <v>0</v>
      </c>
      <c r="KF68" s="15">
        <v>0</v>
      </c>
      <c r="KG68" s="12">
        <v>0</v>
      </c>
      <c r="KH68" s="12">
        <v>0</v>
      </c>
      <c r="KI68" s="12">
        <v>0</v>
      </c>
      <c r="KJ68" s="15">
        <v>0</v>
      </c>
      <c r="KK68" s="12">
        <v>0</v>
      </c>
      <c r="KL68" s="12">
        <v>0</v>
      </c>
      <c r="KM68" s="12">
        <v>0</v>
      </c>
      <c r="KN68" s="15">
        <v>0</v>
      </c>
      <c r="KO68" s="12">
        <v>0</v>
      </c>
      <c r="KP68" s="12">
        <v>0</v>
      </c>
      <c r="KQ68" s="12">
        <v>0</v>
      </c>
      <c r="KR68" s="15">
        <v>0</v>
      </c>
      <c r="KS68" s="12">
        <v>0</v>
      </c>
      <c r="KT68" s="12">
        <v>0</v>
      </c>
      <c r="KU68" s="12">
        <v>0</v>
      </c>
      <c r="KV68" s="14">
        <v>0</v>
      </c>
      <c r="KW68" s="12">
        <v>0</v>
      </c>
      <c r="KX68" s="12">
        <v>0</v>
      </c>
      <c r="KY68" s="12">
        <v>0</v>
      </c>
      <c r="KZ68" s="14">
        <v>0</v>
      </c>
      <c r="LA68" s="12">
        <v>0</v>
      </c>
      <c r="LB68" s="12">
        <v>0</v>
      </c>
      <c r="LC68" s="12">
        <v>0</v>
      </c>
      <c r="LD68" s="14">
        <v>0</v>
      </c>
      <c r="LE68" s="12">
        <v>0</v>
      </c>
      <c r="LF68" s="12">
        <v>0</v>
      </c>
      <c r="LG68" s="12">
        <v>0</v>
      </c>
      <c r="LH68" s="14">
        <v>0</v>
      </c>
      <c r="LI68" s="12">
        <v>0</v>
      </c>
      <c r="LJ68" s="12">
        <v>0</v>
      </c>
      <c r="LK68" s="12">
        <v>0</v>
      </c>
      <c r="LL68" s="14">
        <v>0</v>
      </c>
      <c r="LM68" s="12">
        <v>0</v>
      </c>
      <c r="LN68" s="12">
        <v>0</v>
      </c>
      <c r="LO68" s="12">
        <v>0</v>
      </c>
      <c r="LP68" s="14">
        <v>0</v>
      </c>
      <c r="LQ68" s="12">
        <v>0</v>
      </c>
      <c r="LR68" s="12">
        <v>0</v>
      </c>
      <c r="LS68" s="12">
        <v>0</v>
      </c>
      <c r="LT68" s="14">
        <v>0</v>
      </c>
      <c r="LU68" s="12">
        <v>0</v>
      </c>
      <c r="LV68" s="12">
        <v>0</v>
      </c>
      <c r="LW68" s="12">
        <v>0</v>
      </c>
      <c r="LX68" s="14">
        <v>0</v>
      </c>
      <c r="LY68" s="12">
        <v>0</v>
      </c>
      <c r="LZ68" s="12">
        <v>0</v>
      </c>
      <c r="MA68" s="12">
        <v>0</v>
      </c>
      <c r="MB68" s="13">
        <v>0</v>
      </c>
      <c r="MC68" s="12">
        <v>0</v>
      </c>
      <c r="MD68" s="12">
        <v>0</v>
      </c>
      <c r="ME68" s="12">
        <v>0</v>
      </c>
      <c r="MF68" s="13">
        <v>0</v>
      </c>
      <c r="MG68" s="12">
        <v>0</v>
      </c>
      <c r="MH68" s="12">
        <v>0</v>
      </c>
      <c r="MI68" s="12">
        <v>0</v>
      </c>
      <c r="MJ68" s="13">
        <v>0</v>
      </c>
      <c r="MK68" s="12">
        <v>0</v>
      </c>
      <c r="ML68" s="12">
        <v>0</v>
      </c>
      <c r="MM68" s="12">
        <v>0</v>
      </c>
    </row>
    <row r="69" spans="2:351" ht="63.75" x14ac:dyDescent="0.25">
      <c r="B69" s="44" t="s">
        <v>401</v>
      </c>
      <c r="C69" s="43" t="s">
        <v>400</v>
      </c>
      <c r="D69" s="42" t="s">
        <v>12</v>
      </c>
      <c r="E69" s="42" t="s">
        <v>12</v>
      </c>
      <c r="F69" s="46" t="s">
        <v>400</v>
      </c>
      <c r="G69" s="40">
        <v>2020004250322</v>
      </c>
      <c r="H69" s="41" t="s">
        <v>399</v>
      </c>
      <c r="I69" s="54">
        <v>1901004</v>
      </c>
      <c r="J69" s="41" t="s">
        <v>398</v>
      </c>
      <c r="K69" s="38" t="s">
        <v>397</v>
      </c>
      <c r="L69" s="37" t="s">
        <v>396</v>
      </c>
      <c r="M69" s="35" t="s">
        <v>6</v>
      </c>
      <c r="N69" s="35" t="s">
        <v>395</v>
      </c>
      <c r="O69" s="36" t="s">
        <v>4</v>
      </c>
      <c r="P69" s="35" t="s">
        <v>394</v>
      </c>
      <c r="Q69" s="35" t="s">
        <v>393</v>
      </c>
      <c r="R69" s="53" t="s">
        <v>20</v>
      </c>
      <c r="S69" s="52">
        <v>1</v>
      </c>
      <c r="T69" s="32">
        <v>0</v>
      </c>
      <c r="U69" s="32">
        <v>0</v>
      </c>
      <c r="V69" s="32">
        <v>0</v>
      </c>
      <c r="W69" s="32">
        <v>1</v>
      </c>
      <c r="X69" s="31">
        <f>+Z69+AA69+AB69+AC69</f>
        <v>1</v>
      </c>
      <c r="Y69" s="30">
        <f>+X69/S69</f>
        <v>1</v>
      </c>
      <c r="Z69" s="29">
        <v>0</v>
      </c>
      <c r="AA69" s="28">
        <v>0</v>
      </c>
      <c r="AB69" s="28">
        <v>1</v>
      </c>
      <c r="AC69" s="28">
        <v>0</v>
      </c>
      <c r="AD69" s="27">
        <v>0</v>
      </c>
      <c r="AE69" s="26">
        <f>+AD69-AG69</f>
        <v>0</v>
      </c>
      <c r="AF69" s="25" t="s">
        <v>138</v>
      </c>
      <c r="AG69" s="24">
        <f>SUM(AH69:AK69)</f>
        <v>0</v>
      </c>
      <c r="AH69" s="23">
        <f>+BH69+BL69+BP69+BT69+BX69+CB69+CF69+CJ69+CN69+CR69+CV69+CZ69+BD69</f>
        <v>0</v>
      </c>
      <c r="AI69" s="22">
        <f>+DD69+DH69+DL69+DP69+DT69+DX69+EB69+EF69+EJ69+EN69+ER69+EV69+EZ69+FD69+FH69+FL69+FP69+FT69+FX69+GB69+GF69+GJ69+GN69+GR69+GV69+GZ69+HD69+HH69+HL69+HP69+HT69+HX69+IB69+IF69+IJ69+IN69+IR69+IV69+IZ69+JD69+JH69+JL69+JP69+JT69+JX69+KB69+KF69+KJ69+KN69+KR69</f>
        <v>0</v>
      </c>
      <c r="AJ69" s="21">
        <f>+KV69+KZ69+LD69+LH69+LL69+LP69+LT69+LX69</f>
        <v>0</v>
      </c>
      <c r="AK69" s="13">
        <f>+MB69+MF69+MJ69</f>
        <v>0</v>
      </c>
      <c r="AL69" s="18" t="b">
        <f>_xlfn.IFNA(+AM69&lt;=AG69,"ERROR")</f>
        <v>1</v>
      </c>
      <c r="AM69" s="20">
        <f>SUM(AN69:AQ69)</f>
        <v>0</v>
      </c>
      <c r="AN69" s="4">
        <f>+BE69+BI69+BM69+BQ69+BU69+BY69+CC69+CG69+CK69+CO69+CS69+CW69+DA69</f>
        <v>0</v>
      </c>
      <c r="AO69" s="4">
        <f>+DE69+DI69+DM69+DQ69+DU69+DY69+EC69+EG69+EK69+EO69+ES69+EW69+FA69+FE69+FI69+FM69+FQ69+FU69+FY69+GC69+GG69+GK69+GO69+GS69+GW69+HA69+HE69+HI69+HM69+HQ69+HU69+HY69+IC69+IG69+IK69+IO69+IS69+IW69+JA69+JE69+JI69+JM69+JQ69+JU69+JY69+KC69+KG69+KK69+KO69+KS69</f>
        <v>0</v>
      </c>
      <c r="AP69" s="4">
        <f>+KW69+LA69+LE69+LI69+LM69+LQ69+LU69+LY69</f>
        <v>0</v>
      </c>
      <c r="AQ69" s="4">
        <f>+MC69+MG69+MK69</f>
        <v>0</v>
      </c>
      <c r="AR69" s="18" t="b">
        <f>_xlfn.IFNA(+AS69&lt;=AM69,"ERROR")</f>
        <v>1</v>
      </c>
      <c r="AS69" s="19">
        <f>+AT69+AU69+AV69+AW69</f>
        <v>0</v>
      </c>
      <c r="AT69" s="4">
        <f>+BF69+BJ69+BN69+BR69+BV69+BZ69+CD69+CH69+CL69+CP69+CT69+CX69+DB69</f>
        <v>0</v>
      </c>
      <c r="AU69" s="4">
        <f>+DF69+DJ69+DN69+DR69+DV69+DZ69+ED69+EH69+EL69+EP69+ET69+EX69+FB69+FF69+FJ69+FN69+FR69+FV69+FZ69+GD69+GH69+GL69+GP69+GT69+GX69+HB69+HF69+HJ69+HN69+HR69+HV69+HZ69+ID69+IH69+IL69+IP69+IT69+IX69+JB69+JF69+JJ69+JN69+JR69+JV69+JZ69+KD69+KH69+KL69+KP69+KT69</f>
        <v>0</v>
      </c>
      <c r="AV69" s="4">
        <f>+KX69+LB69+LF69+LJ69+LN69+LR69+LV69+LZ69</f>
        <v>0</v>
      </c>
      <c r="AW69" s="4">
        <f>+MD69+MH69+ML69</f>
        <v>0</v>
      </c>
      <c r="AX69" s="18" t="b">
        <f>_xlfn.IFNA(+AY69&lt;=AS69,"ERROR")</f>
        <v>1</v>
      </c>
      <c r="AY69" s="17">
        <f>+AZ69+BA69+BB69+BC69</f>
        <v>0</v>
      </c>
      <c r="AZ69" s="4">
        <f>+BG69+BK69+BO69+BS69+BW69+CA69+CE69+CI69+CM69+CQ69+CU69+CY69+DC69</f>
        <v>0</v>
      </c>
      <c r="BA69" s="4">
        <f>+DG69+DK69+DO69+DS69+DW69+EA69+EE69+EI69+EM69+EQ69+EU69+EY69+FC69+FG69+FK69+FO69+FS69+FW69+GA69+GE69+GI69+GM69+GQ69+GU69+GY69+HC69+HG69+HK69+HO69+HS69+HW69+IA69+IE69+II69+IM69+IQ69+IU69+IY69+JC69+JG69+JK69+JO69+JS69+JW69+KA69+KE69+KI69+KM69+KQ69+KU69</f>
        <v>0</v>
      </c>
      <c r="BB69" s="4">
        <f>+KY69+LC69+LG69+LK69+LO69+LS69+LW69+MA69</f>
        <v>0</v>
      </c>
      <c r="BC69" s="4">
        <f>+ME69+MI69+MM69</f>
        <v>0</v>
      </c>
      <c r="BD69" s="16">
        <v>0</v>
      </c>
      <c r="BE69" s="12">
        <v>0</v>
      </c>
      <c r="BF69" s="12">
        <v>0</v>
      </c>
      <c r="BG69" s="12">
        <v>0</v>
      </c>
      <c r="BH69" s="16">
        <v>0</v>
      </c>
      <c r="BI69" s="12">
        <v>0</v>
      </c>
      <c r="BJ69" s="12">
        <v>0</v>
      </c>
      <c r="BK69" s="12">
        <v>0</v>
      </c>
      <c r="BL69" s="16">
        <v>0</v>
      </c>
      <c r="BM69" s="12">
        <v>0</v>
      </c>
      <c r="BN69" s="12">
        <v>0</v>
      </c>
      <c r="BO69" s="12">
        <v>0</v>
      </c>
      <c r="BP69" s="16">
        <v>0</v>
      </c>
      <c r="BQ69" s="12">
        <v>0</v>
      </c>
      <c r="BR69" s="12">
        <v>0</v>
      </c>
      <c r="BS69" s="12">
        <v>0</v>
      </c>
      <c r="BT69" s="16">
        <v>0</v>
      </c>
      <c r="BU69" s="12">
        <v>0</v>
      </c>
      <c r="BV69" s="12">
        <v>0</v>
      </c>
      <c r="BW69" s="12">
        <v>0</v>
      </c>
      <c r="BX69" s="16">
        <v>0</v>
      </c>
      <c r="BY69" s="12">
        <v>0</v>
      </c>
      <c r="BZ69" s="12">
        <v>0</v>
      </c>
      <c r="CA69" s="12">
        <v>0</v>
      </c>
      <c r="CB69" s="16">
        <v>0</v>
      </c>
      <c r="CC69" s="12">
        <v>0</v>
      </c>
      <c r="CD69" s="12">
        <v>0</v>
      </c>
      <c r="CE69" s="12">
        <v>0</v>
      </c>
      <c r="CF69" s="16">
        <v>0</v>
      </c>
      <c r="CG69" s="12">
        <v>0</v>
      </c>
      <c r="CH69" s="12">
        <v>0</v>
      </c>
      <c r="CI69" s="12">
        <v>0</v>
      </c>
      <c r="CJ69" s="16">
        <v>0</v>
      </c>
      <c r="CK69" s="12">
        <v>0</v>
      </c>
      <c r="CL69" s="12">
        <v>0</v>
      </c>
      <c r="CM69" s="12">
        <v>0</v>
      </c>
      <c r="CN69" s="16">
        <v>0</v>
      </c>
      <c r="CO69" s="12">
        <v>0</v>
      </c>
      <c r="CP69" s="12">
        <v>0</v>
      </c>
      <c r="CQ69" s="12">
        <v>0</v>
      </c>
      <c r="CR69" s="16">
        <v>0</v>
      </c>
      <c r="CS69" s="12">
        <v>0</v>
      </c>
      <c r="CT69" s="12">
        <v>0</v>
      </c>
      <c r="CU69" s="12">
        <v>0</v>
      </c>
      <c r="CV69" s="16">
        <v>0</v>
      </c>
      <c r="CW69" s="12">
        <v>0</v>
      </c>
      <c r="CX69" s="12">
        <v>0</v>
      </c>
      <c r="CY69" s="12">
        <v>0</v>
      </c>
      <c r="CZ69" s="16">
        <v>0</v>
      </c>
      <c r="DA69" s="12">
        <v>0</v>
      </c>
      <c r="DB69" s="12">
        <v>0</v>
      </c>
      <c r="DC69" s="12">
        <v>0</v>
      </c>
      <c r="DD69" s="15">
        <v>0</v>
      </c>
      <c r="DE69" s="12">
        <v>0</v>
      </c>
      <c r="DF69" s="12">
        <v>0</v>
      </c>
      <c r="DG69" s="12">
        <v>0</v>
      </c>
      <c r="DH69" s="15">
        <v>0</v>
      </c>
      <c r="DI69" s="12">
        <v>0</v>
      </c>
      <c r="DJ69" s="12">
        <v>0</v>
      </c>
      <c r="DK69" s="12">
        <v>0</v>
      </c>
      <c r="DL69" s="15">
        <v>0</v>
      </c>
      <c r="DM69" s="12">
        <v>0</v>
      </c>
      <c r="DN69" s="12">
        <v>0</v>
      </c>
      <c r="DO69" s="12">
        <v>0</v>
      </c>
      <c r="DP69" s="15">
        <v>0</v>
      </c>
      <c r="DQ69" s="12">
        <v>0</v>
      </c>
      <c r="DR69" s="12">
        <v>0</v>
      </c>
      <c r="DS69" s="12">
        <v>0</v>
      </c>
      <c r="DT69" s="15">
        <v>0</v>
      </c>
      <c r="DU69" s="12">
        <v>0</v>
      </c>
      <c r="DV69" s="12">
        <v>0</v>
      </c>
      <c r="DW69" s="12">
        <v>0</v>
      </c>
      <c r="DX69" s="15">
        <v>0</v>
      </c>
      <c r="DY69" s="12">
        <v>0</v>
      </c>
      <c r="DZ69" s="12">
        <v>0</v>
      </c>
      <c r="EA69" s="12">
        <v>0</v>
      </c>
      <c r="EB69" s="15">
        <v>0</v>
      </c>
      <c r="EC69" s="12">
        <v>0</v>
      </c>
      <c r="ED69" s="12">
        <v>0</v>
      </c>
      <c r="EE69" s="12">
        <v>0</v>
      </c>
      <c r="EF69" s="15">
        <v>0</v>
      </c>
      <c r="EG69" s="12">
        <v>0</v>
      </c>
      <c r="EH69" s="12">
        <v>0</v>
      </c>
      <c r="EI69" s="12">
        <v>0</v>
      </c>
      <c r="EJ69" s="15">
        <v>0</v>
      </c>
      <c r="EK69" s="12">
        <v>0</v>
      </c>
      <c r="EL69" s="12">
        <v>0</v>
      </c>
      <c r="EM69" s="12">
        <v>0</v>
      </c>
      <c r="EN69" s="15">
        <v>0</v>
      </c>
      <c r="EO69" s="12">
        <v>0</v>
      </c>
      <c r="EP69" s="12">
        <v>0</v>
      </c>
      <c r="EQ69" s="12">
        <v>0</v>
      </c>
      <c r="ER69" s="15">
        <v>0</v>
      </c>
      <c r="ES69" s="12">
        <v>0</v>
      </c>
      <c r="ET69" s="12">
        <v>0</v>
      </c>
      <c r="EU69" s="12">
        <v>0</v>
      </c>
      <c r="EV69" s="15">
        <v>0</v>
      </c>
      <c r="EW69" s="12">
        <v>0</v>
      </c>
      <c r="EX69" s="12">
        <v>0</v>
      </c>
      <c r="EY69" s="12">
        <v>0</v>
      </c>
      <c r="EZ69" s="15">
        <v>0</v>
      </c>
      <c r="FA69" s="12">
        <v>0</v>
      </c>
      <c r="FB69" s="12">
        <v>0</v>
      </c>
      <c r="FC69" s="12">
        <v>0</v>
      </c>
      <c r="FD69" s="15">
        <v>0</v>
      </c>
      <c r="FE69" s="12">
        <v>0</v>
      </c>
      <c r="FF69" s="12">
        <v>0</v>
      </c>
      <c r="FG69" s="12">
        <v>0</v>
      </c>
      <c r="FH69" s="15">
        <v>0</v>
      </c>
      <c r="FI69" s="12">
        <v>0</v>
      </c>
      <c r="FJ69" s="12">
        <v>0</v>
      </c>
      <c r="FK69" s="12">
        <v>0</v>
      </c>
      <c r="FL69" s="15">
        <v>0</v>
      </c>
      <c r="FM69" s="12">
        <v>0</v>
      </c>
      <c r="FN69" s="12">
        <v>0</v>
      </c>
      <c r="FO69" s="12">
        <v>0</v>
      </c>
      <c r="FP69" s="15">
        <v>0</v>
      </c>
      <c r="FQ69" s="12">
        <v>0</v>
      </c>
      <c r="FR69" s="12">
        <v>0</v>
      </c>
      <c r="FS69" s="12">
        <v>0</v>
      </c>
      <c r="FT69" s="15">
        <v>0</v>
      </c>
      <c r="FU69" s="12">
        <v>0</v>
      </c>
      <c r="FV69" s="12">
        <v>0</v>
      </c>
      <c r="FW69" s="12">
        <v>0</v>
      </c>
      <c r="FX69" s="15">
        <v>0</v>
      </c>
      <c r="FY69" s="12">
        <v>0</v>
      </c>
      <c r="FZ69" s="12">
        <v>0</v>
      </c>
      <c r="GA69" s="12">
        <v>0</v>
      </c>
      <c r="GB69" s="15">
        <v>0</v>
      </c>
      <c r="GC69" s="12">
        <v>0</v>
      </c>
      <c r="GD69" s="12">
        <v>0</v>
      </c>
      <c r="GE69" s="12">
        <v>0</v>
      </c>
      <c r="GF69" s="15">
        <v>0</v>
      </c>
      <c r="GG69" s="12">
        <v>0</v>
      </c>
      <c r="GH69" s="12">
        <v>0</v>
      </c>
      <c r="GI69" s="12">
        <v>0</v>
      </c>
      <c r="GJ69" s="15">
        <v>0</v>
      </c>
      <c r="GK69" s="12">
        <v>0</v>
      </c>
      <c r="GL69" s="12">
        <v>0</v>
      </c>
      <c r="GM69" s="12">
        <v>0</v>
      </c>
      <c r="GN69" s="15">
        <v>0</v>
      </c>
      <c r="GO69" s="12">
        <v>0</v>
      </c>
      <c r="GP69" s="12">
        <v>0</v>
      </c>
      <c r="GQ69" s="12">
        <v>0</v>
      </c>
      <c r="GR69" s="15">
        <v>0</v>
      </c>
      <c r="GS69" s="12">
        <v>0</v>
      </c>
      <c r="GT69" s="12">
        <v>0</v>
      </c>
      <c r="GU69" s="12">
        <v>0</v>
      </c>
      <c r="GV69" s="15">
        <v>0</v>
      </c>
      <c r="GW69" s="12">
        <v>0</v>
      </c>
      <c r="GX69" s="12">
        <v>0</v>
      </c>
      <c r="GY69" s="12">
        <v>0</v>
      </c>
      <c r="GZ69" s="15">
        <v>0</v>
      </c>
      <c r="HA69" s="12">
        <v>0</v>
      </c>
      <c r="HB69" s="12">
        <v>0</v>
      </c>
      <c r="HC69" s="12">
        <v>0</v>
      </c>
      <c r="HD69" s="15">
        <v>0</v>
      </c>
      <c r="HE69" s="12">
        <v>0</v>
      </c>
      <c r="HF69" s="12">
        <v>0</v>
      </c>
      <c r="HG69" s="12">
        <v>0</v>
      </c>
      <c r="HH69" s="15">
        <v>0</v>
      </c>
      <c r="HI69" s="12">
        <v>0</v>
      </c>
      <c r="HJ69" s="12">
        <v>0</v>
      </c>
      <c r="HK69" s="12">
        <v>0</v>
      </c>
      <c r="HL69" s="15">
        <v>0</v>
      </c>
      <c r="HM69" s="12">
        <v>0</v>
      </c>
      <c r="HN69" s="12">
        <v>0</v>
      </c>
      <c r="HO69" s="12">
        <v>0</v>
      </c>
      <c r="HP69" s="15">
        <v>0</v>
      </c>
      <c r="HQ69" s="12">
        <v>0</v>
      </c>
      <c r="HR69" s="12">
        <v>0</v>
      </c>
      <c r="HS69" s="12">
        <v>0</v>
      </c>
      <c r="HT69" s="15">
        <v>0</v>
      </c>
      <c r="HU69" s="12">
        <v>0</v>
      </c>
      <c r="HV69" s="12">
        <v>0</v>
      </c>
      <c r="HW69" s="12">
        <v>0</v>
      </c>
      <c r="HX69" s="15">
        <v>0</v>
      </c>
      <c r="HY69" s="12">
        <v>0</v>
      </c>
      <c r="HZ69" s="12">
        <v>0</v>
      </c>
      <c r="IA69" s="12">
        <v>0</v>
      </c>
      <c r="IB69" s="15">
        <v>0</v>
      </c>
      <c r="IC69" s="12">
        <v>0</v>
      </c>
      <c r="ID69" s="12">
        <v>0</v>
      </c>
      <c r="IE69" s="12">
        <v>0</v>
      </c>
      <c r="IF69" s="15">
        <v>0</v>
      </c>
      <c r="IG69" s="12">
        <v>0</v>
      </c>
      <c r="IH69" s="12">
        <v>0</v>
      </c>
      <c r="II69" s="12">
        <v>0</v>
      </c>
      <c r="IJ69" s="15">
        <v>0</v>
      </c>
      <c r="IK69" s="12">
        <v>0</v>
      </c>
      <c r="IL69" s="12">
        <v>0</v>
      </c>
      <c r="IM69" s="12">
        <v>0</v>
      </c>
      <c r="IN69" s="15">
        <v>0</v>
      </c>
      <c r="IO69" s="12">
        <v>0</v>
      </c>
      <c r="IP69" s="12">
        <v>0</v>
      </c>
      <c r="IQ69" s="12">
        <v>0</v>
      </c>
      <c r="IR69" s="15">
        <v>0</v>
      </c>
      <c r="IS69" s="12">
        <v>0</v>
      </c>
      <c r="IT69" s="12">
        <v>0</v>
      </c>
      <c r="IU69" s="12">
        <v>0</v>
      </c>
      <c r="IV69" s="15">
        <v>0</v>
      </c>
      <c r="IW69" s="12">
        <v>0</v>
      </c>
      <c r="IX69" s="12">
        <v>0</v>
      </c>
      <c r="IY69" s="12">
        <v>0</v>
      </c>
      <c r="IZ69" s="15">
        <v>0</v>
      </c>
      <c r="JA69" s="12">
        <v>0</v>
      </c>
      <c r="JB69" s="12">
        <v>0</v>
      </c>
      <c r="JC69" s="12">
        <v>0</v>
      </c>
      <c r="JD69" s="15">
        <v>0</v>
      </c>
      <c r="JE69" s="12">
        <v>0</v>
      </c>
      <c r="JF69" s="12">
        <v>0</v>
      </c>
      <c r="JG69" s="12">
        <v>0</v>
      </c>
      <c r="JH69" s="15">
        <v>0</v>
      </c>
      <c r="JI69" s="12">
        <v>0</v>
      </c>
      <c r="JJ69" s="12">
        <v>0</v>
      </c>
      <c r="JK69" s="12">
        <v>0</v>
      </c>
      <c r="JL69" s="15">
        <v>0</v>
      </c>
      <c r="JM69" s="12">
        <v>0</v>
      </c>
      <c r="JN69" s="12">
        <v>0</v>
      </c>
      <c r="JO69" s="12">
        <v>0</v>
      </c>
      <c r="JP69" s="15">
        <v>0</v>
      </c>
      <c r="JQ69" s="12">
        <v>0</v>
      </c>
      <c r="JR69" s="12">
        <v>0</v>
      </c>
      <c r="JS69" s="12">
        <v>0</v>
      </c>
      <c r="JT69" s="15">
        <v>0</v>
      </c>
      <c r="JU69" s="12">
        <v>0</v>
      </c>
      <c r="JV69" s="12">
        <v>0</v>
      </c>
      <c r="JW69" s="12">
        <v>0</v>
      </c>
      <c r="JX69" s="15">
        <v>0</v>
      </c>
      <c r="JY69" s="12">
        <v>0</v>
      </c>
      <c r="JZ69" s="12">
        <v>0</v>
      </c>
      <c r="KA69" s="12">
        <v>0</v>
      </c>
      <c r="KB69" s="15">
        <v>0</v>
      </c>
      <c r="KC69" s="12">
        <v>0</v>
      </c>
      <c r="KD69" s="12">
        <v>0</v>
      </c>
      <c r="KE69" s="12">
        <v>0</v>
      </c>
      <c r="KF69" s="15">
        <v>0</v>
      </c>
      <c r="KG69" s="12">
        <v>0</v>
      </c>
      <c r="KH69" s="12">
        <v>0</v>
      </c>
      <c r="KI69" s="12">
        <v>0</v>
      </c>
      <c r="KJ69" s="15">
        <v>0</v>
      </c>
      <c r="KK69" s="12">
        <v>0</v>
      </c>
      <c r="KL69" s="12">
        <v>0</v>
      </c>
      <c r="KM69" s="12">
        <v>0</v>
      </c>
      <c r="KN69" s="15">
        <v>0</v>
      </c>
      <c r="KO69" s="12">
        <v>0</v>
      </c>
      <c r="KP69" s="12">
        <v>0</v>
      </c>
      <c r="KQ69" s="12">
        <v>0</v>
      </c>
      <c r="KR69" s="15">
        <v>0</v>
      </c>
      <c r="KS69" s="12">
        <v>0</v>
      </c>
      <c r="KT69" s="12">
        <v>0</v>
      </c>
      <c r="KU69" s="12">
        <v>0</v>
      </c>
      <c r="KV69" s="14">
        <v>0</v>
      </c>
      <c r="KW69" s="12">
        <v>0</v>
      </c>
      <c r="KX69" s="12">
        <v>0</v>
      </c>
      <c r="KY69" s="12">
        <v>0</v>
      </c>
      <c r="KZ69" s="14">
        <v>0</v>
      </c>
      <c r="LA69" s="12">
        <v>0</v>
      </c>
      <c r="LB69" s="12">
        <v>0</v>
      </c>
      <c r="LC69" s="12">
        <v>0</v>
      </c>
      <c r="LD69" s="14">
        <v>0</v>
      </c>
      <c r="LE69" s="12">
        <v>0</v>
      </c>
      <c r="LF69" s="12">
        <v>0</v>
      </c>
      <c r="LG69" s="12">
        <v>0</v>
      </c>
      <c r="LH69" s="14">
        <v>0</v>
      </c>
      <c r="LI69" s="12">
        <v>0</v>
      </c>
      <c r="LJ69" s="12">
        <v>0</v>
      </c>
      <c r="LK69" s="12">
        <v>0</v>
      </c>
      <c r="LL69" s="14">
        <v>0</v>
      </c>
      <c r="LM69" s="12">
        <v>0</v>
      </c>
      <c r="LN69" s="12">
        <v>0</v>
      </c>
      <c r="LO69" s="12">
        <v>0</v>
      </c>
      <c r="LP69" s="14">
        <v>0</v>
      </c>
      <c r="LQ69" s="12">
        <v>0</v>
      </c>
      <c r="LR69" s="12">
        <v>0</v>
      </c>
      <c r="LS69" s="12">
        <v>0</v>
      </c>
      <c r="LT69" s="14">
        <v>0</v>
      </c>
      <c r="LU69" s="12">
        <v>0</v>
      </c>
      <c r="LV69" s="12">
        <v>0</v>
      </c>
      <c r="LW69" s="12">
        <v>0</v>
      </c>
      <c r="LX69" s="14">
        <v>0</v>
      </c>
      <c r="LY69" s="12">
        <v>0</v>
      </c>
      <c r="LZ69" s="12">
        <v>0</v>
      </c>
      <c r="MA69" s="12">
        <v>0</v>
      </c>
      <c r="MB69" s="13">
        <v>0</v>
      </c>
      <c r="MC69" s="12">
        <v>0</v>
      </c>
      <c r="MD69" s="12">
        <v>0</v>
      </c>
      <c r="ME69" s="12">
        <v>0</v>
      </c>
      <c r="MF69" s="13">
        <v>0</v>
      </c>
      <c r="MG69" s="12">
        <v>0</v>
      </c>
      <c r="MH69" s="12">
        <v>0</v>
      </c>
      <c r="MI69" s="12">
        <v>0</v>
      </c>
      <c r="MJ69" s="13">
        <v>0</v>
      </c>
      <c r="MK69" s="12">
        <v>0</v>
      </c>
      <c r="ML69" s="12">
        <v>0</v>
      </c>
      <c r="MM69" s="12">
        <v>0</v>
      </c>
    </row>
    <row r="70" spans="2:351" ht="63.75" x14ac:dyDescent="0.25">
      <c r="B70" s="44" t="s">
        <v>384</v>
      </c>
      <c r="C70" s="43" t="s">
        <v>383</v>
      </c>
      <c r="D70" s="42" t="s">
        <v>12</v>
      </c>
      <c r="E70" s="42" t="s">
        <v>12</v>
      </c>
      <c r="F70" s="46" t="s">
        <v>382</v>
      </c>
      <c r="G70" s="40">
        <v>2020004250325</v>
      </c>
      <c r="H70" s="39" t="s">
        <v>146</v>
      </c>
      <c r="I70" s="54">
        <v>1901020</v>
      </c>
      <c r="J70" s="41" t="s">
        <v>381</v>
      </c>
      <c r="K70" s="38" t="s">
        <v>102</v>
      </c>
      <c r="L70" s="37" t="s">
        <v>392</v>
      </c>
      <c r="M70" s="60" t="s">
        <v>6</v>
      </c>
      <c r="N70" s="59" t="s">
        <v>100</v>
      </c>
      <c r="O70" s="36" t="s">
        <v>143</v>
      </c>
      <c r="P70" s="35" t="s">
        <v>222</v>
      </c>
      <c r="Q70" s="35" t="s">
        <v>391</v>
      </c>
      <c r="R70" s="34" t="s">
        <v>20</v>
      </c>
      <c r="S70" s="33">
        <v>1280</v>
      </c>
      <c r="T70" s="32">
        <v>292</v>
      </c>
      <c r="U70" s="32">
        <v>348</v>
      </c>
      <c r="V70" s="32">
        <v>348</v>
      </c>
      <c r="W70" s="32">
        <v>292</v>
      </c>
      <c r="X70" s="31">
        <f>+Z70+AA70+AB70+AC70</f>
        <v>1280</v>
      </c>
      <c r="Y70" s="30">
        <f>+X70/S70</f>
        <v>1</v>
      </c>
      <c r="Z70" s="29">
        <v>292</v>
      </c>
      <c r="AA70" s="28">
        <v>328</v>
      </c>
      <c r="AB70" s="28">
        <v>238</v>
      </c>
      <c r="AC70" s="28">
        <v>422</v>
      </c>
      <c r="AD70" s="27">
        <v>108891108</v>
      </c>
      <c r="AE70" s="26">
        <f>+AD70-AG70</f>
        <v>0</v>
      </c>
      <c r="AF70" s="25" t="s">
        <v>138</v>
      </c>
      <c r="AG70" s="24">
        <f>SUM(AH70:AK70)</f>
        <v>108891108</v>
      </c>
      <c r="AH70" s="23">
        <f>+BH70+BL70+BP70+BT70+BX70+CB70+CF70+CJ70+CN70+CR70+CV70+CZ70+BD70</f>
        <v>0</v>
      </c>
      <c r="AI70" s="22">
        <f>+DD70+DH70+DL70+DP70+DT70+DX70+EB70+EF70+EJ70+EN70+ER70+EV70+EZ70+FD70+FH70+FL70+FP70+FT70+FX70+GB70+GF70+GJ70+GN70+GR70+GV70+GZ70+HD70+HH70+HL70+HP70+HT70+HX70+IB70+IF70+IJ70+IN70+IR70+IV70+IZ70+JD70+JH70+JL70+JP70+JT70+JX70+KB70+KF70+KJ70+KN70+KR70</f>
        <v>0</v>
      </c>
      <c r="AJ70" s="21">
        <f>+KV70+KZ70+LD70+LH70+LL70+LP70+LT70+LX70</f>
        <v>108891108</v>
      </c>
      <c r="AK70" s="13">
        <f>+MB70+MF70+MJ70</f>
        <v>0</v>
      </c>
      <c r="AL70" s="18" t="b">
        <f>_xlfn.IFNA(+AM70&lt;=AG70,"ERROR")</f>
        <v>1</v>
      </c>
      <c r="AM70" s="20">
        <f>SUM(AN70:AQ70)</f>
        <v>104091108</v>
      </c>
      <c r="AN70" s="4">
        <f>+BE70+BI70+BM70+BQ70+BU70+BY70+CC70+CG70+CK70+CO70+CS70+CW70+DA70</f>
        <v>0</v>
      </c>
      <c r="AO70" s="4">
        <f>+DE70+DI70+DM70+DQ70+DU70+DY70+EC70+EG70+EK70+EO70+ES70+EW70+FA70+FE70+FI70+FM70+FQ70+FU70+FY70+GC70+GG70+GK70+GO70+GS70+GW70+HA70+HE70+HI70+HM70+HQ70+HU70+HY70+IC70+IG70+IK70+IO70+IS70+IW70+JA70+JE70+JI70+JM70+JQ70+JU70+JY70+KC70+KG70+KK70+KO70+KS70</f>
        <v>0</v>
      </c>
      <c r="AP70" s="4">
        <f>+KW70+LA70+LE70+LI70+LM70+LQ70+LU70+LY70</f>
        <v>104091108</v>
      </c>
      <c r="AQ70" s="4">
        <f>+MC70+MG70+MK70</f>
        <v>0</v>
      </c>
      <c r="AR70" s="18" t="b">
        <f>_xlfn.IFNA(+AS70&lt;=AM70,"ERROR")</f>
        <v>1</v>
      </c>
      <c r="AS70" s="19">
        <f>+AT70+AU70+AV70+AW70</f>
        <v>104091108</v>
      </c>
      <c r="AT70" s="4">
        <f>+BF70+BJ70+BN70+BR70+BV70+BZ70+CD70+CH70+CL70+CP70+CT70+CX70+DB70</f>
        <v>0</v>
      </c>
      <c r="AU70" s="4">
        <f>+DF70+DJ70+DN70+DR70+DV70+DZ70+ED70+EH70+EL70+EP70+ET70+EX70+FB70+FF70+FJ70+FN70+FR70+FV70+FZ70+GD70+GH70+GL70+GP70+GT70+GX70+HB70+HF70+HJ70+HN70+HR70+HV70+HZ70+ID70+IH70+IL70+IP70+IT70+IX70+JB70+JF70+JJ70+JN70+JR70+JV70+JZ70+KD70+KH70+KL70+KP70+KT70</f>
        <v>0</v>
      </c>
      <c r="AV70" s="4">
        <f>+KX70+LB70+LF70+LJ70+LN70+LR70+LV70+LZ70</f>
        <v>104091108</v>
      </c>
      <c r="AW70" s="4">
        <f>+MD70+MH70+ML70</f>
        <v>0</v>
      </c>
      <c r="AX70" s="18" t="b">
        <f>_xlfn.IFNA(+AY70&lt;=AS70,"ERROR")</f>
        <v>1</v>
      </c>
      <c r="AY70" s="17">
        <f>+AZ70+BA70+BB70+BC70</f>
        <v>104091108</v>
      </c>
      <c r="AZ70" s="4">
        <f>+BG70+BK70+BO70+BS70+BW70+CA70+CE70+CI70+CM70+CQ70+CU70+CY70+DC70</f>
        <v>0</v>
      </c>
      <c r="BA70" s="4">
        <f>+DG70+DK70+DO70+DS70+DW70+EA70+EE70+EI70+EM70+EQ70+EU70+EY70+FC70+FG70+FK70+FO70+FS70+FW70+GA70+GE70+GI70+GM70+GQ70+GU70+GY70+HC70+HG70+HK70+HO70+HS70+HW70+IA70+IE70+II70+IM70+IQ70+IU70+IY70+JC70+JG70+JK70+JO70+JS70+JW70+KA70+KE70+KI70+KM70+KQ70+KU70</f>
        <v>0</v>
      </c>
      <c r="BB70" s="4">
        <f>+KY70+LC70+LG70+LK70+LO70+LS70+LW70+MA70</f>
        <v>104091108</v>
      </c>
      <c r="BC70" s="4">
        <f>+ME70+MI70+MM70</f>
        <v>0</v>
      </c>
      <c r="BD70" s="16">
        <v>0</v>
      </c>
      <c r="BE70" s="12">
        <v>0</v>
      </c>
      <c r="BF70" s="12">
        <v>0</v>
      </c>
      <c r="BG70" s="12">
        <v>0</v>
      </c>
      <c r="BH70" s="16">
        <v>0</v>
      </c>
      <c r="BI70" s="12">
        <v>0</v>
      </c>
      <c r="BJ70" s="12">
        <v>0</v>
      </c>
      <c r="BK70" s="12">
        <v>0</v>
      </c>
      <c r="BL70" s="16">
        <v>0</v>
      </c>
      <c r="BM70" s="12">
        <v>0</v>
      </c>
      <c r="BN70" s="12">
        <v>0</v>
      </c>
      <c r="BO70" s="12">
        <v>0</v>
      </c>
      <c r="BP70" s="16">
        <v>0</v>
      </c>
      <c r="BQ70" s="12">
        <v>0</v>
      </c>
      <c r="BR70" s="12">
        <v>0</v>
      </c>
      <c r="BS70" s="12">
        <v>0</v>
      </c>
      <c r="BT70" s="16">
        <v>0</v>
      </c>
      <c r="BU70" s="12">
        <v>0</v>
      </c>
      <c r="BV70" s="12">
        <v>0</v>
      </c>
      <c r="BW70" s="12">
        <v>0</v>
      </c>
      <c r="BX70" s="16">
        <v>0</v>
      </c>
      <c r="BY70" s="12">
        <v>0</v>
      </c>
      <c r="BZ70" s="12">
        <v>0</v>
      </c>
      <c r="CA70" s="12">
        <v>0</v>
      </c>
      <c r="CB70" s="16">
        <v>0</v>
      </c>
      <c r="CC70" s="12">
        <v>0</v>
      </c>
      <c r="CD70" s="12">
        <v>0</v>
      </c>
      <c r="CE70" s="12">
        <v>0</v>
      </c>
      <c r="CF70" s="16">
        <v>0</v>
      </c>
      <c r="CG70" s="12">
        <v>0</v>
      </c>
      <c r="CH70" s="12">
        <v>0</v>
      </c>
      <c r="CI70" s="12">
        <v>0</v>
      </c>
      <c r="CJ70" s="16">
        <v>0</v>
      </c>
      <c r="CK70" s="12">
        <v>0</v>
      </c>
      <c r="CL70" s="12">
        <v>0</v>
      </c>
      <c r="CM70" s="12">
        <v>0</v>
      </c>
      <c r="CN70" s="16">
        <v>0</v>
      </c>
      <c r="CO70" s="12">
        <v>0</v>
      </c>
      <c r="CP70" s="12">
        <v>0</v>
      </c>
      <c r="CQ70" s="12">
        <v>0</v>
      </c>
      <c r="CR70" s="16">
        <v>0</v>
      </c>
      <c r="CS70" s="12">
        <v>0</v>
      </c>
      <c r="CT70" s="12">
        <v>0</v>
      </c>
      <c r="CU70" s="12">
        <v>0</v>
      </c>
      <c r="CV70" s="16">
        <v>0</v>
      </c>
      <c r="CW70" s="12">
        <v>0</v>
      </c>
      <c r="CX70" s="12">
        <v>0</v>
      </c>
      <c r="CY70" s="12">
        <v>0</v>
      </c>
      <c r="CZ70" s="16">
        <v>0</v>
      </c>
      <c r="DA70" s="12">
        <v>0</v>
      </c>
      <c r="DB70" s="12">
        <v>0</v>
      </c>
      <c r="DC70" s="12">
        <v>0</v>
      </c>
      <c r="DD70" s="15">
        <v>0</v>
      </c>
      <c r="DE70" s="12">
        <v>0</v>
      </c>
      <c r="DF70" s="12">
        <v>0</v>
      </c>
      <c r="DG70" s="12">
        <v>0</v>
      </c>
      <c r="DH70" s="15">
        <v>0</v>
      </c>
      <c r="DI70" s="12">
        <v>0</v>
      </c>
      <c r="DJ70" s="12">
        <v>0</v>
      </c>
      <c r="DK70" s="12">
        <v>0</v>
      </c>
      <c r="DL70" s="15">
        <v>0</v>
      </c>
      <c r="DM70" s="12">
        <v>0</v>
      </c>
      <c r="DN70" s="12">
        <v>0</v>
      </c>
      <c r="DO70" s="12">
        <v>0</v>
      </c>
      <c r="DP70" s="15">
        <v>0</v>
      </c>
      <c r="DQ70" s="12">
        <v>0</v>
      </c>
      <c r="DR70" s="12">
        <v>0</v>
      </c>
      <c r="DS70" s="12">
        <v>0</v>
      </c>
      <c r="DT70" s="15">
        <v>0</v>
      </c>
      <c r="DU70" s="12">
        <v>0</v>
      </c>
      <c r="DV70" s="12">
        <v>0</v>
      </c>
      <c r="DW70" s="12">
        <v>0</v>
      </c>
      <c r="DX70" s="15">
        <v>0</v>
      </c>
      <c r="DY70" s="12">
        <v>0</v>
      </c>
      <c r="DZ70" s="12">
        <v>0</v>
      </c>
      <c r="EA70" s="12">
        <v>0</v>
      </c>
      <c r="EB70" s="15">
        <v>0</v>
      </c>
      <c r="EC70" s="12">
        <v>0</v>
      </c>
      <c r="ED70" s="12">
        <v>0</v>
      </c>
      <c r="EE70" s="12">
        <v>0</v>
      </c>
      <c r="EF70" s="15">
        <v>0</v>
      </c>
      <c r="EG70" s="12">
        <v>0</v>
      </c>
      <c r="EH70" s="12">
        <v>0</v>
      </c>
      <c r="EI70" s="12">
        <v>0</v>
      </c>
      <c r="EJ70" s="15">
        <v>0</v>
      </c>
      <c r="EK70" s="12">
        <v>0</v>
      </c>
      <c r="EL70" s="12">
        <v>0</v>
      </c>
      <c r="EM70" s="12">
        <v>0</v>
      </c>
      <c r="EN70" s="15">
        <v>0</v>
      </c>
      <c r="EO70" s="12">
        <v>0</v>
      </c>
      <c r="EP70" s="12">
        <v>0</v>
      </c>
      <c r="EQ70" s="12">
        <v>0</v>
      </c>
      <c r="ER70" s="15">
        <v>0</v>
      </c>
      <c r="ES70" s="12">
        <v>0</v>
      </c>
      <c r="ET70" s="12">
        <v>0</v>
      </c>
      <c r="EU70" s="12">
        <v>0</v>
      </c>
      <c r="EV70" s="15">
        <v>0</v>
      </c>
      <c r="EW70" s="12">
        <v>0</v>
      </c>
      <c r="EX70" s="12">
        <v>0</v>
      </c>
      <c r="EY70" s="12">
        <v>0</v>
      </c>
      <c r="EZ70" s="15">
        <v>0</v>
      </c>
      <c r="FA70" s="12">
        <v>0</v>
      </c>
      <c r="FB70" s="12">
        <v>0</v>
      </c>
      <c r="FC70" s="12">
        <v>0</v>
      </c>
      <c r="FD70" s="15">
        <v>0</v>
      </c>
      <c r="FE70" s="12">
        <v>0</v>
      </c>
      <c r="FF70" s="12">
        <v>0</v>
      </c>
      <c r="FG70" s="12">
        <v>0</v>
      </c>
      <c r="FH70" s="15">
        <v>0</v>
      </c>
      <c r="FI70" s="12">
        <v>0</v>
      </c>
      <c r="FJ70" s="12">
        <v>0</v>
      </c>
      <c r="FK70" s="12">
        <v>0</v>
      </c>
      <c r="FL70" s="15">
        <v>0</v>
      </c>
      <c r="FM70" s="12">
        <v>0</v>
      </c>
      <c r="FN70" s="12">
        <v>0</v>
      </c>
      <c r="FO70" s="12">
        <v>0</v>
      </c>
      <c r="FP70" s="15">
        <v>0</v>
      </c>
      <c r="FQ70" s="12">
        <v>0</v>
      </c>
      <c r="FR70" s="12">
        <v>0</v>
      </c>
      <c r="FS70" s="12">
        <v>0</v>
      </c>
      <c r="FT70" s="15">
        <v>0</v>
      </c>
      <c r="FU70" s="12">
        <v>0</v>
      </c>
      <c r="FV70" s="12">
        <v>0</v>
      </c>
      <c r="FW70" s="12">
        <v>0</v>
      </c>
      <c r="FX70" s="15">
        <v>0</v>
      </c>
      <c r="FY70" s="12">
        <v>0</v>
      </c>
      <c r="FZ70" s="12">
        <v>0</v>
      </c>
      <c r="GA70" s="12">
        <v>0</v>
      </c>
      <c r="GB70" s="15">
        <v>0</v>
      </c>
      <c r="GC70" s="12">
        <v>0</v>
      </c>
      <c r="GD70" s="12">
        <v>0</v>
      </c>
      <c r="GE70" s="12">
        <v>0</v>
      </c>
      <c r="GF70" s="15">
        <v>0</v>
      </c>
      <c r="GG70" s="12">
        <v>0</v>
      </c>
      <c r="GH70" s="12">
        <v>0</v>
      </c>
      <c r="GI70" s="12">
        <v>0</v>
      </c>
      <c r="GJ70" s="15">
        <v>0</v>
      </c>
      <c r="GK70" s="12">
        <v>0</v>
      </c>
      <c r="GL70" s="12">
        <v>0</v>
      </c>
      <c r="GM70" s="12">
        <v>0</v>
      </c>
      <c r="GN70" s="15">
        <v>0</v>
      </c>
      <c r="GO70" s="12">
        <v>0</v>
      </c>
      <c r="GP70" s="12">
        <v>0</v>
      </c>
      <c r="GQ70" s="12">
        <v>0</v>
      </c>
      <c r="GR70" s="15">
        <v>0</v>
      </c>
      <c r="GS70" s="12">
        <v>0</v>
      </c>
      <c r="GT70" s="12">
        <v>0</v>
      </c>
      <c r="GU70" s="12">
        <v>0</v>
      </c>
      <c r="GV70" s="15">
        <v>0</v>
      </c>
      <c r="GW70" s="12">
        <v>0</v>
      </c>
      <c r="GX70" s="12">
        <v>0</v>
      </c>
      <c r="GY70" s="12">
        <v>0</v>
      </c>
      <c r="GZ70" s="15">
        <v>0</v>
      </c>
      <c r="HA70" s="12">
        <v>0</v>
      </c>
      <c r="HB70" s="12">
        <v>0</v>
      </c>
      <c r="HC70" s="12">
        <v>0</v>
      </c>
      <c r="HD70" s="15">
        <v>0</v>
      </c>
      <c r="HE70" s="12">
        <v>0</v>
      </c>
      <c r="HF70" s="12">
        <v>0</v>
      </c>
      <c r="HG70" s="12">
        <v>0</v>
      </c>
      <c r="HH70" s="15">
        <v>0</v>
      </c>
      <c r="HI70" s="12">
        <v>0</v>
      </c>
      <c r="HJ70" s="12">
        <v>0</v>
      </c>
      <c r="HK70" s="12">
        <v>0</v>
      </c>
      <c r="HL70" s="15">
        <v>0</v>
      </c>
      <c r="HM70" s="12">
        <v>0</v>
      </c>
      <c r="HN70" s="12">
        <v>0</v>
      </c>
      <c r="HO70" s="12">
        <v>0</v>
      </c>
      <c r="HP70" s="15">
        <v>0</v>
      </c>
      <c r="HQ70" s="12">
        <v>0</v>
      </c>
      <c r="HR70" s="12">
        <v>0</v>
      </c>
      <c r="HS70" s="12">
        <v>0</v>
      </c>
      <c r="HT70" s="15">
        <v>0</v>
      </c>
      <c r="HU70" s="12">
        <v>0</v>
      </c>
      <c r="HV70" s="12">
        <v>0</v>
      </c>
      <c r="HW70" s="12">
        <v>0</v>
      </c>
      <c r="HX70" s="15">
        <v>0</v>
      </c>
      <c r="HY70" s="12">
        <v>0</v>
      </c>
      <c r="HZ70" s="12">
        <v>0</v>
      </c>
      <c r="IA70" s="12">
        <v>0</v>
      </c>
      <c r="IB70" s="15">
        <v>0</v>
      </c>
      <c r="IC70" s="12">
        <v>0</v>
      </c>
      <c r="ID70" s="12">
        <v>0</v>
      </c>
      <c r="IE70" s="12">
        <v>0</v>
      </c>
      <c r="IF70" s="15">
        <v>0</v>
      </c>
      <c r="IG70" s="12">
        <v>0</v>
      </c>
      <c r="IH70" s="12">
        <v>0</v>
      </c>
      <c r="II70" s="12">
        <v>0</v>
      </c>
      <c r="IJ70" s="15">
        <v>0</v>
      </c>
      <c r="IK70" s="12">
        <v>0</v>
      </c>
      <c r="IL70" s="12">
        <v>0</v>
      </c>
      <c r="IM70" s="12">
        <v>0</v>
      </c>
      <c r="IN70" s="15">
        <v>0</v>
      </c>
      <c r="IO70" s="12">
        <v>0</v>
      </c>
      <c r="IP70" s="12">
        <v>0</v>
      </c>
      <c r="IQ70" s="12">
        <v>0</v>
      </c>
      <c r="IR70" s="15">
        <v>0</v>
      </c>
      <c r="IS70" s="12">
        <v>0</v>
      </c>
      <c r="IT70" s="12">
        <v>0</v>
      </c>
      <c r="IU70" s="12">
        <v>0</v>
      </c>
      <c r="IV70" s="15">
        <v>0</v>
      </c>
      <c r="IW70" s="12">
        <v>0</v>
      </c>
      <c r="IX70" s="12">
        <v>0</v>
      </c>
      <c r="IY70" s="12">
        <v>0</v>
      </c>
      <c r="IZ70" s="15">
        <v>0</v>
      </c>
      <c r="JA70" s="12">
        <v>0</v>
      </c>
      <c r="JB70" s="12">
        <v>0</v>
      </c>
      <c r="JC70" s="12">
        <v>0</v>
      </c>
      <c r="JD70" s="15">
        <v>0</v>
      </c>
      <c r="JE70" s="12">
        <v>0</v>
      </c>
      <c r="JF70" s="12">
        <v>0</v>
      </c>
      <c r="JG70" s="12">
        <v>0</v>
      </c>
      <c r="JH70" s="15">
        <v>0</v>
      </c>
      <c r="JI70" s="12">
        <v>0</v>
      </c>
      <c r="JJ70" s="12">
        <v>0</v>
      </c>
      <c r="JK70" s="12">
        <v>0</v>
      </c>
      <c r="JL70" s="15">
        <v>0</v>
      </c>
      <c r="JM70" s="12">
        <v>0</v>
      </c>
      <c r="JN70" s="12">
        <v>0</v>
      </c>
      <c r="JO70" s="12">
        <v>0</v>
      </c>
      <c r="JP70" s="15">
        <v>0</v>
      </c>
      <c r="JQ70" s="12">
        <v>0</v>
      </c>
      <c r="JR70" s="12">
        <v>0</v>
      </c>
      <c r="JS70" s="12">
        <v>0</v>
      </c>
      <c r="JT70" s="15">
        <v>0</v>
      </c>
      <c r="JU70" s="12">
        <v>0</v>
      </c>
      <c r="JV70" s="12">
        <v>0</v>
      </c>
      <c r="JW70" s="12">
        <v>0</v>
      </c>
      <c r="JX70" s="15">
        <v>0</v>
      </c>
      <c r="JY70" s="12">
        <v>0</v>
      </c>
      <c r="JZ70" s="12">
        <v>0</v>
      </c>
      <c r="KA70" s="12">
        <v>0</v>
      </c>
      <c r="KB70" s="15">
        <v>0</v>
      </c>
      <c r="KC70" s="12">
        <v>0</v>
      </c>
      <c r="KD70" s="12">
        <v>0</v>
      </c>
      <c r="KE70" s="12">
        <v>0</v>
      </c>
      <c r="KF70" s="15">
        <v>0</v>
      </c>
      <c r="KG70" s="12">
        <v>0</v>
      </c>
      <c r="KH70" s="12">
        <v>0</v>
      </c>
      <c r="KI70" s="12">
        <v>0</v>
      </c>
      <c r="KJ70" s="15">
        <v>0</v>
      </c>
      <c r="KK70" s="12">
        <v>0</v>
      </c>
      <c r="KL70" s="12">
        <v>0</v>
      </c>
      <c r="KM70" s="12">
        <v>0</v>
      </c>
      <c r="KN70" s="15">
        <v>0</v>
      </c>
      <c r="KO70" s="12">
        <v>0</v>
      </c>
      <c r="KP70" s="12">
        <v>0</v>
      </c>
      <c r="KQ70" s="12">
        <v>0</v>
      </c>
      <c r="KR70" s="15">
        <v>0</v>
      </c>
      <c r="KS70" s="12">
        <v>0</v>
      </c>
      <c r="KT70" s="12">
        <v>0</v>
      </c>
      <c r="KU70" s="12">
        <v>0</v>
      </c>
      <c r="KV70" s="14">
        <v>0</v>
      </c>
      <c r="KW70" s="12">
        <v>0</v>
      </c>
      <c r="KX70" s="12">
        <v>0</v>
      </c>
      <c r="KY70" s="12">
        <v>0</v>
      </c>
      <c r="KZ70" s="14">
        <v>0</v>
      </c>
      <c r="LA70" s="12">
        <v>0</v>
      </c>
      <c r="LB70" s="12">
        <v>0</v>
      </c>
      <c r="LC70" s="12">
        <v>0</v>
      </c>
      <c r="LD70" s="14">
        <v>108891108</v>
      </c>
      <c r="LE70" s="12">
        <v>104091108</v>
      </c>
      <c r="LF70" s="12">
        <v>104091108</v>
      </c>
      <c r="LG70" s="12">
        <v>104091108</v>
      </c>
      <c r="LH70" s="14">
        <v>0</v>
      </c>
      <c r="LI70" s="12">
        <v>0</v>
      </c>
      <c r="LJ70" s="12">
        <v>0</v>
      </c>
      <c r="LK70" s="12">
        <v>0</v>
      </c>
      <c r="LL70" s="14">
        <v>0</v>
      </c>
      <c r="LM70" s="12">
        <v>0</v>
      </c>
      <c r="LN70" s="12">
        <v>0</v>
      </c>
      <c r="LO70" s="12">
        <v>0</v>
      </c>
      <c r="LP70" s="14">
        <v>0</v>
      </c>
      <c r="LQ70" s="12">
        <v>0</v>
      </c>
      <c r="LR70" s="12">
        <v>0</v>
      </c>
      <c r="LS70" s="12">
        <v>0</v>
      </c>
      <c r="LT70" s="14">
        <v>0</v>
      </c>
      <c r="LU70" s="12">
        <v>0</v>
      </c>
      <c r="LV70" s="12">
        <v>0</v>
      </c>
      <c r="LW70" s="12">
        <v>0</v>
      </c>
      <c r="LX70" s="14">
        <v>0</v>
      </c>
      <c r="LY70" s="12">
        <v>0</v>
      </c>
      <c r="LZ70" s="12">
        <v>0</v>
      </c>
      <c r="MA70" s="12">
        <v>0</v>
      </c>
      <c r="MB70" s="13">
        <v>0</v>
      </c>
      <c r="MC70" s="12">
        <v>0</v>
      </c>
      <c r="MD70" s="12">
        <v>0</v>
      </c>
      <c r="ME70" s="12">
        <v>0</v>
      </c>
      <c r="MF70" s="13">
        <v>0</v>
      </c>
      <c r="MG70" s="12">
        <v>0</v>
      </c>
      <c r="MH70" s="12">
        <v>0</v>
      </c>
      <c r="MI70" s="12">
        <v>0</v>
      </c>
      <c r="MJ70" s="13">
        <v>0</v>
      </c>
      <c r="MK70" s="12">
        <v>0</v>
      </c>
      <c r="ML70" s="12">
        <v>0</v>
      </c>
      <c r="MM70" s="12">
        <v>0</v>
      </c>
    </row>
    <row r="71" spans="2:351" ht="63.75" x14ac:dyDescent="0.25">
      <c r="B71" s="44" t="s">
        <v>384</v>
      </c>
      <c r="C71" s="43" t="s">
        <v>383</v>
      </c>
      <c r="D71" s="42" t="s">
        <v>12</v>
      </c>
      <c r="E71" s="42" t="s">
        <v>12</v>
      </c>
      <c r="F71" s="46" t="s">
        <v>382</v>
      </c>
      <c r="G71" s="40">
        <v>2020004250325</v>
      </c>
      <c r="H71" s="39" t="s">
        <v>146</v>
      </c>
      <c r="I71" s="54">
        <v>1901020</v>
      </c>
      <c r="J71" s="41" t="s">
        <v>381</v>
      </c>
      <c r="K71" s="38" t="s">
        <v>102</v>
      </c>
      <c r="L71" s="37" t="s">
        <v>390</v>
      </c>
      <c r="M71" s="60" t="s">
        <v>6</v>
      </c>
      <c r="N71" s="59" t="s">
        <v>100</v>
      </c>
      <c r="O71" s="36" t="s">
        <v>143</v>
      </c>
      <c r="P71" s="35" t="s">
        <v>222</v>
      </c>
      <c r="Q71" s="35" t="s">
        <v>389</v>
      </c>
      <c r="R71" s="34" t="s">
        <v>20</v>
      </c>
      <c r="S71" s="33">
        <v>648</v>
      </c>
      <c r="T71" s="32">
        <v>161</v>
      </c>
      <c r="U71" s="32">
        <v>163</v>
      </c>
      <c r="V71" s="32">
        <v>163</v>
      </c>
      <c r="W71" s="32">
        <v>161</v>
      </c>
      <c r="X71" s="31">
        <f>+Z71+AA71+AB71+AC71</f>
        <v>648</v>
      </c>
      <c r="Y71" s="30">
        <f>+X71/S71</f>
        <v>1</v>
      </c>
      <c r="Z71" s="29">
        <v>96</v>
      </c>
      <c r="AA71" s="28">
        <v>289</v>
      </c>
      <c r="AB71" s="28">
        <v>140</v>
      </c>
      <c r="AC71" s="28">
        <v>123</v>
      </c>
      <c r="AD71" s="27">
        <v>461278121</v>
      </c>
      <c r="AE71" s="26">
        <f>+AD71-AG71</f>
        <v>0</v>
      </c>
      <c r="AF71" s="25" t="s">
        <v>138</v>
      </c>
      <c r="AG71" s="24">
        <f>SUM(AH71:AK71)</f>
        <v>461278121</v>
      </c>
      <c r="AH71" s="23">
        <f>+BH71+BL71+BP71+BT71+BX71+CB71+CF71+CJ71+CN71+CR71+CV71+CZ71+BD71</f>
        <v>101765407</v>
      </c>
      <c r="AI71" s="22">
        <f>+DD71+DH71+DL71+DP71+DT71+DX71+EB71+EF71+EJ71+EN71+ER71+EV71+EZ71+FD71+FH71+FL71+FP71+FT71+FX71+GB71+GF71+GJ71+GN71+GR71+GV71+GZ71+HD71+HH71+HL71+HP71+HT71+HX71+IB71+IF71+IJ71+IN71+IR71+IV71+IZ71+JD71+JH71+JL71+JP71+JT71+JX71+KB71+KF71+KJ71+KN71+KR71</f>
        <v>0</v>
      </c>
      <c r="AJ71" s="21">
        <f>+KV71+KZ71+LD71+LH71+LL71+LP71+LT71+LX71</f>
        <v>359512714</v>
      </c>
      <c r="AK71" s="13">
        <f>+MB71+MF71+MJ71</f>
        <v>0</v>
      </c>
      <c r="AL71" s="18" t="b">
        <f>_xlfn.IFNA(+AM71&lt;=AG71,"ERROR")</f>
        <v>1</v>
      </c>
      <c r="AM71" s="20">
        <f>SUM(AN71:AQ71)</f>
        <v>432056856</v>
      </c>
      <c r="AN71" s="4">
        <f>+BE71+BI71+BM71+BQ71+BU71+BY71+CC71+CG71+CK71+CO71+CS71+CW71+DA71</f>
        <v>83338851</v>
      </c>
      <c r="AO71" s="4">
        <f>+DE71+DI71+DM71+DQ71+DU71+DY71+EC71+EG71+EK71+EO71+ES71+EW71+FA71+FE71+FI71+FM71+FQ71+FU71+FY71+GC71+GG71+GK71+GO71+GS71+GW71+HA71+HE71+HI71+HM71+HQ71+HU71+HY71+IC71+IG71+IK71+IO71+IS71+IW71+JA71+JE71+JI71+JM71+JQ71+JU71+JY71+KC71+KG71+KK71+KO71+KS71</f>
        <v>0</v>
      </c>
      <c r="AP71" s="4">
        <f>+KW71+LA71+LE71+LI71+LM71+LQ71+LU71+LY71</f>
        <v>348718005</v>
      </c>
      <c r="AQ71" s="4">
        <f>+MC71+MG71+MK71</f>
        <v>0</v>
      </c>
      <c r="AR71" s="18" t="b">
        <f>_xlfn.IFNA(+AS71&lt;=AM71,"ERROR")</f>
        <v>1</v>
      </c>
      <c r="AS71" s="19">
        <f>+AT71+AU71+AV71+AW71</f>
        <v>432056856</v>
      </c>
      <c r="AT71" s="4">
        <f>+BF71+BJ71+BN71+BR71+BV71+BZ71+CD71+CH71+CL71+CP71+CT71+CX71+DB71</f>
        <v>83338851</v>
      </c>
      <c r="AU71" s="4">
        <f>+DF71+DJ71+DN71+DR71+DV71+DZ71+ED71+EH71+EL71+EP71+ET71+EX71+FB71+FF71+FJ71+FN71+FR71+FV71+FZ71+GD71+GH71+GL71+GP71+GT71+GX71+HB71+HF71+HJ71+HN71+HR71+HV71+HZ71+ID71+IH71+IL71+IP71+IT71+IX71+JB71+JF71+JJ71+JN71+JR71+JV71+JZ71+KD71+KH71+KL71+KP71+KT71</f>
        <v>0</v>
      </c>
      <c r="AV71" s="4">
        <f>+KX71+LB71+LF71+LJ71+LN71+LR71+LV71+LZ71</f>
        <v>348718005</v>
      </c>
      <c r="AW71" s="4">
        <f>+MD71+MH71+ML71</f>
        <v>0</v>
      </c>
      <c r="AX71" s="18" t="b">
        <f>_xlfn.IFNA(+AY71&lt;=AS71,"ERROR")</f>
        <v>1</v>
      </c>
      <c r="AY71" s="17">
        <f>+AZ71+BA71+BB71+BC71</f>
        <v>432056856</v>
      </c>
      <c r="AZ71" s="4">
        <f>+BG71+BK71+BO71+BS71+BW71+CA71+CE71+CI71+CM71+CQ71+CU71+CY71+DC71</f>
        <v>83338851</v>
      </c>
      <c r="BA71" s="4">
        <f>+DG71+DK71+DO71+DS71+DW71+EA71+EE71+EI71+EM71+EQ71+EU71+EY71+FC71+FG71+FK71+FO71+FS71+FW71+GA71+GE71+GI71+GM71+GQ71+GU71+GY71+HC71+HG71+HK71+HO71+HS71+HW71+IA71+IE71+II71+IM71+IQ71+IU71+IY71+JC71+JG71+JK71+JO71+JS71+JW71+KA71+KE71+KI71+KM71+KQ71+KU71</f>
        <v>0</v>
      </c>
      <c r="BB71" s="4">
        <f>+KY71+LC71+LG71+LK71+LO71+LS71+LW71+MA71</f>
        <v>348718005</v>
      </c>
      <c r="BC71" s="4">
        <f>+ME71+MI71+MM71</f>
        <v>0</v>
      </c>
      <c r="BD71" s="16">
        <v>54265407</v>
      </c>
      <c r="BE71" s="12">
        <v>54265407</v>
      </c>
      <c r="BF71" s="12">
        <v>54265407</v>
      </c>
      <c r="BG71" s="12">
        <v>54265407</v>
      </c>
      <c r="BH71" s="16">
        <v>0</v>
      </c>
      <c r="BI71" s="12">
        <v>0</v>
      </c>
      <c r="BJ71" s="12">
        <v>0</v>
      </c>
      <c r="BK71" s="12">
        <v>0</v>
      </c>
      <c r="BL71" s="16">
        <v>0</v>
      </c>
      <c r="BM71" s="12">
        <v>0</v>
      </c>
      <c r="BN71" s="12">
        <v>0</v>
      </c>
      <c r="BO71" s="12">
        <v>0</v>
      </c>
      <c r="BP71" s="16">
        <v>47500000</v>
      </c>
      <c r="BQ71" s="12">
        <f>30199388-1125944</f>
        <v>29073444</v>
      </c>
      <c r="BR71" s="12">
        <f>30199388-1125944</f>
        <v>29073444</v>
      </c>
      <c r="BS71" s="12">
        <f>30199388-1125944</f>
        <v>29073444</v>
      </c>
      <c r="BT71" s="16">
        <v>0</v>
      </c>
      <c r="BU71" s="12">
        <v>0</v>
      </c>
      <c r="BV71" s="12">
        <v>0</v>
      </c>
      <c r="BW71" s="12">
        <v>0</v>
      </c>
      <c r="BX71" s="16">
        <v>0</v>
      </c>
      <c r="BY71" s="12">
        <v>0</v>
      </c>
      <c r="BZ71" s="12">
        <v>0</v>
      </c>
      <c r="CA71" s="12">
        <v>0</v>
      </c>
      <c r="CB71" s="16">
        <v>0</v>
      </c>
      <c r="CC71" s="12">
        <v>0</v>
      </c>
      <c r="CD71" s="12">
        <v>0</v>
      </c>
      <c r="CE71" s="12">
        <v>0</v>
      </c>
      <c r="CF71" s="16">
        <v>0</v>
      </c>
      <c r="CG71" s="12">
        <v>0</v>
      </c>
      <c r="CH71" s="12">
        <v>0</v>
      </c>
      <c r="CI71" s="12">
        <v>0</v>
      </c>
      <c r="CJ71" s="16">
        <v>0</v>
      </c>
      <c r="CK71" s="12">
        <v>0</v>
      </c>
      <c r="CL71" s="12">
        <v>0</v>
      </c>
      <c r="CM71" s="12">
        <v>0</v>
      </c>
      <c r="CN71" s="16">
        <v>0</v>
      </c>
      <c r="CO71" s="12">
        <v>0</v>
      </c>
      <c r="CP71" s="12">
        <v>0</v>
      </c>
      <c r="CQ71" s="12">
        <v>0</v>
      </c>
      <c r="CR71" s="16">
        <v>0</v>
      </c>
      <c r="CS71" s="12">
        <v>0</v>
      </c>
      <c r="CT71" s="12">
        <v>0</v>
      </c>
      <c r="CU71" s="12">
        <v>0</v>
      </c>
      <c r="CV71" s="16">
        <v>0</v>
      </c>
      <c r="CW71" s="12">
        <v>0</v>
      </c>
      <c r="CX71" s="12">
        <v>0</v>
      </c>
      <c r="CY71" s="12">
        <v>0</v>
      </c>
      <c r="CZ71" s="16">
        <v>0</v>
      </c>
      <c r="DA71" s="12">
        <v>0</v>
      </c>
      <c r="DB71" s="12">
        <v>0</v>
      </c>
      <c r="DC71" s="12">
        <v>0</v>
      </c>
      <c r="DD71" s="15">
        <v>0</v>
      </c>
      <c r="DE71" s="12">
        <v>0</v>
      </c>
      <c r="DF71" s="12">
        <v>0</v>
      </c>
      <c r="DG71" s="12">
        <v>0</v>
      </c>
      <c r="DH71" s="15">
        <v>0</v>
      </c>
      <c r="DI71" s="12">
        <v>0</v>
      </c>
      <c r="DJ71" s="12">
        <v>0</v>
      </c>
      <c r="DK71" s="12">
        <v>0</v>
      </c>
      <c r="DL71" s="15">
        <v>0</v>
      </c>
      <c r="DM71" s="12">
        <v>0</v>
      </c>
      <c r="DN71" s="12">
        <v>0</v>
      </c>
      <c r="DO71" s="12">
        <v>0</v>
      </c>
      <c r="DP71" s="15">
        <v>0</v>
      </c>
      <c r="DQ71" s="12">
        <v>0</v>
      </c>
      <c r="DR71" s="12">
        <v>0</v>
      </c>
      <c r="DS71" s="12">
        <v>0</v>
      </c>
      <c r="DT71" s="15">
        <v>0</v>
      </c>
      <c r="DU71" s="12">
        <v>0</v>
      </c>
      <c r="DV71" s="12">
        <v>0</v>
      </c>
      <c r="DW71" s="12">
        <v>0</v>
      </c>
      <c r="DX71" s="15">
        <v>0</v>
      </c>
      <c r="DY71" s="12">
        <v>0</v>
      </c>
      <c r="DZ71" s="12">
        <v>0</v>
      </c>
      <c r="EA71" s="12">
        <v>0</v>
      </c>
      <c r="EB71" s="15">
        <v>0</v>
      </c>
      <c r="EC71" s="12">
        <v>0</v>
      </c>
      <c r="ED71" s="12">
        <v>0</v>
      </c>
      <c r="EE71" s="12">
        <v>0</v>
      </c>
      <c r="EF71" s="15">
        <v>0</v>
      </c>
      <c r="EG71" s="12">
        <v>0</v>
      </c>
      <c r="EH71" s="12">
        <v>0</v>
      </c>
      <c r="EI71" s="12">
        <v>0</v>
      </c>
      <c r="EJ71" s="15">
        <v>0</v>
      </c>
      <c r="EK71" s="12">
        <v>0</v>
      </c>
      <c r="EL71" s="12">
        <v>0</v>
      </c>
      <c r="EM71" s="12">
        <v>0</v>
      </c>
      <c r="EN71" s="15">
        <v>0</v>
      </c>
      <c r="EO71" s="12">
        <v>0</v>
      </c>
      <c r="EP71" s="12">
        <v>0</v>
      </c>
      <c r="EQ71" s="12">
        <v>0</v>
      </c>
      <c r="ER71" s="15">
        <v>0</v>
      </c>
      <c r="ES71" s="12">
        <v>0</v>
      </c>
      <c r="ET71" s="12">
        <v>0</v>
      </c>
      <c r="EU71" s="12">
        <v>0</v>
      </c>
      <c r="EV71" s="15">
        <v>0</v>
      </c>
      <c r="EW71" s="12">
        <v>0</v>
      </c>
      <c r="EX71" s="12">
        <v>0</v>
      </c>
      <c r="EY71" s="12">
        <v>0</v>
      </c>
      <c r="EZ71" s="15">
        <v>0</v>
      </c>
      <c r="FA71" s="12">
        <v>0</v>
      </c>
      <c r="FB71" s="12">
        <v>0</v>
      </c>
      <c r="FC71" s="12">
        <v>0</v>
      </c>
      <c r="FD71" s="15">
        <v>0</v>
      </c>
      <c r="FE71" s="12">
        <v>0</v>
      </c>
      <c r="FF71" s="12">
        <v>0</v>
      </c>
      <c r="FG71" s="12">
        <v>0</v>
      </c>
      <c r="FH71" s="15">
        <v>0</v>
      </c>
      <c r="FI71" s="12">
        <v>0</v>
      </c>
      <c r="FJ71" s="12">
        <v>0</v>
      </c>
      <c r="FK71" s="12">
        <v>0</v>
      </c>
      <c r="FL71" s="15">
        <v>0</v>
      </c>
      <c r="FM71" s="12">
        <v>0</v>
      </c>
      <c r="FN71" s="12">
        <v>0</v>
      </c>
      <c r="FO71" s="12">
        <v>0</v>
      </c>
      <c r="FP71" s="15">
        <v>0</v>
      </c>
      <c r="FQ71" s="12">
        <v>0</v>
      </c>
      <c r="FR71" s="12">
        <v>0</v>
      </c>
      <c r="FS71" s="12">
        <v>0</v>
      </c>
      <c r="FT71" s="15">
        <v>0</v>
      </c>
      <c r="FU71" s="12">
        <v>0</v>
      </c>
      <c r="FV71" s="12">
        <v>0</v>
      </c>
      <c r="FW71" s="12">
        <v>0</v>
      </c>
      <c r="FX71" s="15">
        <v>0</v>
      </c>
      <c r="FY71" s="12">
        <v>0</v>
      </c>
      <c r="FZ71" s="12">
        <v>0</v>
      </c>
      <c r="GA71" s="12">
        <v>0</v>
      </c>
      <c r="GB71" s="15">
        <v>0</v>
      </c>
      <c r="GC71" s="12">
        <v>0</v>
      </c>
      <c r="GD71" s="12">
        <v>0</v>
      </c>
      <c r="GE71" s="12">
        <v>0</v>
      </c>
      <c r="GF71" s="15">
        <v>0</v>
      </c>
      <c r="GG71" s="12">
        <v>0</v>
      </c>
      <c r="GH71" s="12">
        <v>0</v>
      </c>
      <c r="GI71" s="12">
        <v>0</v>
      </c>
      <c r="GJ71" s="15">
        <v>0</v>
      </c>
      <c r="GK71" s="12">
        <v>0</v>
      </c>
      <c r="GL71" s="12">
        <v>0</v>
      </c>
      <c r="GM71" s="12">
        <v>0</v>
      </c>
      <c r="GN71" s="15">
        <v>0</v>
      </c>
      <c r="GO71" s="12">
        <v>0</v>
      </c>
      <c r="GP71" s="12">
        <v>0</v>
      </c>
      <c r="GQ71" s="12">
        <v>0</v>
      </c>
      <c r="GR71" s="15">
        <v>0</v>
      </c>
      <c r="GS71" s="12">
        <v>0</v>
      </c>
      <c r="GT71" s="12">
        <v>0</v>
      </c>
      <c r="GU71" s="12">
        <v>0</v>
      </c>
      <c r="GV71" s="15">
        <v>0</v>
      </c>
      <c r="GW71" s="12">
        <v>0</v>
      </c>
      <c r="GX71" s="12">
        <v>0</v>
      </c>
      <c r="GY71" s="12">
        <v>0</v>
      </c>
      <c r="GZ71" s="15">
        <v>0</v>
      </c>
      <c r="HA71" s="12">
        <v>0</v>
      </c>
      <c r="HB71" s="12">
        <v>0</v>
      </c>
      <c r="HC71" s="12">
        <v>0</v>
      </c>
      <c r="HD71" s="15">
        <v>0</v>
      </c>
      <c r="HE71" s="12">
        <v>0</v>
      </c>
      <c r="HF71" s="12">
        <v>0</v>
      </c>
      <c r="HG71" s="12">
        <v>0</v>
      </c>
      <c r="HH71" s="15">
        <v>0</v>
      </c>
      <c r="HI71" s="12">
        <v>0</v>
      </c>
      <c r="HJ71" s="12">
        <v>0</v>
      </c>
      <c r="HK71" s="12">
        <v>0</v>
      </c>
      <c r="HL71" s="15">
        <v>0</v>
      </c>
      <c r="HM71" s="12">
        <v>0</v>
      </c>
      <c r="HN71" s="12">
        <v>0</v>
      </c>
      <c r="HO71" s="12">
        <v>0</v>
      </c>
      <c r="HP71" s="15">
        <v>0</v>
      </c>
      <c r="HQ71" s="12">
        <v>0</v>
      </c>
      <c r="HR71" s="12">
        <v>0</v>
      </c>
      <c r="HS71" s="12">
        <v>0</v>
      </c>
      <c r="HT71" s="15">
        <v>0</v>
      </c>
      <c r="HU71" s="12">
        <v>0</v>
      </c>
      <c r="HV71" s="12">
        <v>0</v>
      </c>
      <c r="HW71" s="12">
        <v>0</v>
      </c>
      <c r="HX71" s="15">
        <v>0</v>
      </c>
      <c r="HY71" s="12">
        <v>0</v>
      </c>
      <c r="HZ71" s="12">
        <v>0</v>
      </c>
      <c r="IA71" s="12">
        <v>0</v>
      </c>
      <c r="IB71" s="15">
        <v>0</v>
      </c>
      <c r="IC71" s="12">
        <v>0</v>
      </c>
      <c r="ID71" s="12">
        <v>0</v>
      </c>
      <c r="IE71" s="12">
        <v>0</v>
      </c>
      <c r="IF71" s="15">
        <v>0</v>
      </c>
      <c r="IG71" s="12">
        <v>0</v>
      </c>
      <c r="IH71" s="12">
        <v>0</v>
      </c>
      <c r="II71" s="12">
        <v>0</v>
      </c>
      <c r="IJ71" s="15">
        <v>0</v>
      </c>
      <c r="IK71" s="12">
        <v>0</v>
      </c>
      <c r="IL71" s="12">
        <v>0</v>
      </c>
      <c r="IM71" s="12">
        <v>0</v>
      </c>
      <c r="IN71" s="15">
        <v>0</v>
      </c>
      <c r="IO71" s="12">
        <v>0</v>
      </c>
      <c r="IP71" s="12">
        <v>0</v>
      </c>
      <c r="IQ71" s="12">
        <v>0</v>
      </c>
      <c r="IR71" s="15">
        <v>0</v>
      </c>
      <c r="IS71" s="12">
        <v>0</v>
      </c>
      <c r="IT71" s="12">
        <v>0</v>
      </c>
      <c r="IU71" s="12">
        <v>0</v>
      </c>
      <c r="IV71" s="15">
        <v>0</v>
      </c>
      <c r="IW71" s="12">
        <v>0</v>
      </c>
      <c r="IX71" s="12">
        <v>0</v>
      </c>
      <c r="IY71" s="12">
        <v>0</v>
      </c>
      <c r="IZ71" s="15">
        <v>0</v>
      </c>
      <c r="JA71" s="12">
        <v>0</v>
      </c>
      <c r="JB71" s="12">
        <v>0</v>
      </c>
      <c r="JC71" s="12">
        <v>0</v>
      </c>
      <c r="JD71" s="15">
        <v>0</v>
      </c>
      <c r="JE71" s="12">
        <v>0</v>
      </c>
      <c r="JF71" s="12">
        <v>0</v>
      </c>
      <c r="JG71" s="12">
        <v>0</v>
      </c>
      <c r="JH71" s="15">
        <v>0</v>
      </c>
      <c r="JI71" s="12">
        <v>0</v>
      </c>
      <c r="JJ71" s="12">
        <v>0</v>
      </c>
      <c r="JK71" s="12">
        <v>0</v>
      </c>
      <c r="JL71" s="15">
        <v>0</v>
      </c>
      <c r="JM71" s="12">
        <v>0</v>
      </c>
      <c r="JN71" s="12">
        <v>0</v>
      </c>
      <c r="JO71" s="12">
        <v>0</v>
      </c>
      <c r="JP71" s="15">
        <v>0</v>
      </c>
      <c r="JQ71" s="12">
        <v>0</v>
      </c>
      <c r="JR71" s="12">
        <v>0</v>
      </c>
      <c r="JS71" s="12">
        <v>0</v>
      </c>
      <c r="JT71" s="15">
        <v>0</v>
      </c>
      <c r="JU71" s="12">
        <v>0</v>
      </c>
      <c r="JV71" s="12">
        <v>0</v>
      </c>
      <c r="JW71" s="12">
        <v>0</v>
      </c>
      <c r="JX71" s="15">
        <v>0</v>
      </c>
      <c r="JY71" s="12">
        <v>0</v>
      </c>
      <c r="JZ71" s="12">
        <v>0</v>
      </c>
      <c r="KA71" s="12">
        <v>0</v>
      </c>
      <c r="KB71" s="15">
        <v>0</v>
      </c>
      <c r="KC71" s="12">
        <v>0</v>
      </c>
      <c r="KD71" s="12">
        <v>0</v>
      </c>
      <c r="KE71" s="12">
        <v>0</v>
      </c>
      <c r="KF71" s="15">
        <v>0</v>
      </c>
      <c r="KG71" s="12">
        <v>0</v>
      </c>
      <c r="KH71" s="12">
        <v>0</v>
      </c>
      <c r="KI71" s="12">
        <v>0</v>
      </c>
      <c r="KJ71" s="15">
        <v>0</v>
      </c>
      <c r="KK71" s="12">
        <v>0</v>
      </c>
      <c r="KL71" s="12">
        <v>0</v>
      </c>
      <c r="KM71" s="12">
        <v>0</v>
      </c>
      <c r="KN71" s="15">
        <v>0</v>
      </c>
      <c r="KO71" s="12">
        <v>0</v>
      </c>
      <c r="KP71" s="12">
        <v>0</v>
      </c>
      <c r="KQ71" s="12">
        <v>0</v>
      </c>
      <c r="KR71" s="15">
        <v>0</v>
      </c>
      <c r="KS71" s="12">
        <v>0</v>
      </c>
      <c r="KT71" s="12">
        <v>0</v>
      </c>
      <c r="KU71" s="12">
        <v>0</v>
      </c>
      <c r="KV71" s="14">
        <v>0</v>
      </c>
      <c r="KW71" s="12">
        <v>0</v>
      </c>
      <c r="KX71" s="12">
        <v>0</v>
      </c>
      <c r="KY71" s="12">
        <v>0</v>
      </c>
      <c r="KZ71" s="14">
        <v>0</v>
      </c>
      <c r="LA71" s="12">
        <v>0</v>
      </c>
      <c r="LB71" s="12">
        <v>0</v>
      </c>
      <c r="LC71" s="12">
        <v>0</v>
      </c>
      <c r="LD71" s="14">
        <v>359512714</v>
      </c>
      <c r="LE71" s="12">
        <f>347592061+1125944</f>
        <v>348718005</v>
      </c>
      <c r="LF71" s="12">
        <f>347592061+1125944</f>
        <v>348718005</v>
      </c>
      <c r="LG71" s="12">
        <f>347592061+1125944</f>
        <v>348718005</v>
      </c>
      <c r="LH71" s="14">
        <v>0</v>
      </c>
      <c r="LI71" s="12">
        <v>0</v>
      </c>
      <c r="LJ71" s="12">
        <v>0</v>
      </c>
      <c r="LK71" s="12">
        <v>0</v>
      </c>
      <c r="LL71" s="14">
        <v>0</v>
      </c>
      <c r="LM71" s="12">
        <v>0</v>
      </c>
      <c r="LN71" s="12">
        <v>0</v>
      </c>
      <c r="LO71" s="12">
        <v>0</v>
      </c>
      <c r="LP71" s="14">
        <v>0</v>
      </c>
      <c r="LQ71" s="12">
        <v>0</v>
      </c>
      <c r="LR71" s="12">
        <v>0</v>
      </c>
      <c r="LS71" s="12">
        <v>0</v>
      </c>
      <c r="LT71" s="14">
        <v>0</v>
      </c>
      <c r="LU71" s="12">
        <v>0</v>
      </c>
      <c r="LV71" s="12">
        <v>0</v>
      </c>
      <c r="LW71" s="12">
        <v>0</v>
      </c>
      <c r="LX71" s="14">
        <v>0</v>
      </c>
      <c r="LY71" s="12">
        <v>0</v>
      </c>
      <c r="LZ71" s="12">
        <v>0</v>
      </c>
      <c r="MA71" s="12">
        <v>0</v>
      </c>
      <c r="MB71" s="13">
        <v>0</v>
      </c>
      <c r="MC71" s="12">
        <v>0</v>
      </c>
      <c r="MD71" s="12">
        <v>0</v>
      </c>
      <c r="ME71" s="12">
        <v>0</v>
      </c>
      <c r="MF71" s="13">
        <v>0</v>
      </c>
      <c r="MG71" s="12">
        <v>0</v>
      </c>
      <c r="MH71" s="12">
        <v>0</v>
      </c>
      <c r="MI71" s="12">
        <v>0</v>
      </c>
      <c r="MJ71" s="13">
        <v>0</v>
      </c>
      <c r="MK71" s="12">
        <v>0</v>
      </c>
      <c r="ML71" s="12">
        <v>0</v>
      </c>
      <c r="MM71" s="12">
        <v>0</v>
      </c>
    </row>
    <row r="72" spans="2:351" ht="63.75" x14ac:dyDescent="0.25">
      <c r="B72" s="44" t="s">
        <v>384</v>
      </c>
      <c r="C72" s="43" t="s">
        <v>383</v>
      </c>
      <c r="D72" s="42" t="s">
        <v>12</v>
      </c>
      <c r="E72" s="42" t="s">
        <v>12</v>
      </c>
      <c r="F72" s="46" t="s">
        <v>382</v>
      </c>
      <c r="G72" s="40">
        <v>2020004250325</v>
      </c>
      <c r="H72" s="39" t="s">
        <v>146</v>
      </c>
      <c r="I72" s="54">
        <v>1901020</v>
      </c>
      <c r="J72" s="41" t="s">
        <v>381</v>
      </c>
      <c r="K72" s="38" t="s">
        <v>102</v>
      </c>
      <c r="L72" s="37" t="s">
        <v>388</v>
      </c>
      <c r="M72" s="60" t="s">
        <v>6</v>
      </c>
      <c r="N72" s="59" t="s">
        <v>100</v>
      </c>
      <c r="O72" s="36" t="s">
        <v>143</v>
      </c>
      <c r="P72" s="35" t="s">
        <v>222</v>
      </c>
      <c r="Q72" s="35" t="s">
        <v>387</v>
      </c>
      <c r="R72" s="34" t="s">
        <v>1</v>
      </c>
      <c r="S72" s="33">
        <v>100</v>
      </c>
      <c r="T72" s="32">
        <v>25</v>
      </c>
      <c r="U72" s="32">
        <v>25</v>
      </c>
      <c r="V72" s="32">
        <v>25</v>
      </c>
      <c r="W72" s="32">
        <v>25</v>
      </c>
      <c r="X72" s="31">
        <f>+Z72+AA72+AB72+AC72</f>
        <v>100</v>
      </c>
      <c r="Y72" s="30">
        <f>+X72/S72</f>
        <v>1</v>
      </c>
      <c r="Z72" s="29">
        <v>25</v>
      </c>
      <c r="AA72" s="28">
        <v>50</v>
      </c>
      <c r="AB72" s="28">
        <v>10</v>
      </c>
      <c r="AC72" s="28">
        <v>15</v>
      </c>
      <c r="AD72" s="27">
        <v>724540470</v>
      </c>
      <c r="AE72" s="26">
        <f>+AD72-AG72</f>
        <v>0</v>
      </c>
      <c r="AF72" s="25" t="s">
        <v>138</v>
      </c>
      <c r="AG72" s="24">
        <f>SUM(AH72:AK72)</f>
        <v>724540470</v>
      </c>
      <c r="AH72" s="23">
        <f>+BH72+BL72+BP72+BT72+BX72+CB72+CF72+CJ72+CN72+CR72+CV72+CZ72+BD72</f>
        <v>0</v>
      </c>
      <c r="AI72" s="22">
        <f>+DD72+DH72+DL72+DP72+DT72+DX72+EB72+EF72+EJ72+EN72+ER72+EV72+EZ72+FD72+FH72+FL72+FP72+FT72+FX72+GB72+GF72+GJ72+GN72+GR72+GV72+GZ72+HD72+HH72+HL72+HP72+HT72+HX72+IB72+IF72+IJ72+IN72+IR72+IV72+IZ72+JD72+JH72+JL72+JP72+JT72+JX72+KB72+KF72+KJ72+KN72+KR72</f>
        <v>0</v>
      </c>
      <c r="AJ72" s="21">
        <f>+KV72+KZ72+LD72+LH72+LL72+LP72+LT72+LX72</f>
        <v>724540470</v>
      </c>
      <c r="AK72" s="13">
        <f>+MB72+MF72+MJ72</f>
        <v>0</v>
      </c>
      <c r="AL72" s="18" t="b">
        <f>_xlfn.IFNA(+AM72&lt;=AG72,"ERROR")</f>
        <v>1</v>
      </c>
      <c r="AM72" s="20">
        <f>SUM(AN72:AQ72)</f>
        <v>709965049</v>
      </c>
      <c r="AN72" s="4">
        <f>+BE72+BI72+BM72+BQ72+BU72+BY72+CC72+CG72+CK72+CO72+CS72+CW72+DA72</f>
        <v>0</v>
      </c>
      <c r="AO72" s="4">
        <f>+DE72+DI72+DM72+DQ72+DU72+DY72+EC72+EG72+EK72+EO72+ES72+EW72+FA72+FE72+FI72+FM72+FQ72+FU72+FY72+GC72+GG72+GK72+GO72+GS72+GW72+HA72+HE72+HI72+HM72+HQ72+HU72+HY72+IC72+IG72+IK72+IO72+IS72+IW72+JA72+JE72+JI72+JM72+JQ72+JU72+JY72+KC72+KG72+KK72+KO72+KS72</f>
        <v>0</v>
      </c>
      <c r="AP72" s="4">
        <f>+KW72+LA72+LE72+LI72+LM72+LQ72+LU72+LY72</f>
        <v>709965049</v>
      </c>
      <c r="AQ72" s="4">
        <f>+MC72+MG72+MK72</f>
        <v>0</v>
      </c>
      <c r="AR72" s="18" t="b">
        <f>_xlfn.IFNA(+AS72&lt;=AM72,"ERROR")</f>
        <v>1</v>
      </c>
      <c r="AS72" s="19">
        <f>+AT72+AU72+AV72+AW72</f>
        <v>705503999</v>
      </c>
      <c r="AT72" s="4">
        <f>+BF72+BJ72+BN72+BR72+BV72+BZ72+CD72+CH72+CL72+CP72+CT72+CX72+DB72</f>
        <v>0</v>
      </c>
      <c r="AU72" s="4">
        <f>+DF72+DJ72+DN72+DR72+DV72+DZ72+ED72+EH72+EL72+EP72+ET72+EX72+FB72+FF72+FJ72+FN72+FR72+FV72+FZ72+GD72+GH72+GL72+GP72+GT72+GX72+HB72+HF72+HJ72+HN72+HR72+HV72+HZ72+ID72+IH72+IL72+IP72+IT72+IX72+JB72+JF72+JJ72+JN72+JR72+JV72+JZ72+KD72+KH72+KL72+KP72+KT72</f>
        <v>0</v>
      </c>
      <c r="AV72" s="4">
        <f>+KX72+LB72+LF72+LJ72+LN72+LR72+LV72+LZ72</f>
        <v>705503999</v>
      </c>
      <c r="AW72" s="4">
        <f>+MD72+MH72+ML72</f>
        <v>0</v>
      </c>
      <c r="AX72" s="18" t="b">
        <f>_xlfn.IFNA(+AY72&lt;=AS72,"ERROR")</f>
        <v>1</v>
      </c>
      <c r="AY72" s="17">
        <f>+AZ72+BA72+BB72+BC72</f>
        <v>705503999</v>
      </c>
      <c r="AZ72" s="4">
        <f>+BG72+BK72+BO72+BS72+BW72+CA72+CE72+CI72+CM72+CQ72+CU72+CY72+DC72</f>
        <v>0</v>
      </c>
      <c r="BA72" s="4">
        <f>+DG72+DK72+DO72+DS72+DW72+EA72+EE72+EI72+EM72+EQ72+EU72+EY72+FC72+FG72+FK72+FO72+FS72+FW72+GA72+GE72+GI72+GM72+GQ72+GU72+GY72+HC72+HG72+HK72+HO72+HS72+HW72+IA72+IE72+II72+IM72+IQ72+IU72+IY72+JC72+JG72+JK72+JO72+JS72+JW72+KA72+KE72+KI72+KM72+KQ72+KU72</f>
        <v>0</v>
      </c>
      <c r="BB72" s="4">
        <f>+KY72+LC72+LG72+LK72+LO72+LS72+LW72+MA72</f>
        <v>705503999</v>
      </c>
      <c r="BC72" s="4">
        <f>+ME72+MI72+MM72</f>
        <v>0</v>
      </c>
      <c r="BD72" s="16">
        <v>0</v>
      </c>
      <c r="BE72" s="12">
        <v>0</v>
      </c>
      <c r="BF72" s="12">
        <v>0</v>
      </c>
      <c r="BG72" s="12">
        <v>0</v>
      </c>
      <c r="BH72" s="16">
        <v>0</v>
      </c>
      <c r="BI72" s="12">
        <v>0</v>
      </c>
      <c r="BJ72" s="12">
        <v>0</v>
      </c>
      <c r="BK72" s="12">
        <v>0</v>
      </c>
      <c r="BL72" s="16">
        <v>0</v>
      </c>
      <c r="BM72" s="12">
        <v>0</v>
      </c>
      <c r="BN72" s="12">
        <v>0</v>
      </c>
      <c r="BO72" s="12">
        <v>0</v>
      </c>
      <c r="BP72" s="16">
        <v>0</v>
      </c>
      <c r="BQ72" s="12">
        <v>0</v>
      </c>
      <c r="BR72" s="12">
        <v>0</v>
      </c>
      <c r="BS72" s="12">
        <v>0</v>
      </c>
      <c r="BT72" s="16">
        <v>0</v>
      </c>
      <c r="BU72" s="12">
        <v>0</v>
      </c>
      <c r="BV72" s="12">
        <v>0</v>
      </c>
      <c r="BW72" s="12">
        <v>0</v>
      </c>
      <c r="BX72" s="16">
        <v>0</v>
      </c>
      <c r="BY72" s="12">
        <v>0</v>
      </c>
      <c r="BZ72" s="12">
        <v>0</v>
      </c>
      <c r="CA72" s="12">
        <v>0</v>
      </c>
      <c r="CB72" s="16">
        <v>0</v>
      </c>
      <c r="CC72" s="12">
        <v>0</v>
      </c>
      <c r="CD72" s="12">
        <v>0</v>
      </c>
      <c r="CE72" s="12">
        <v>0</v>
      </c>
      <c r="CF72" s="16">
        <v>0</v>
      </c>
      <c r="CG72" s="12">
        <v>0</v>
      </c>
      <c r="CH72" s="12">
        <v>0</v>
      </c>
      <c r="CI72" s="12">
        <v>0</v>
      </c>
      <c r="CJ72" s="16">
        <v>0</v>
      </c>
      <c r="CK72" s="12">
        <v>0</v>
      </c>
      <c r="CL72" s="12">
        <v>0</v>
      </c>
      <c r="CM72" s="12">
        <v>0</v>
      </c>
      <c r="CN72" s="16">
        <v>0</v>
      </c>
      <c r="CO72" s="12">
        <v>0</v>
      </c>
      <c r="CP72" s="12">
        <v>0</v>
      </c>
      <c r="CQ72" s="12">
        <v>0</v>
      </c>
      <c r="CR72" s="16">
        <v>0</v>
      </c>
      <c r="CS72" s="12">
        <v>0</v>
      </c>
      <c r="CT72" s="12">
        <v>0</v>
      </c>
      <c r="CU72" s="12">
        <v>0</v>
      </c>
      <c r="CV72" s="16">
        <v>0</v>
      </c>
      <c r="CW72" s="12">
        <v>0</v>
      </c>
      <c r="CX72" s="12">
        <v>0</v>
      </c>
      <c r="CY72" s="12">
        <v>0</v>
      </c>
      <c r="CZ72" s="16">
        <v>0</v>
      </c>
      <c r="DA72" s="12">
        <v>0</v>
      </c>
      <c r="DB72" s="12">
        <v>0</v>
      </c>
      <c r="DC72" s="12">
        <v>0</v>
      </c>
      <c r="DD72" s="15">
        <v>0</v>
      </c>
      <c r="DE72" s="12">
        <v>0</v>
      </c>
      <c r="DF72" s="12">
        <v>0</v>
      </c>
      <c r="DG72" s="12">
        <v>0</v>
      </c>
      <c r="DH72" s="15">
        <v>0</v>
      </c>
      <c r="DI72" s="12">
        <v>0</v>
      </c>
      <c r="DJ72" s="12">
        <v>0</v>
      </c>
      <c r="DK72" s="12">
        <v>0</v>
      </c>
      <c r="DL72" s="15">
        <v>0</v>
      </c>
      <c r="DM72" s="12">
        <v>0</v>
      </c>
      <c r="DN72" s="12">
        <v>0</v>
      </c>
      <c r="DO72" s="12">
        <v>0</v>
      </c>
      <c r="DP72" s="15">
        <v>0</v>
      </c>
      <c r="DQ72" s="12">
        <v>0</v>
      </c>
      <c r="DR72" s="12">
        <v>0</v>
      </c>
      <c r="DS72" s="12">
        <v>0</v>
      </c>
      <c r="DT72" s="15">
        <v>0</v>
      </c>
      <c r="DU72" s="12">
        <v>0</v>
      </c>
      <c r="DV72" s="12">
        <v>0</v>
      </c>
      <c r="DW72" s="12">
        <v>0</v>
      </c>
      <c r="DX72" s="15">
        <v>0</v>
      </c>
      <c r="DY72" s="12">
        <v>0</v>
      </c>
      <c r="DZ72" s="12">
        <v>0</v>
      </c>
      <c r="EA72" s="12">
        <v>0</v>
      </c>
      <c r="EB72" s="15">
        <v>0</v>
      </c>
      <c r="EC72" s="12">
        <v>0</v>
      </c>
      <c r="ED72" s="12">
        <v>0</v>
      </c>
      <c r="EE72" s="12">
        <v>0</v>
      </c>
      <c r="EF72" s="15">
        <v>0</v>
      </c>
      <c r="EG72" s="12">
        <v>0</v>
      </c>
      <c r="EH72" s="12">
        <v>0</v>
      </c>
      <c r="EI72" s="12">
        <v>0</v>
      </c>
      <c r="EJ72" s="15">
        <v>0</v>
      </c>
      <c r="EK72" s="12">
        <v>0</v>
      </c>
      <c r="EL72" s="12">
        <v>0</v>
      </c>
      <c r="EM72" s="12">
        <v>0</v>
      </c>
      <c r="EN72" s="15">
        <v>0</v>
      </c>
      <c r="EO72" s="12">
        <v>0</v>
      </c>
      <c r="EP72" s="12">
        <v>0</v>
      </c>
      <c r="EQ72" s="12">
        <v>0</v>
      </c>
      <c r="ER72" s="15">
        <v>0</v>
      </c>
      <c r="ES72" s="12">
        <v>0</v>
      </c>
      <c r="ET72" s="12">
        <v>0</v>
      </c>
      <c r="EU72" s="12">
        <v>0</v>
      </c>
      <c r="EV72" s="15">
        <v>0</v>
      </c>
      <c r="EW72" s="12">
        <v>0</v>
      </c>
      <c r="EX72" s="12">
        <v>0</v>
      </c>
      <c r="EY72" s="12">
        <v>0</v>
      </c>
      <c r="EZ72" s="15">
        <v>0</v>
      </c>
      <c r="FA72" s="12">
        <v>0</v>
      </c>
      <c r="FB72" s="12">
        <v>0</v>
      </c>
      <c r="FC72" s="12">
        <v>0</v>
      </c>
      <c r="FD72" s="15">
        <v>0</v>
      </c>
      <c r="FE72" s="12">
        <v>0</v>
      </c>
      <c r="FF72" s="12">
        <v>0</v>
      </c>
      <c r="FG72" s="12">
        <v>0</v>
      </c>
      <c r="FH72" s="15">
        <v>0</v>
      </c>
      <c r="FI72" s="12">
        <v>0</v>
      </c>
      <c r="FJ72" s="12">
        <v>0</v>
      </c>
      <c r="FK72" s="12">
        <v>0</v>
      </c>
      <c r="FL72" s="15">
        <v>0</v>
      </c>
      <c r="FM72" s="12">
        <v>0</v>
      </c>
      <c r="FN72" s="12">
        <v>0</v>
      </c>
      <c r="FO72" s="12">
        <v>0</v>
      </c>
      <c r="FP72" s="15">
        <v>0</v>
      </c>
      <c r="FQ72" s="12">
        <v>0</v>
      </c>
      <c r="FR72" s="12">
        <v>0</v>
      </c>
      <c r="FS72" s="12">
        <v>0</v>
      </c>
      <c r="FT72" s="15">
        <v>0</v>
      </c>
      <c r="FU72" s="12">
        <v>0</v>
      </c>
      <c r="FV72" s="12">
        <v>0</v>
      </c>
      <c r="FW72" s="12">
        <v>0</v>
      </c>
      <c r="FX72" s="15">
        <v>0</v>
      </c>
      <c r="FY72" s="12">
        <v>0</v>
      </c>
      <c r="FZ72" s="12">
        <v>0</v>
      </c>
      <c r="GA72" s="12">
        <v>0</v>
      </c>
      <c r="GB72" s="15">
        <v>0</v>
      </c>
      <c r="GC72" s="12">
        <v>0</v>
      </c>
      <c r="GD72" s="12">
        <v>0</v>
      </c>
      <c r="GE72" s="12">
        <v>0</v>
      </c>
      <c r="GF72" s="15">
        <v>0</v>
      </c>
      <c r="GG72" s="12">
        <v>0</v>
      </c>
      <c r="GH72" s="12">
        <v>0</v>
      </c>
      <c r="GI72" s="12">
        <v>0</v>
      </c>
      <c r="GJ72" s="15">
        <v>0</v>
      </c>
      <c r="GK72" s="12">
        <v>0</v>
      </c>
      <c r="GL72" s="12">
        <v>0</v>
      </c>
      <c r="GM72" s="12">
        <v>0</v>
      </c>
      <c r="GN72" s="15">
        <v>0</v>
      </c>
      <c r="GO72" s="12">
        <v>0</v>
      </c>
      <c r="GP72" s="12">
        <v>0</v>
      </c>
      <c r="GQ72" s="12">
        <v>0</v>
      </c>
      <c r="GR72" s="15">
        <v>0</v>
      </c>
      <c r="GS72" s="12">
        <v>0</v>
      </c>
      <c r="GT72" s="12">
        <v>0</v>
      </c>
      <c r="GU72" s="12">
        <v>0</v>
      </c>
      <c r="GV72" s="15">
        <v>0</v>
      </c>
      <c r="GW72" s="12">
        <v>0</v>
      </c>
      <c r="GX72" s="12">
        <v>0</v>
      </c>
      <c r="GY72" s="12">
        <v>0</v>
      </c>
      <c r="GZ72" s="15">
        <v>0</v>
      </c>
      <c r="HA72" s="12">
        <v>0</v>
      </c>
      <c r="HB72" s="12">
        <v>0</v>
      </c>
      <c r="HC72" s="12">
        <v>0</v>
      </c>
      <c r="HD72" s="15">
        <v>0</v>
      </c>
      <c r="HE72" s="12">
        <v>0</v>
      </c>
      <c r="HF72" s="12">
        <v>0</v>
      </c>
      <c r="HG72" s="12">
        <v>0</v>
      </c>
      <c r="HH72" s="15">
        <v>0</v>
      </c>
      <c r="HI72" s="12">
        <v>0</v>
      </c>
      <c r="HJ72" s="12">
        <v>0</v>
      </c>
      <c r="HK72" s="12">
        <v>0</v>
      </c>
      <c r="HL72" s="15">
        <v>0</v>
      </c>
      <c r="HM72" s="12">
        <v>0</v>
      </c>
      <c r="HN72" s="12">
        <v>0</v>
      </c>
      <c r="HO72" s="12">
        <v>0</v>
      </c>
      <c r="HP72" s="15">
        <v>0</v>
      </c>
      <c r="HQ72" s="12">
        <v>0</v>
      </c>
      <c r="HR72" s="12">
        <v>0</v>
      </c>
      <c r="HS72" s="12">
        <v>0</v>
      </c>
      <c r="HT72" s="15">
        <v>0</v>
      </c>
      <c r="HU72" s="12">
        <v>0</v>
      </c>
      <c r="HV72" s="12">
        <v>0</v>
      </c>
      <c r="HW72" s="12">
        <v>0</v>
      </c>
      <c r="HX72" s="15">
        <v>0</v>
      </c>
      <c r="HY72" s="12">
        <v>0</v>
      </c>
      <c r="HZ72" s="12">
        <v>0</v>
      </c>
      <c r="IA72" s="12">
        <v>0</v>
      </c>
      <c r="IB72" s="15">
        <v>0</v>
      </c>
      <c r="IC72" s="12">
        <v>0</v>
      </c>
      <c r="ID72" s="12">
        <v>0</v>
      </c>
      <c r="IE72" s="12">
        <v>0</v>
      </c>
      <c r="IF72" s="15">
        <v>0</v>
      </c>
      <c r="IG72" s="12">
        <v>0</v>
      </c>
      <c r="IH72" s="12">
        <v>0</v>
      </c>
      <c r="II72" s="12">
        <v>0</v>
      </c>
      <c r="IJ72" s="15">
        <v>0</v>
      </c>
      <c r="IK72" s="12">
        <v>0</v>
      </c>
      <c r="IL72" s="12">
        <v>0</v>
      </c>
      <c r="IM72" s="12">
        <v>0</v>
      </c>
      <c r="IN72" s="15">
        <v>0</v>
      </c>
      <c r="IO72" s="12">
        <v>0</v>
      </c>
      <c r="IP72" s="12">
        <v>0</v>
      </c>
      <c r="IQ72" s="12">
        <v>0</v>
      </c>
      <c r="IR72" s="15">
        <v>0</v>
      </c>
      <c r="IS72" s="12">
        <v>0</v>
      </c>
      <c r="IT72" s="12">
        <v>0</v>
      </c>
      <c r="IU72" s="12">
        <v>0</v>
      </c>
      <c r="IV72" s="15">
        <v>0</v>
      </c>
      <c r="IW72" s="12">
        <v>0</v>
      </c>
      <c r="IX72" s="12">
        <v>0</v>
      </c>
      <c r="IY72" s="12">
        <v>0</v>
      </c>
      <c r="IZ72" s="15">
        <v>0</v>
      </c>
      <c r="JA72" s="12">
        <v>0</v>
      </c>
      <c r="JB72" s="12">
        <v>0</v>
      </c>
      <c r="JC72" s="12">
        <v>0</v>
      </c>
      <c r="JD72" s="15">
        <v>0</v>
      </c>
      <c r="JE72" s="12">
        <v>0</v>
      </c>
      <c r="JF72" s="12">
        <v>0</v>
      </c>
      <c r="JG72" s="12">
        <v>0</v>
      </c>
      <c r="JH72" s="15">
        <v>0</v>
      </c>
      <c r="JI72" s="12">
        <v>0</v>
      </c>
      <c r="JJ72" s="12">
        <v>0</v>
      </c>
      <c r="JK72" s="12">
        <v>0</v>
      </c>
      <c r="JL72" s="15">
        <v>0</v>
      </c>
      <c r="JM72" s="12">
        <v>0</v>
      </c>
      <c r="JN72" s="12">
        <v>0</v>
      </c>
      <c r="JO72" s="12">
        <v>0</v>
      </c>
      <c r="JP72" s="15">
        <v>0</v>
      </c>
      <c r="JQ72" s="12">
        <v>0</v>
      </c>
      <c r="JR72" s="12">
        <v>0</v>
      </c>
      <c r="JS72" s="12">
        <v>0</v>
      </c>
      <c r="JT72" s="15">
        <v>0</v>
      </c>
      <c r="JU72" s="12">
        <v>0</v>
      </c>
      <c r="JV72" s="12">
        <v>0</v>
      </c>
      <c r="JW72" s="12">
        <v>0</v>
      </c>
      <c r="JX72" s="15">
        <v>0</v>
      </c>
      <c r="JY72" s="12">
        <v>0</v>
      </c>
      <c r="JZ72" s="12">
        <v>0</v>
      </c>
      <c r="KA72" s="12">
        <v>0</v>
      </c>
      <c r="KB72" s="15">
        <v>0</v>
      </c>
      <c r="KC72" s="12">
        <v>0</v>
      </c>
      <c r="KD72" s="12">
        <v>0</v>
      </c>
      <c r="KE72" s="12">
        <v>0</v>
      </c>
      <c r="KF72" s="15">
        <v>0</v>
      </c>
      <c r="KG72" s="12">
        <v>0</v>
      </c>
      <c r="KH72" s="12">
        <v>0</v>
      </c>
      <c r="KI72" s="12">
        <v>0</v>
      </c>
      <c r="KJ72" s="15">
        <v>0</v>
      </c>
      <c r="KK72" s="12">
        <v>0</v>
      </c>
      <c r="KL72" s="12">
        <v>0</v>
      </c>
      <c r="KM72" s="12">
        <v>0</v>
      </c>
      <c r="KN72" s="15">
        <v>0</v>
      </c>
      <c r="KO72" s="12">
        <v>0</v>
      </c>
      <c r="KP72" s="12">
        <v>0</v>
      </c>
      <c r="KQ72" s="12">
        <v>0</v>
      </c>
      <c r="KR72" s="15">
        <v>0</v>
      </c>
      <c r="KS72" s="12">
        <v>0</v>
      </c>
      <c r="KT72" s="12">
        <v>0</v>
      </c>
      <c r="KU72" s="12">
        <v>0</v>
      </c>
      <c r="KV72" s="14">
        <v>0</v>
      </c>
      <c r="KW72" s="12">
        <v>0</v>
      </c>
      <c r="KX72" s="12">
        <v>0</v>
      </c>
      <c r="KY72" s="12">
        <v>0</v>
      </c>
      <c r="KZ72" s="14">
        <v>0</v>
      </c>
      <c r="LA72" s="12">
        <v>0</v>
      </c>
      <c r="LB72" s="12">
        <v>0</v>
      </c>
      <c r="LC72" s="12">
        <v>0</v>
      </c>
      <c r="LD72" s="14">
        <v>724540470</v>
      </c>
      <c r="LE72" s="12">
        <v>709965049</v>
      </c>
      <c r="LF72" s="12">
        <v>705503999</v>
      </c>
      <c r="LG72" s="12">
        <v>705503999</v>
      </c>
      <c r="LH72" s="14">
        <v>0</v>
      </c>
      <c r="LI72" s="12">
        <v>0</v>
      </c>
      <c r="LJ72" s="12">
        <v>0</v>
      </c>
      <c r="LK72" s="12">
        <v>0</v>
      </c>
      <c r="LL72" s="14">
        <v>0</v>
      </c>
      <c r="LM72" s="12">
        <v>0</v>
      </c>
      <c r="LN72" s="12">
        <v>0</v>
      </c>
      <c r="LO72" s="12">
        <v>0</v>
      </c>
      <c r="LP72" s="14">
        <v>0</v>
      </c>
      <c r="LQ72" s="12">
        <v>0</v>
      </c>
      <c r="LR72" s="12">
        <v>0</v>
      </c>
      <c r="LS72" s="12">
        <v>0</v>
      </c>
      <c r="LT72" s="14">
        <v>0</v>
      </c>
      <c r="LU72" s="12">
        <v>0</v>
      </c>
      <c r="LV72" s="12">
        <v>0</v>
      </c>
      <c r="LW72" s="12">
        <v>0</v>
      </c>
      <c r="LX72" s="14">
        <v>0</v>
      </c>
      <c r="LY72" s="12">
        <v>0</v>
      </c>
      <c r="LZ72" s="12">
        <v>0</v>
      </c>
      <c r="MA72" s="12">
        <v>0</v>
      </c>
      <c r="MB72" s="13">
        <v>0</v>
      </c>
      <c r="MC72" s="12">
        <v>0</v>
      </c>
      <c r="MD72" s="12">
        <v>0</v>
      </c>
      <c r="ME72" s="12">
        <v>0</v>
      </c>
      <c r="MF72" s="13">
        <v>0</v>
      </c>
      <c r="MG72" s="12">
        <v>0</v>
      </c>
      <c r="MH72" s="12">
        <v>0</v>
      </c>
      <c r="MI72" s="12">
        <v>0</v>
      </c>
      <c r="MJ72" s="13">
        <v>0</v>
      </c>
      <c r="MK72" s="12">
        <v>0</v>
      </c>
      <c r="ML72" s="12">
        <v>0</v>
      </c>
      <c r="MM72" s="12">
        <v>0</v>
      </c>
    </row>
    <row r="73" spans="2:351" ht="63.75" x14ac:dyDescent="0.25">
      <c r="B73" s="44" t="s">
        <v>384</v>
      </c>
      <c r="C73" s="43" t="s">
        <v>383</v>
      </c>
      <c r="D73" s="42" t="s">
        <v>12</v>
      </c>
      <c r="E73" s="42" t="s">
        <v>12</v>
      </c>
      <c r="F73" s="46" t="s">
        <v>382</v>
      </c>
      <c r="G73" s="40">
        <v>2020004250325</v>
      </c>
      <c r="H73" s="39" t="s">
        <v>146</v>
      </c>
      <c r="I73" s="54">
        <v>1901020</v>
      </c>
      <c r="J73" s="41" t="s">
        <v>381</v>
      </c>
      <c r="K73" s="38" t="s">
        <v>102</v>
      </c>
      <c r="L73" s="37" t="s">
        <v>386</v>
      </c>
      <c r="M73" s="60" t="s">
        <v>6</v>
      </c>
      <c r="N73" s="59" t="s">
        <v>100</v>
      </c>
      <c r="O73" s="36" t="s">
        <v>143</v>
      </c>
      <c r="P73" s="35" t="s">
        <v>222</v>
      </c>
      <c r="Q73" s="35" t="s">
        <v>385</v>
      </c>
      <c r="R73" s="34" t="s">
        <v>20</v>
      </c>
      <c r="S73" s="33">
        <v>400</v>
      </c>
      <c r="T73" s="32">
        <v>130</v>
      </c>
      <c r="U73" s="32">
        <v>130</v>
      </c>
      <c r="V73" s="32">
        <v>70</v>
      </c>
      <c r="W73" s="32">
        <v>70</v>
      </c>
      <c r="X73" s="31">
        <f>+Z73+AA73+AB73+AC73</f>
        <v>400</v>
      </c>
      <c r="Y73" s="30">
        <f>+X73/S73</f>
        <v>1</v>
      </c>
      <c r="Z73" s="29">
        <v>60</v>
      </c>
      <c r="AA73" s="28">
        <v>285</v>
      </c>
      <c r="AB73" s="28">
        <v>39</v>
      </c>
      <c r="AC73" s="28">
        <v>16</v>
      </c>
      <c r="AD73" s="27">
        <v>1307218304</v>
      </c>
      <c r="AE73" s="26">
        <f>+AD73-AG73</f>
        <v>0</v>
      </c>
      <c r="AF73" s="25" t="s">
        <v>138</v>
      </c>
      <c r="AG73" s="24">
        <f>SUM(AH73:AK73)</f>
        <v>1307218304</v>
      </c>
      <c r="AH73" s="23">
        <f>+BH73+BL73+BP73+BT73+BX73+CB73+CF73+CJ73+CN73+CR73+CV73+CZ73+BD73</f>
        <v>1307218304</v>
      </c>
      <c r="AI73" s="22">
        <f>+DD73+DH73+DL73+DP73+DT73+DX73+EB73+EF73+EJ73+EN73+ER73+EV73+EZ73+FD73+FH73+FL73+FP73+FT73+FX73+GB73+GF73+GJ73+GN73+GR73+GV73+GZ73+HD73+HH73+HL73+HP73+HT73+HX73+IB73+IF73+IJ73+IN73+IR73+IV73+IZ73+JD73+JH73+JL73+JP73+JT73+JX73+KB73+KF73+KJ73+KN73+KR73</f>
        <v>0</v>
      </c>
      <c r="AJ73" s="21">
        <f>+KV73+KZ73+LD73+LH73+LL73+LP73+LT73+LX73</f>
        <v>0</v>
      </c>
      <c r="AK73" s="13">
        <f>+MB73+MF73+MJ73</f>
        <v>0</v>
      </c>
      <c r="AL73" s="18" t="b">
        <f>_xlfn.IFNA(+AM73&lt;=AG73,"ERROR")</f>
        <v>1</v>
      </c>
      <c r="AM73" s="20">
        <f>SUM(AN73:AQ73)</f>
        <v>1204518456</v>
      </c>
      <c r="AN73" s="4">
        <f>+BE73+BI73+BM73+BQ73+BU73+BY73+CC73+CG73+CK73+CO73+CS73+CW73+DA73</f>
        <v>1204518456</v>
      </c>
      <c r="AO73" s="4">
        <f>+DE73+DI73+DM73+DQ73+DU73+DY73+EC73+EG73+EK73+EO73+ES73+EW73+FA73+FE73+FI73+FM73+FQ73+FU73+FY73+GC73+GG73+GK73+GO73+GS73+GW73+HA73+HE73+HI73+HM73+HQ73+HU73+HY73+IC73+IG73+IK73+IO73+IS73+IW73+JA73+JE73+JI73+JM73+JQ73+JU73+JY73+KC73+KG73+KK73+KO73+KS73</f>
        <v>0</v>
      </c>
      <c r="AP73" s="4">
        <f>+KW73+LA73+LE73+LI73+LM73+LQ73+LU73+LY73</f>
        <v>0</v>
      </c>
      <c r="AQ73" s="4">
        <f>+MC73+MG73+MK73</f>
        <v>0</v>
      </c>
      <c r="AR73" s="18" t="b">
        <f>_xlfn.IFNA(+AS73&lt;=AM73,"ERROR")</f>
        <v>1</v>
      </c>
      <c r="AS73" s="19">
        <f>+AT73+AU73+AV73+AW73</f>
        <v>1161819857</v>
      </c>
      <c r="AT73" s="4">
        <f>+BF73+BJ73+BN73+BR73+BV73+BZ73+CD73+CH73+CL73+CP73+CT73+CX73+DB73</f>
        <v>1161819857</v>
      </c>
      <c r="AU73" s="4">
        <f>+DF73+DJ73+DN73+DR73+DV73+DZ73+ED73+EH73+EL73+EP73+ET73+EX73+FB73+FF73+FJ73+FN73+FR73+FV73+FZ73+GD73+GH73+GL73+GP73+GT73+GX73+HB73+HF73+HJ73+HN73+HR73+HV73+HZ73+ID73+IH73+IL73+IP73+IT73+IX73+JB73+JF73+JJ73+JN73+JR73+JV73+JZ73+KD73+KH73+KL73+KP73+KT73</f>
        <v>0</v>
      </c>
      <c r="AV73" s="4">
        <f>+KX73+LB73+LF73+LJ73+LN73+LR73+LV73+LZ73</f>
        <v>0</v>
      </c>
      <c r="AW73" s="4">
        <f>+MD73+MH73+ML73</f>
        <v>0</v>
      </c>
      <c r="AX73" s="18" t="b">
        <f>_xlfn.IFNA(+AY73&lt;=AS73,"ERROR")</f>
        <v>1</v>
      </c>
      <c r="AY73" s="17">
        <f>+AZ73+BA73+BB73+BC73</f>
        <v>1160545164</v>
      </c>
      <c r="AZ73" s="4">
        <f>+BG73+BK73+BO73+BS73+BW73+CA73+CE73+CI73+CM73+CQ73+CU73+CY73+DC73</f>
        <v>1160545164</v>
      </c>
      <c r="BA73" s="4">
        <f>+DG73+DK73+DO73+DS73+DW73+EA73+EE73+EI73+EM73+EQ73+EU73+EY73+FC73+FG73+FK73+FO73+FS73+FW73+GA73+GE73+GI73+GM73+GQ73+GU73+GY73+HC73+HG73+HK73+HO73+HS73+HW73+IA73+IE73+II73+IM73+IQ73+IU73+IY73+JC73+JG73+JK73+JO73+JS73+JW73+KA73+KE73+KI73+KM73+KQ73+KU73</f>
        <v>0</v>
      </c>
      <c r="BB73" s="4">
        <f>+KY73+LC73+LG73+LK73+LO73+LS73+LW73+MA73</f>
        <v>0</v>
      </c>
      <c r="BC73" s="4">
        <f>+ME73+MI73+MM73</f>
        <v>0</v>
      </c>
      <c r="BD73" s="16">
        <v>678814825</v>
      </c>
      <c r="BE73" s="12">
        <v>678814825</v>
      </c>
      <c r="BF73" s="12">
        <v>678814825</v>
      </c>
      <c r="BG73" s="12">
        <v>678814825</v>
      </c>
      <c r="BH73" s="16">
        <v>183304682</v>
      </c>
      <c r="BI73" s="12">
        <v>148159588</v>
      </c>
      <c r="BJ73" s="12">
        <v>109497175</v>
      </c>
      <c r="BK73" s="12">
        <v>109497175</v>
      </c>
      <c r="BL73" s="16">
        <v>0</v>
      </c>
      <c r="BM73" s="12">
        <v>0</v>
      </c>
      <c r="BN73" s="12">
        <v>0</v>
      </c>
      <c r="BO73" s="12">
        <v>0</v>
      </c>
      <c r="BP73" s="16">
        <v>445098797</v>
      </c>
      <c r="BQ73" s="12">
        <v>377544043</v>
      </c>
      <c r="BR73" s="12">
        <v>373507857</v>
      </c>
      <c r="BS73" s="12">
        <v>372233164</v>
      </c>
      <c r="BT73" s="16">
        <v>0</v>
      </c>
      <c r="BU73" s="12">
        <v>0</v>
      </c>
      <c r="BV73" s="12">
        <v>0</v>
      </c>
      <c r="BW73" s="12">
        <v>0</v>
      </c>
      <c r="BX73" s="16">
        <v>0</v>
      </c>
      <c r="BY73" s="12">
        <v>0</v>
      </c>
      <c r="BZ73" s="12">
        <v>0</v>
      </c>
      <c r="CA73" s="12">
        <v>0</v>
      </c>
      <c r="CB73" s="16">
        <v>0</v>
      </c>
      <c r="CC73" s="12">
        <v>0</v>
      </c>
      <c r="CD73" s="12">
        <v>0</v>
      </c>
      <c r="CE73" s="12">
        <v>0</v>
      </c>
      <c r="CF73" s="16">
        <v>0</v>
      </c>
      <c r="CG73" s="12">
        <v>0</v>
      </c>
      <c r="CH73" s="12">
        <v>0</v>
      </c>
      <c r="CI73" s="12">
        <v>0</v>
      </c>
      <c r="CJ73" s="16">
        <v>0</v>
      </c>
      <c r="CK73" s="12">
        <v>0</v>
      </c>
      <c r="CL73" s="12">
        <v>0</v>
      </c>
      <c r="CM73" s="12">
        <v>0</v>
      </c>
      <c r="CN73" s="16">
        <v>0</v>
      </c>
      <c r="CO73" s="12">
        <v>0</v>
      </c>
      <c r="CP73" s="12">
        <v>0</v>
      </c>
      <c r="CQ73" s="12">
        <v>0</v>
      </c>
      <c r="CR73" s="16">
        <v>0</v>
      </c>
      <c r="CS73" s="12">
        <v>0</v>
      </c>
      <c r="CT73" s="12">
        <v>0</v>
      </c>
      <c r="CU73" s="12">
        <v>0</v>
      </c>
      <c r="CV73" s="16">
        <v>0</v>
      </c>
      <c r="CW73" s="12">
        <v>0</v>
      </c>
      <c r="CX73" s="12">
        <v>0</v>
      </c>
      <c r="CY73" s="12">
        <v>0</v>
      </c>
      <c r="CZ73" s="16">
        <v>0</v>
      </c>
      <c r="DA73" s="12">
        <v>0</v>
      </c>
      <c r="DB73" s="12">
        <v>0</v>
      </c>
      <c r="DC73" s="12">
        <v>0</v>
      </c>
      <c r="DD73" s="15">
        <v>0</v>
      </c>
      <c r="DE73" s="12">
        <v>0</v>
      </c>
      <c r="DF73" s="12">
        <v>0</v>
      </c>
      <c r="DG73" s="12">
        <v>0</v>
      </c>
      <c r="DH73" s="15">
        <v>0</v>
      </c>
      <c r="DI73" s="12">
        <v>0</v>
      </c>
      <c r="DJ73" s="12">
        <v>0</v>
      </c>
      <c r="DK73" s="12">
        <v>0</v>
      </c>
      <c r="DL73" s="15">
        <v>0</v>
      </c>
      <c r="DM73" s="12">
        <v>0</v>
      </c>
      <c r="DN73" s="12">
        <v>0</v>
      </c>
      <c r="DO73" s="12">
        <v>0</v>
      </c>
      <c r="DP73" s="15">
        <v>0</v>
      </c>
      <c r="DQ73" s="12">
        <v>0</v>
      </c>
      <c r="DR73" s="12">
        <v>0</v>
      </c>
      <c r="DS73" s="12">
        <v>0</v>
      </c>
      <c r="DT73" s="15">
        <v>0</v>
      </c>
      <c r="DU73" s="12">
        <v>0</v>
      </c>
      <c r="DV73" s="12">
        <v>0</v>
      </c>
      <c r="DW73" s="12">
        <v>0</v>
      </c>
      <c r="DX73" s="15">
        <v>0</v>
      </c>
      <c r="DY73" s="12">
        <v>0</v>
      </c>
      <c r="DZ73" s="12">
        <v>0</v>
      </c>
      <c r="EA73" s="12">
        <v>0</v>
      </c>
      <c r="EB73" s="15">
        <v>0</v>
      </c>
      <c r="EC73" s="12">
        <v>0</v>
      </c>
      <c r="ED73" s="12">
        <v>0</v>
      </c>
      <c r="EE73" s="12">
        <v>0</v>
      </c>
      <c r="EF73" s="15">
        <v>0</v>
      </c>
      <c r="EG73" s="12">
        <v>0</v>
      </c>
      <c r="EH73" s="12">
        <v>0</v>
      </c>
      <c r="EI73" s="12">
        <v>0</v>
      </c>
      <c r="EJ73" s="15">
        <v>0</v>
      </c>
      <c r="EK73" s="12">
        <v>0</v>
      </c>
      <c r="EL73" s="12">
        <v>0</v>
      </c>
      <c r="EM73" s="12">
        <v>0</v>
      </c>
      <c r="EN73" s="15">
        <v>0</v>
      </c>
      <c r="EO73" s="12">
        <v>0</v>
      </c>
      <c r="EP73" s="12">
        <v>0</v>
      </c>
      <c r="EQ73" s="12">
        <v>0</v>
      </c>
      <c r="ER73" s="15">
        <v>0</v>
      </c>
      <c r="ES73" s="12">
        <v>0</v>
      </c>
      <c r="ET73" s="12">
        <v>0</v>
      </c>
      <c r="EU73" s="12">
        <v>0</v>
      </c>
      <c r="EV73" s="15">
        <v>0</v>
      </c>
      <c r="EW73" s="12">
        <v>0</v>
      </c>
      <c r="EX73" s="12">
        <v>0</v>
      </c>
      <c r="EY73" s="12">
        <v>0</v>
      </c>
      <c r="EZ73" s="15">
        <v>0</v>
      </c>
      <c r="FA73" s="12">
        <v>0</v>
      </c>
      <c r="FB73" s="12">
        <v>0</v>
      </c>
      <c r="FC73" s="12">
        <v>0</v>
      </c>
      <c r="FD73" s="15">
        <v>0</v>
      </c>
      <c r="FE73" s="12">
        <v>0</v>
      </c>
      <c r="FF73" s="12">
        <v>0</v>
      </c>
      <c r="FG73" s="12">
        <v>0</v>
      </c>
      <c r="FH73" s="15">
        <v>0</v>
      </c>
      <c r="FI73" s="12">
        <v>0</v>
      </c>
      <c r="FJ73" s="12">
        <v>0</v>
      </c>
      <c r="FK73" s="12">
        <v>0</v>
      </c>
      <c r="FL73" s="15">
        <v>0</v>
      </c>
      <c r="FM73" s="12">
        <v>0</v>
      </c>
      <c r="FN73" s="12">
        <v>0</v>
      </c>
      <c r="FO73" s="12">
        <v>0</v>
      </c>
      <c r="FP73" s="15">
        <v>0</v>
      </c>
      <c r="FQ73" s="12">
        <v>0</v>
      </c>
      <c r="FR73" s="12">
        <v>0</v>
      </c>
      <c r="FS73" s="12">
        <v>0</v>
      </c>
      <c r="FT73" s="15">
        <v>0</v>
      </c>
      <c r="FU73" s="12">
        <v>0</v>
      </c>
      <c r="FV73" s="12">
        <v>0</v>
      </c>
      <c r="FW73" s="12">
        <v>0</v>
      </c>
      <c r="FX73" s="15">
        <v>0</v>
      </c>
      <c r="FY73" s="12">
        <v>0</v>
      </c>
      <c r="FZ73" s="12">
        <v>0</v>
      </c>
      <c r="GA73" s="12">
        <v>0</v>
      </c>
      <c r="GB73" s="15">
        <v>0</v>
      </c>
      <c r="GC73" s="12">
        <v>0</v>
      </c>
      <c r="GD73" s="12">
        <v>0</v>
      </c>
      <c r="GE73" s="12">
        <v>0</v>
      </c>
      <c r="GF73" s="15">
        <v>0</v>
      </c>
      <c r="GG73" s="12">
        <v>0</v>
      </c>
      <c r="GH73" s="12">
        <v>0</v>
      </c>
      <c r="GI73" s="12">
        <v>0</v>
      </c>
      <c r="GJ73" s="15">
        <v>0</v>
      </c>
      <c r="GK73" s="12">
        <v>0</v>
      </c>
      <c r="GL73" s="12">
        <v>0</v>
      </c>
      <c r="GM73" s="12">
        <v>0</v>
      </c>
      <c r="GN73" s="15">
        <v>0</v>
      </c>
      <c r="GO73" s="12">
        <v>0</v>
      </c>
      <c r="GP73" s="12">
        <v>0</v>
      </c>
      <c r="GQ73" s="12">
        <v>0</v>
      </c>
      <c r="GR73" s="15">
        <v>0</v>
      </c>
      <c r="GS73" s="12">
        <v>0</v>
      </c>
      <c r="GT73" s="12">
        <v>0</v>
      </c>
      <c r="GU73" s="12">
        <v>0</v>
      </c>
      <c r="GV73" s="15">
        <v>0</v>
      </c>
      <c r="GW73" s="12">
        <v>0</v>
      </c>
      <c r="GX73" s="12">
        <v>0</v>
      </c>
      <c r="GY73" s="12">
        <v>0</v>
      </c>
      <c r="GZ73" s="15">
        <v>0</v>
      </c>
      <c r="HA73" s="12">
        <v>0</v>
      </c>
      <c r="HB73" s="12">
        <v>0</v>
      </c>
      <c r="HC73" s="12">
        <v>0</v>
      </c>
      <c r="HD73" s="15">
        <v>0</v>
      </c>
      <c r="HE73" s="12">
        <v>0</v>
      </c>
      <c r="HF73" s="12">
        <v>0</v>
      </c>
      <c r="HG73" s="12">
        <v>0</v>
      </c>
      <c r="HH73" s="15">
        <v>0</v>
      </c>
      <c r="HI73" s="12">
        <v>0</v>
      </c>
      <c r="HJ73" s="12">
        <v>0</v>
      </c>
      <c r="HK73" s="12">
        <v>0</v>
      </c>
      <c r="HL73" s="15">
        <v>0</v>
      </c>
      <c r="HM73" s="12">
        <v>0</v>
      </c>
      <c r="HN73" s="12">
        <v>0</v>
      </c>
      <c r="HO73" s="12">
        <v>0</v>
      </c>
      <c r="HP73" s="15">
        <v>0</v>
      </c>
      <c r="HQ73" s="12">
        <v>0</v>
      </c>
      <c r="HR73" s="12">
        <v>0</v>
      </c>
      <c r="HS73" s="12">
        <v>0</v>
      </c>
      <c r="HT73" s="15">
        <v>0</v>
      </c>
      <c r="HU73" s="12">
        <v>0</v>
      </c>
      <c r="HV73" s="12">
        <v>0</v>
      </c>
      <c r="HW73" s="12">
        <v>0</v>
      </c>
      <c r="HX73" s="15">
        <v>0</v>
      </c>
      <c r="HY73" s="12">
        <v>0</v>
      </c>
      <c r="HZ73" s="12">
        <v>0</v>
      </c>
      <c r="IA73" s="12">
        <v>0</v>
      </c>
      <c r="IB73" s="15">
        <v>0</v>
      </c>
      <c r="IC73" s="12">
        <v>0</v>
      </c>
      <c r="ID73" s="12">
        <v>0</v>
      </c>
      <c r="IE73" s="12">
        <v>0</v>
      </c>
      <c r="IF73" s="15">
        <v>0</v>
      </c>
      <c r="IG73" s="12">
        <v>0</v>
      </c>
      <c r="IH73" s="12">
        <v>0</v>
      </c>
      <c r="II73" s="12">
        <v>0</v>
      </c>
      <c r="IJ73" s="15">
        <v>0</v>
      </c>
      <c r="IK73" s="12">
        <v>0</v>
      </c>
      <c r="IL73" s="12">
        <v>0</v>
      </c>
      <c r="IM73" s="12">
        <v>0</v>
      </c>
      <c r="IN73" s="15">
        <v>0</v>
      </c>
      <c r="IO73" s="12">
        <v>0</v>
      </c>
      <c r="IP73" s="12">
        <v>0</v>
      </c>
      <c r="IQ73" s="12">
        <v>0</v>
      </c>
      <c r="IR73" s="15">
        <v>0</v>
      </c>
      <c r="IS73" s="12">
        <v>0</v>
      </c>
      <c r="IT73" s="12">
        <v>0</v>
      </c>
      <c r="IU73" s="12">
        <v>0</v>
      </c>
      <c r="IV73" s="15">
        <v>0</v>
      </c>
      <c r="IW73" s="12">
        <v>0</v>
      </c>
      <c r="IX73" s="12">
        <v>0</v>
      </c>
      <c r="IY73" s="12">
        <v>0</v>
      </c>
      <c r="IZ73" s="15">
        <v>0</v>
      </c>
      <c r="JA73" s="12">
        <v>0</v>
      </c>
      <c r="JB73" s="12">
        <v>0</v>
      </c>
      <c r="JC73" s="12">
        <v>0</v>
      </c>
      <c r="JD73" s="15">
        <v>0</v>
      </c>
      <c r="JE73" s="12">
        <v>0</v>
      </c>
      <c r="JF73" s="12">
        <v>0</v>
      </c>
      <c r="JG73" s="12">
        <v>0</v>
      </c>
      <c r="JH73" s="15">
        <v>0</v>
      </c>
      <c r="JI73" s="12">
        <v>0</v>
      </c>
      <c r="JJ73" s="12">
        <v>0</v>
      </c>
      <c r="JK73" s="12">
        <v>0</v>
      </c>
      <c r="JL73" s="15">
        <v>0</v>
      </c>
      <c r="JM73" s="12">
        <v>0</v>
      </c>
      <c r="JN73" s="12">
        <v>0</v>
      </c>
      <c r="JO73" s="12">
        <v>0</v>
      </c>
      <c r="JP73" s="15">
        <v>0</v>
      </c>
      <c r="JQ73" s="12">
        <v>0</v>
      </c>
      <c r="JR73" s="12">
        <v>0</v>
      </c>
      <c r="JS73" s="12">
        <v>0</v>
      </c>
      <c r="JT73" s="15">
        <v>0</v>
      </c>
      <c r="JU73" s="12">
        <v>0</v>
      </c>
      <c r="JV73" s="12">
        <v>0</v>
      </c>
      <c r="JW73" s="12">
        <v>0</v>
      </c>
      <c r="JX73" s="15">
        <v>0</v>
      </c>
      <c r="JY73" s="12">
        <v>0</v>
      </c>
      <c r="JZ73" s="12">
        <v>0</v>
      </c>
      <c r="KA73" s="12">
        <v>0</v>
      </c>
      <c r="KB73" s="15">
        <v>0</v>
      </c>
      <c r="KC73" s="12">
        <v>0</v>
      </c>
      <c r="KD73" s="12">
        <v>0</v>
      </c>
      <c r="KE73" s="12">
        <v>0</v>
      </c>
      <c r="KF73" s="15">
        <v>0</v>
      </c>
      <c r="KG73" s="12">
        <v>0</v>
      </c>
      <c r="KH73" s="12">
        <v>0</v>
      </c>
      <c r="KI73" s="12">
        <v>0</v>
      </c>
      <c r="KJ73" s="15">
        <v>0</v>
      </c>
      <c r="KK73" s="12">
        <v>0</v>
      </c>
      <c r="KL73" s="12">
        <v>0</v>
      </c>
      <c r="KM73" s="12">
        <v>0</v>
      </c>
      <c r="KN73" s="15">
        <v>0</v>
      </c>
      <c r="KO73" s="12">
        <v>0</v>
      </c>
      <c r="KP73" s="12">
        <v>0</v>
      </c>
      <c r="KQ73" s="12">
        <v>0</v>
      </c>
      <c r="KR73" s="15">
        <v>0</v>
      </c>
      <c r="KS73" s="12">
        <v>0</v>
      </c>
      <c r="KT73" s="12">
        <v>0</v>
      </c>
      <c r="KU73" s="12">
        <v>0</v>
      </c>
      <c r="KV73" s="14">
        <v>0</v>
      </c>
      <c r="KW73" s="12">
        <v>0</v>
      </c>
      <c r="KX73" s="12">
        <v>0</v>
      </c>
      <c r="KY73" s="12">
        <v>0</v>
      </c>
      <c r="KZ73" s="14">
        <v>0</v>
      </c>
      <c r="LA73" s="12">
        <v>0</v>
      </c>
      <c r="LB73" s="12">
        <v>0</v>
      </c>
      <c r="LC73" s="12">
        <v>0</v>
      </c>
      <c r="LD73" s="14">
        <v>0</v>
      </c>
      <c r="LE73" s="12">
        <v>0</v>
      </c>
      <c r="LF73" s="12">
        <v>0</v>
      </c>
      <c r="LG73" s="12">
        <v>0</v>
      </c>
      <c r="LH73" s="14">
        <v>0</v>
      </c>
      <c r="LI73" s="12">
        <v>0</v>
      </c>
      <c r="LJ73" s="12">
        <v>0</v>
      </c>
      <c r="LK73" s="12">
        <v>0</v>
      </c>
      <c r="LL73" s="14">
        <v>0</v>
      </c>
      <c r="LM73" s="12">
        <v>0</v>
      </c>
      <c r="LN73" s="12">
        <v>0</v>
      </c>
      <c r="LO73" s="12">
        <v>0</v>
      </c>
      <c r="LP73" s="14">
        <v>0</v>
      </c>
      <c r="LQ73" s="12">
        <v>0</v>
      </c>
      <c r="LR73" s="12">
        <v>0</v>
      </c>
      <c r="LS73" s="12">
        <v>0</v>
      </c>
      <c r="LT73" s="14">
        <v>0</v>
      </c>
      <c r="LU73" s="12">
        <v>0</v>
      </c>
      <c r="LV73" s="12">
        <v>0</v>
      </c>
      <c r="LW73" s="12">
        <v>0</v>
      </c>
      <c r="LX73" s="14">
        <v>0</v>
      </c>
      <c r="LY73" s="12">
        <v>0</v>
      </c>
      <c r="LZ73" s="12">
        <v>0</v>
      </c>
      <c r="MA73" s="12">
        <v>0</v>
      </c>
      <c r="MB73" s="13">
        <v>0</v>
      </c>
      <c r="MC73" s="12">
        <v>0</v>
      </c>
      <c r="MD73" s="12">
        <v>0</v>
      </c>
      <c r="ME73" s="12">
        <v>0</v>
      </c>
      <c r="MF73" s="13">
        <v>0</v>
      </c>
      <c r="MG73" s="12">
        <v>0</v>
      </c>
      <c r="MH73" s="12">
        <v>0</v>
      </c>
      <c r="MI73" s="12">
        <v>0</v>
      </c>
      <c r="MJ73" s="13">
        <v>0</v>
      </c>
      <c r="MK73" s="12">
        <v>0</v>
      </c>
      <c r="ML73" s="12">
        <v>0</v>
      </c>
      <c r="MM73" s="12">
        <v>0</v>
      </c>
    </row>
    <row r="74" spans="2:351" ht="63.75" x14ac:dyDescent="0.25">
      <c r="B74" s="44" t="s">
        <v>384</v>
      </c>
      <c r="C74" s="43" t="s">
        <v>383</v>
      </c>
      <c r="D74" s="42" t="s">
        <v>12</v>
      </c>
      <c r="E74" s="42" t="s">
        <v>12</v>
      </c>
      <c r="F74" s="46" t="s">
        <v>382</v>
      </c>
      <c r="G74" s="40">
        <v>2020004250325</v>
      </c>
      <c r="H74" s="39" t="s">
        <v>146</v>
      </c>
      <c r="I74" s="54">
        <v>1901020</v>
      </c>
      <c r="J74" s="41" t="s">
        <v>381</v>
      </c>
      <c r="K74" s="38" t="s">
        <v>102</v>
      </c>
      <c r="L74" s="37" t="s">
        <v>380</v>
      </c>
      <c r="M74" s="60" t="s">
        <v>6</v>
      </c>
      <c r="N74" s="59" t="s">
        <v>100</v>
      </c>
      <c r="O74" s="36" t="s">
        <v>143</v>
      </c>
      <c r="P74" s="35" t="s">
        <v>222</v>
      </c>
      <c r="Q74" s="35" t="s">
        <v>379</v>
      </c>
      <c r="R74" s="34" t="s">
        <v>1</v>
      </c>
      <c r="S74" s="33">
        <v>100</v>
      </c>
      <c r="T74" s="32">
        <v>25</v>
      </c>
      <c r="U74" s="32">
        <v>25</v>
      </c>
      <c r="V74" s="32">
        <v>25</v>
      </c>
      <c r="W74" s="32">
        <v>25</v>
      </c>
      <c r="X74" s="31">
        <f>+Z74+AA74+AB74+AC74</f>
        <v>100</v>
      </c>
      <c r="Y74" s="30">
        <f>+X74/S74</f>
        <v>1</v>
      </c>
      <c r="Z74" s="29">
        <v>25</v>
      </c>
      <c r="AA74" s="28">
        <v>50</v>
      </c>
      <c r="AB74" s="28">
        <v>10</v>
      </c>
      <c r="AC74" s="28">
        <v>15</v>
      </c>
      <c r="AD74" s="27">
        <v>5758739859</v>
      </c>
      <c r="AE74" s="26">
        <f>+AD74-AG74</f>
        <v>0</v>
      </c>
      <c r="AF74" s="25" t="s">
        <v>138</v>
      </c>
      <c r="AG74" s="24">
        <f>SUM(AH74:AK74)</f>
        <v>5758739859</v>
      </c>
      <c r="AH74" s="23">
        <f>+BH74+BL74+BP74+BT74+BX74+CB74+CF74+CJ74+CN74+CR74+CV74+CZ74+BD74</f>
        <v>3339995770</v>
      </c>
      <c r="AI74" s="22">
        <f>+DD74+DH74+DL74+DP74+DT74+DX74+EB74+EF74+EJ74+EN74+ER74+EV74+EZ74+FD74+FH74+FL74+FP74+FT74+FX74+GB74+GF74+GJ74+GN74+GR74+GV74+GZ74+HD74+HH74+HL74+HP74+HT74+HX74+IB74+IF74+IJ74+IN74+IR74+IV74+IZ74+JD74+JH74+JL74+JP74+JT74+JX74+KB74+KF74+KJ74+KN74+KR74</f>
        <v>0</v>
      </c>
      <c r="AJ74" s="21">
        <f>+KV74+KZ74+LD74+LH74+LL74+LP74+LT74+LX74</f>
        <v>2418744089</v>
      </c>
      <c r="AK74" s="13">
        <f>+MB74+MF74+MJ74</f>
        <v>0</v>
      </c>
      <c r="AL74" s="18" t="b">
        <f>_xlfn.IFNA(+AM74&lt;=AG74,"ERROR")</f>
        <v>1</v>
      </c>
      <c r="AM74" s="20">
        <f>SUM(AN74:AQ74)</f>
        <v>5758739859</v>
      </c>
      <c r="AN74" s="4">
        <f>+BE74+BI74+BM74+BQ74+BU74+BY74+CC74+CG74+CK74+CO74+CS74+CW74+DA74</f>
        <v>3339995770</v>
      </c>
      <c r="AO74" s="4">
        <f>+DE74+DI74+DM74+DQ74+DU74+DY74+EC74+EG74+EK74+EO74+ES74+EW74+FA74+FE74+FI74+FM74+FQ74+FU74+FY74+GC74+GG74+GK74+GO74+GS74+GW74+HA74+HE74+HI74+HM74+HQ74+HU74+HY74+IC74+IG74+IK74+IO74+IS74+IW74+JA74+JE74+JI74+JM74+JQ74+JU74+JY74+KC74+KG74+KK74+KO74+KS74</f>
        <v>0</v>
      </c>
      <c r="AP74" s="4">
        <f>+KW74+LA74+LE74+LI74+LM74+LQ74+LU74+LY74</f>
        <v>2418744089</v>
      </c>
      <c r="AQ74" s="4">
        <f>+MC74+MG74+MK74</f>
        <v>0</v>
      </c>
      <c r="AR74" s="18" t="b">
        <f>_xlfn.IFNA(+AS74&lt;=AM74,"ERROR")</f>
        <v>1</v>
      </c>
      <c r="AS74" s="19">
        <f>+AT74+AU74+AV74+AW74</f>
        <v>4874367408</v>
      </c>
      <c r="AT74" s="4">
        <f>+BF74+BJ74+BN74+BR74+BV74+BZ74+CD74+CH74+CL74+CP74+CT74+CX74+DB74</f>
        <v>3038418443</v>
      </c>
      <c r="AU74" s="4">
        <f>+DF74+DJ74+DN74+DR74+DV74+DZ74+ED74+EH74+EL74+EP74+ET74+EX74+FB74+FF74+FJ74+FN74+FR74+FV74+FZ74+GD74+GH74+GL74+GP74+GT74+GX74+HB74+HF74+HJ74+HN74+HR74+HV74+HZ74+ID74+IH74+IL74+IP74+IT74+IX74+JB74+JF74+JJ74+JN74+JR74+JV74+JZ74+KD74+KH74+KL74+KP74+KT74</f>
        <v>0</v>
      </c>
      <c r="AV74" s="4">
        <f>+KX74+LB74+LF74+LJ74+LN74+LR74+LV74+LZ74</f>
        <v>1835948965</v>
      </c>
      <c r="AW74" s="4">
        <f>+MD74+MH74+ML74</f>
        <v>0</v>
      </c>
      <c r="AX74" s="18" t="b">
        <f>_xlfn.IFNA(+AY74&lt;=AS74,"ERROR")</f>
        <v>1</v>
      </c>
      <c r="AY74" s="17">
        <f>+AZ74+BA74+BB74+BC74</f>
        <v>4433866868</v>
      </c>
      <c r="AZ74" s="4">
        <f>+BG74+BK74+BO74+BS74+BW74+CA74+CE74+CI74+CM74+CQ74+CU74+CY74+DC74</f>
        <v>2799303360</v>
      </c>
      <c r="BA74" s="4">
        <f>+DG74+DK74+DO74+DS74+DW74+EA74+EE74+EI74+EM74+EQ74+EU74+EY74+FC74+FG74+FK74+FO74+FS74+FW74+GA74+GE74+GI74+GM74+GQ74+GU74+GY74+HC74+HG74+HK74+HO74+HS74+HW74+IA74+IE74+II74+IM74+IQ74+IU74+IY74+JC74+JG74+JK74+JO74+JS74+JW74+KA74+KE74+KI74+KM74+KQ74+KU74</f>
        <v>0</v>
      </c>
      <c r="BB74" s="4">
        <f>+KY74+LC74+LG74+LK74+LO74+LS74+LW74+MA74</f>
        <v>1634563508</v>
      </c>
      <c r="BC74" s="4">
        <f>+ME74+MI74+MM74</f>
        <v>0</v>
      </c>
      <c r="BD74" s="16">
        <v>66077213</v>
      </c>
      <c r="BE74" s="12">
        <v>66077213</v>
      </c>
      <c r="BF74" s="12">
        <v>66077213</v>
      </c>
      <c r="BG74" s="12">
        <v>46328834</v>
      </c>
      <c r="BH74" s="16">
        <v>816695318</v>
      </c>
      <c r="BI74" s="12">
        <v>816695318</v>
      </c>
      <c r="BJ74" s="12">
        <v>748767860</v>
      </c>
      <c r="BK74" s="12">
        <v>716041213</v>
      </c>
      <c r="BL74" s="16">
        <v>0</v>
      </c>
      <c r="BM74" s="12">
        <v>0</v>
      </c>
      <c r="BN74" s="12">
        <v>0</v>
      </c>
      <c r="BO74" s="12">
        <v>0</v>
      </c>
      <c r="BP74" s="16">
        <v>2457223239</v>
      </c>
      <c r="BQ74" s="12">
        <v>2457223239</v>
      </c>
      <c r="BR74" s="12">
        <v>2223573370</v>
      </c>
      <c r="BS74" s="12">
        <v>2036933313</v>
      </c>
      <c r="BT74" s="16">
        <v>0</v>
      </c>
      <c r="BU74" s="12">
        <v>0</v>
      </c>
      <c r="BV74" s="12">
        <v>0</v>
      </c>
      <c r="BW74" s="12">
        <v>0</v>
      </c>
      <c r="BX74" s="16">
        <v>0</v>
      </c>
      <c r="BY74" s="12">
        <v>0</v>
      </c>
      <c r="BZ74" s="12">
        <v>0</v>
      </c>
      <c r="CA74" s="12">
        <v>0</v>
      </c>
      <c r="CB74" s="16">
        <v>0</v>
      </c>
      <c r="CC74" s="12">
        <v>0</v>
      </c>
      <c r="CD74" s="12">
        <v>0</v>
      </c>
      <c r="CE74" s="12">
        <v>0</v>
      </c>
      <c r="CF74" s="16">
        <v>0</v>
      </c>
      <c r="CG74" s="12">
        <v>0</v>
      </c>
      <c r="CH74" s="12">
        <v>0</v>
      </c>
      <c r="CI74" s="12">
        <v>0</v>
      </c>
      <c r="CJ74" s="16">
        <v>0</v>
      </c>
      <c r="CK74" s="12">
        <v>0</v>
      </c>
      <c r="CL74" s="12">
        <v>0</v>
      </c>
      <c r="CM74" s="12">
        <v>0</v>
      </c>
      <c r="CN74" s="16">
        <v>0</v>
      </c>
      <c r="CO74" s="12">
        <v>0</v>
      </c>
      <c r="CP74" s="12">
        <v>0</v>
      </c>
      <c r="CQ74" s="12">
        <v>0</v>
      </c>
      <c r="CR74" s="16">
        <v>0</v>
      </c>
      <c r="CS74" s="12">
        <v>0</v>
      </c>
      <c r="CT74" s="12">
        <v>0</v>
      </c>
      <c r="CU74" s="12">
        <v>0</v>
      </c>
      <c r="CV74" s="16">
        <v>0</v>
      </c>
      <c r="CW74" s="12">
        <v>0</v>
      </c>
      <c r="CX74" s="12">
        <v>0</v>
      </c>
      <c r="CY74" s="12">
        <v>0</v>
      </c>
      <c r="CZ74" s="16">
        <v>0</v>
      </c>
      <c r="DA74" s="12">
        <v>0</v>
      </c>
      <c r="DB74" s="12">
        <v>0</v>
      </c>
      <c r="DC74" s="12">
        <v>0</v>
      </c>
      <c r="DD74" s="15">
        <v>0</v>
      </c>
      <c r="DE74" s="12">
        <v>0</v>
      </c>
      <c r="DF74" s="12">
        <v>0</v>
      </c>
      <c r="DG74" s="12">
        <v>0</v>
      </c>
      <c r="DH74" s="15">
        <v>0</v>
      </c>
      <c r="DI74" s="12">
        <v>0</v>
      </c>
      <c r="DJ74" s="12">
        <v>0</v>
      </c>
      <c r="DK74" s="12">
        <v>0</v>
      </c>
      <c r="DL74" s="15">
        <v>0</v>
      </c>
      <c r="DM74" s="12">
        <v>0</v>
      </c>
      <c r="DN74" s="12">
        <v>0</v>
      </c>
      <c r="DO74" s="12">
        <v>0</v>
      </c>
      <c r="DP74" s="15">
        <v>0</v>
      </c>
      <c r="DQ74" s="12">
        <v>0</v>
      </c>
      <c r="DR74" s="12">
        <v>0</v>
      </c>
      <c r="DS74" s="12">
        <v>0</v>
      </c>
      <c r="DT74" s="15">
        <v>0</v>
      </c>
      <c r="DU74" s="12">
        <v>0</v>
      </c>
      <c r="DV74" s="12">
        <v>0</v>
      </c>
      <c r="DW74" s="12">
        <v>0</v>
      </c>
      <c r="DX74" s="15">
        <v>0</v>
      </c>
      <c r="DY74" s="12">
        <v>0</v>
      </c>
      <c r="DZ74" s="12">
        <v>0</v>
      </c>
      <c r="EA74" s="12">
        <v>0</v>
      </c>
      <c r="EB74" s="15">
        <v>0</v>
      </c>
      <c r="EC74" s="12">
        <v>0</v>
      </c>
      <c r="ED74" s="12">
        <v>0</v>
      </c>
      <c r="EE74" s="12">
        <v>0</v>
      </c>
      <c r="EF74" s="15">
        <v>0</v>
      </c>
      <c r="EG74" s="12">
        <v>0</v>
      </c>
      <c r="EH74" s="12">
        <v>0</v>
      </c>
      <c r="EI74" s="12">
        <v>0</v>
      </c>
      <c r="EJ74" s="15">
        <v>0</v>
      </c>
      <c r="EK74" s="12">
        <v>0</v>
      </c>
      <c r="EL74" s="12">
        <v>0</v>
      </c>
      <c r="EM74" s="12">
        <v>0</v>
      </c>
      <c r="EN74" s="15">
        <v>0</v>
      </c>
      <c r="EO74" s="12">
        <v>0</v>
      </c>
      <c r="EP74" s="12">
        <v>0</v>
      </c>
      <c r="EQ74" s="12">
        <v>0</v>
      </c>
      <c r="ER74" s="15">
        <v>0</v>
      </c>
      <c r="ES74" s="12">
        <v>0</v>
      </c>
      <c r="ET74" s="12">
        <v>0</v>
      </c>
      <c r="EU74" s="12">
        <v>0</v>
      </c>
      <c r="EV74" s="15">
        <v>0</v>
      </c>
      <c r="EW74" s="12">
        <v>0</v>
      </c>
      <c r="EX74" s="12">
        <v>0</v>
      </c>
      <c r="EY74" s="12">
        <v>0</v>
      </c>
      <c r="EZ74" s="15">
        <v>0</v>
      </c>
      <c r="FA74" s="12">
        <v>0</v>
      </c>
      <c r="FB74" s="12">
        <v>0</v>
      </c>
      <c r="FC74" s="12">
        <v>0</v>
      </c>
      <c r="FD74" s="15">
        <v>0</v>
      </c>
      <c r="FE74" s="12">
        <v>0</v>
      </c>
      <c r="FF74" s="12">
        <v>0</v>
      </c>
      <c r="FG74" s="12">
        <v>0</v>
      </c>
      <c r="FH74" s="15">
        <v>0</v>
      </c>
      <c r="FI74" s="12">
        <v>0</v>
      </c>
      <c r="FJ74" s="12">
        <v>0</v>
      </c>
      <c r="FK74" s="12">
        <v>0</v>
      </c>
      <c r="FL74" s="15">
        <v>0</v>
      </c>
      <c r="FM74" s="12">
        <v>0</v>
      </c>
      <c r="FN74" s="12">
        <v>0</v>
      </c>
      <c r="FO74" s="12">
        <v>0</v>
      </c>
      <c r="FP74" s="15">
        <v>0</v>
      </c>
      <c r="FQ74" s="12">
        <v>0</v>
      </c>
      <c r="FR74" s="12">
        <v>0</v>
      </c>
      <c r="FS74" s="12">
        <v>0</v>
      </c>
      <c r="FT74" s="15">
        <v>0</v>
      </c>
      <c r="FU74" s="12">
        <v>0</v>
      </c>
      <c r="FV74" s="12">
        <v>0</v>
      </c>
      <c r="FW74" s="12">
        <v>0</v>
      </c>
      <c r="FX74" s="15">
        <v>0</v>
      </c>
      <c r="FY74" s="12">
        <v>0</v>
      </c>
      <c r="FZ74" s="12">
        <v>0</v>
      </c>
      <c r="GA74" s="12">
        <v>0</v>
      </c>
      <c r="GB74" s="15">
        <v>0</v>
      </c>
      <c r="GC74" s="12">
        <v>0</v>
      </c>
      <c r="GD74" s="12">
        <v>0</v>
      </c>
      <c r="GE74" s="12">
        <v>0</v>
      </c>
      <c r="GF74" s="15">
        <v>0</v>
      </c>
      <c r="GG74" s="12">
        <v>0</v>
      </c>
      <c r="GH74" s="12">
        <v>0</v>
      </c>
      <c r="GI74" s="12">
        <v>0</v>
      </c>
      <c r="GJ74" s="15">
        <v>0</v>
      </c>
      <c r="GK74" s="12">
        <v>0</v>
      </c>
      <c r="GL74" s="12">
        <v>0</v>
      </c>
      <c r="GM74" s="12">
        <v>0</v>
      </c>
      <c r="GN74" s="15">
        <v>0</v>
      </c>
      <c r="GO74" s="12">
        <v>0</v>
      </c>
      <c r="GP74" s="12">
        <v>0</v>
      </c>
      <c r="GQ74" s="12">
        <v>0</v>
      </c>
      <c r="GR74" s="15">
        <v>0</v>
      </c>
      <c r="GS74" s="12">
        <v>0</v>
      </c>
      <c r="GT74" s="12">
        <v>0</v>
      </c>
      <c r="GU74" s="12">
        <v>0</v>
      </c>
      <c r="GV74" s="15">
        <v>0</v>
      </c>
      <c r="GW74" s="12">
        <v>0</v>
      </c>
      <c r="GX74" s="12">
        <v>0</v>
      </c>
      <c r="GY74" s="12">
        <v>0</v>
      </c>
      <c r="GZ74" s="15">
        <v>0</v>
      </c>
      <c r="HA74" s="12">
        <v>0</v>
      </c>
      <c r="HB74" s="12">
        <v>0</v>
      </c>
      <c r="HC74" s="12">
        <v>0</v>
      </c>
      <c r="HD74" s="15">
        <v>0</v>
      </c>
      <c r="HE74" s="12">
        <v>0</v>
      </c>
      <c r="HF74" s="12">
        <v>0</v>
      </c>
      <c r="HG74" s="12">
        <v>0</v>
      </c>
      <c r="HH74" s="15">
        <v>0</v>
      </c>
      <c r="HI74" s="12">
        <v>0</v>
      </c>
      <c r="HJ74" s="12">
        <v>0</v>
      </c>
      <c r="HK74" s="12">
        <v>0</v>
      </c>
      <c r="HL74" s="15">
        <v>0</v>
      </c>
      <c r="HM74" s="12">
        <v>0</v>
      </c>
      <c r="HN74" s="12">
        <v>0</v>
      </c>
      <c r="HO74" s="12">
        <v>0</v>
      </c>
      <c r="HP74" s="15">
        <v>0</v>
      </c>
      <c r="HQ74" s="12">
        <v>0</v>
      </c>
      <c r="HR74" s="12">
        <v>0</v>
      </c>
      <c r="HS74" s="12">
        <v>0</v>
      </c>
      <c r="HT74" s="15">
        <v>0</v>
      </c>
      <c r="HU74" s="12">
        <v>0</v>
      </c>
      <c r="HV74" s="12">
        <v>0</v>
      </c>
      <c r="HW74" s="12">
        <v>0</v>
      </c>
      <c r="HX74" s="15">
        <v>0</v>
      </c>
      <c r="HY74" s="12">
        <v>0</v>
      </c>
      <c r="HZ74" s="12">
        <v>0</v>
      </c>
      <c r="IA74" s="12">
        <v>0</v>
      </c>
      <c r="IB74" s="15">
        <v>0</v>
      </c>
      <c r="IC74" s="12">
        <v>0</v>
      </c>
      <c r="ID74" s="12">
        <v>0</v>
      </c>
      <c r="IE74" s="12">
        <v>0</v>
      </c>
      <c r="IF74" s="15">
        <v>0</v>
      </c>
      <c r="IG74" s="12">
        <v>0</v>
      </c>
      <c r="IH74" s="12">
        <v>0</v>
      </c>
      <c r="II74" s="12">
        <v>0</v>
      </c>
      <c r="IJ74" s="15">
        <v>0</v>
      </c>
      <c r="IK74" s="12">
        <v>0</v>
      </c>
      <c r="IL74" s="12">
        <v>0</v>
      </c>
      <c r="IM74" s="12">
        <v>0</v>
      </c>
      <c r="IN74" s="15">
        <v>0</v>
      </c>
      <c r="IO74" s="12">
        <v>0</v>
      </c>
      <c r="IP74" s="12">
        <v>0</v>
      </c>
      <c r="IQ74" s="12">
        <v>0</v>
      </c>
      <c r="IR74" s="15">
        <v>0</v>
      </c>
      <c r="IS74" s="12">
        <v>0</v>
      </c>
      <c r="IT74" s="12">
        <v>0</v>
      </c>
      <c r="IU74" s="12">
        <v>0</v>
      </c>
      <c r="IV74" s="15">
        <v>0</v>
      </c>
      <c r="IW74" s="12">
        <v>0</v>
      </c>
      <c r="IX74" s="12">
        <v>0</v>
      </c>
      <c r="IY74" s="12">
        <v>0</v>
      </c>
      <c r="IZ74" s="15">
        <v>0</v>
      </c>
      <c r="JA74" s="12">
        <v>0</v>
      </c>
      <c r="JB74" s="12">
        <v>0</v>
      </c>
      <c r="JC74" s="12">
        <v>0</v>
      </c>
      <c r="JD74" s="15">
        <v>0</v>
      </c>
      <c r="JE74" s="12">
        <v>0</v>
      </c>
      <c r="JF74" s="12">
        <v>0</v>
      </c>
      <c r="JG74" s="12">
        <v>0</v>
      </c>
      <c r="JH74" s="15">
        <v>0</v>
      </c>
      <c r="JI74" s="12">
        <v>0</v>
      </c>
      <c r="JJ74" s="12">
        <v>0</v>
      </c>
      <c r="JK74" s="12">
        <v>0</v>
      </c>
      <c r="JL74" s="15">
        <v>0</v>
      </c>
      <c r="JM74" s="12">
        <v>0</v>
      </c>
      <c r="JN74" s="12">
        <v>0</v>
      </c>
      <c r="JO74" s="12">
        <v>0</v>
      </c>
      <c r="JP74" s="15">
        <v>0</v>
      </c>
      <c r="JQ74" s="12">
        <v>0</v>
      </c>
      <c r="JR74" s="12">
        <v>0</v>
      </c>
      <c r="JS74" s="12">
        <v>0</v>
      </c>
      <c r="JT74" s="15">
        <v>0</v>
      </c>
      <c r="JU74" s="12">
        <v>0</v>
      </c>
      <c r="JV74" s="12">
        <v>0</v>
      </c>
      <c r="JW74" s="12">
        <v>0</v>
      </c>
      <c r="JX74" s="15">
        <v>0</v>
      </c>
      <c r="JY74" s="12">
        <v>0</v>
      </c>
      <c r="JZ74" s="12">
        <v>0</v>
      </c>
      <c r="KA74" s="12">
        <v>0</v>
      </c>
      <c r="KB74" s="15">
        <v>0</v>
      </c>
      <c r="KC74" s="12">
        <v>0</v>
      </c>
      <c r="KD74" s="12">
        <v>0</v>
      </c>
      <c r="KE74" s="12">
        <v>0</v>
      </c>
      <c r="KF74" s="15">
        <v>0</v>
      </c>
      <c r="KG74" s="12">
        <v>0</v>
      </c>
      <c r="KH74" s="12">
        <v>0</v>
      </c>
      <c r="KI74" s="12">
        <v>0</v>
      </c>
      <c r="KJ74" s="15">
        <v>0</v>
      </c>
      <c r="KK74" s="12">
        <v>0</v>
      </c>
      <c r="KL74" s="12">
        <v>0</v>
      </c>
      <c r="KM74" s="12">
        <v>0</v>
      </c>
      <c r="KN74" s="15">
        <v>0</v>
      </c>
      <c r="KO74" s="12">
        <v>0</v>
      </c>
      <c r="KP74" s="12">
        <v>0</v>
      </c>
      <c r="KQ74" s="12">
        <v>0</v>
      </c>
      <c r="KR74" s="15">
        <v>0</v>
      </c>
      <c r="KS74" s="12">
        <v>0</v>
      </c>
      <c r="KT74" s="12">
        <v>0</v>
      </c>
      <c r="KU74" s="12">
        <v>0</v>
      </c>
      <c r="KV74" s="14">
        <v>0</v>
      </c>
      <c r="KW74" s="12">
        <v>0</v>
      </c>
      <c r="KX74" s="12">
        <v>0</v>
      </c>
      <c r="KY74" s="12">
        <v>0</v>
      </c>
      <c r="KZ74" s="14">
        <v>0</v>
      </c>
      <c r="LA74" s="12">
        <v>0</v>
      </c>
      <c r="LB74" s="12">
        <v>0</v>
      </c>
      <c r="LC74" s="12">
        <v>0</v>
      </c>
      <c r="LD74" s="14">
        <v>2418744089</v>
      </c>
      <c r="LE74" s="12">
        <v>2418744089</v>
      </c>
      <c r="LF74" s="12">
        <v>1835948965</v>
      </c>
      <c r="LG74" s="12">
        <v>1634563508</v>
      </c>
      <c r="LH74" s="14">
        <v>0</v>
      </c>
      <c r="LI74" s="12">
        <v>0</v>
      </c>
      <c r="LJ74" s="12">
        <v>0</v>
      </c>
      <c r="LK74" s="12">
        <v>0</v>
      </c>
      <c r="LL74" s="14">
        <v>0</v>
      </c>
      <c r="LM74" s="12">
        <v>0</v>
      </c>
      <c r="LN74" s="12">
        <v>0</v>
      </c>
      <c r="LO74" s="12">
        <v>0</v>
      </c>
      <c r="LP74" s="14">
        <v>0</v>
      </c>
      <c r="LQ74" s="12">
        <v>0</v>
      </c>
      <c r="LR74" s="12">
        <v>0</v>
      </c>
      <c r="LS74" s="12">
        <v>0</v>
      </c>
      <c r="LT74" s="14">
        <v>0</v>
      </c>
      <c r="LU74" s="12">
        <v>0</v>
      </c>
      <c r="LV74" s="12">
        <v>0</v>
      </c>
      <c r="LW74" s="12">
        <v>0</v>
      </c>
      <c r="LX74" s="14">
        <v>0</v>
      </c>
      <c r="LY74" s="12">
        <v>0</v>
      </c>
      <c r="LZ74" s="12">
        <v>0</v>
      </c>
      <c r="MA74" s="12">
        <v>0</v>
      </c>
      <c r="MB74" s="13">
        <v>0</v>
      </c>
      <c r="MC74" s="12">
        <v>0</v>
      </c>
      <c r="MD74" s="12">
        <v>0</v>
      </c>
      <c r="ME74" s="12">
        <v>0</v>
      </c>
      <c r="MF74" s="13">
        <v>0</v>
      </c>
      <c r="MG74" s="12">
        <v>0</v>
      </c>
      <c r="MH74" s="12">
        <v>0</v>
      </c>
      <c r="MI74" s="12">
        <v>0</v>
      </c>
      <c r="MJ74" s="13">
        <v>0</v>
      </c>
      <c r="MK74" s="12">
        <v>0</v>
      </c>
      <c r="ML74" s="12">
        <v>0</v>
      </c>
      <c r="MM74" s="12">
        <v>0</v>
      </c>
    </row>
    <row r="75" spans="2:351" ht="51" x14ac:dyDescent="0.25">
      <c r="B75" s="44" t="s">
        <v>373</v>
      </c>
      <c r="C75" s="43" t="s">
        <v>372</v>
      </c>
      <c r="D75" s="42" t="s">
        <v>299</v>
      </c>
      <c r="E75" s="42" t="s">
        <v>298</v>
      </c>
      <c r="F75" s="46" t="s">
        <v>372</v>
      </c>
      <c r="G75" s="40">
        <v>2020004250291</v>
      </c>
      <c r="H75" s="39" t="s">
        <v>296</v>
      </c>
      <c r="I75" s="40">
        <v>1901009</v>
      </c>
      <c r="J75" s="39" t="s">
        <v>134</v>
      </c>
      <c r="K75" s="38" t="s">
        <v>102</v>
      </c>
      <c r="L75" s="37" t="s">
        <v>378</v>
      </c>
      <c r="M75" s="60" t="s">
        <v>6</v>
      </c>
      <c r="N75" s="60" t="s">
        <v>113</v>
      </c>
      <c r="O75" s="36" t="s">
        <v>293</v>
      </c>
      <c r="P75" s="35" t="s">
        <v>16</v>
      </c>
      <c r="Q75" s="35" t="s">
        <v>370</v>
      </c>
      <c r="R75" s="53" t="s">
        <v>20</v>
      </c>
      <c r="S75" s="52">
        <v>10</v>
      </c>
      <c r="T75" s="32">
        <v>0</v>
      </c>
      <c r="U75" s="32">
        <v>0</v>
      </c>
      <c r="V75" s="32">
        <v>5</v>
      </c>
      <c r="W75" s="32">
        <v>5</v>
      </c>
      <c r="X75" s="31">
        <f>+Z75+AA75+AB75+AC75</f>
        <v>10</v>
      </c>
      <c r="Y75" s="30">
        <f>+X75/S75</f>
        <v>1</v>
      </c>
      <c r="Z75" s="29">
        <v>0</v>
      </c>
      <c r="AA75" s="28">
        <v>1</v>
      </c>
      <c r="AB75" s="28">
        <v>5</v>
      </c>
      <c r="AC75" s="28">
        <v>4</v>
      </c>
      <c r="AD75" s="27">
        <v>41518557</v>
      </c>
      <c r="AE75" s="26">
        <f>+AD75-AG75</f>
        <v>0</v>
      </c>
      <c r="AF75" s="51" t="s">
        <v>138</v>
      </c>
      <c r="AG75" s="24">
        <f>SUM(AH75:AK75)</f>
        <v>41518557</v>
      </c>
      <c r="AH75" s="23">
        <f>+BH75+BL75+BP75+BT75+BX75+CB75+CF75+CJ75+CN75+CR75+CV75+CZ75+BD75</f>
        <v>0</v>
      </c>
      <c r="AI75" s="22">
        <f>+DD75+DH75+DL75+DP75+DT75+DX75+EB75+EF75+EJ75+EN75+ER75+EV75+EZ75+FD75+FH75+FL75+FP75+FT75+FX75+GB75+GF75+GJ75+GN75+GR75+GV75+GZ75+HD75+HH75+HL75+HP75+HT75+HX75+IB75+IF75+IJ75+IN75+IR75+IV75+IZ75+JD75+JH75+JL75+JP75+JT75+JX75+KB75+KF75+KJ75+KN75+KR75</f>
        <v>0</v>
      </c>
      <c r="AJ75" s="21">
        <f>+KV75+KZ75+LD75+LH75+LL75+LP75+LT75+LX75</f>
        <v>41518557</v>
      </c>
      <c r="AK75" s="13">
        <f>+MB75+MF75+MJ75</f>
        <v>0</v>
      </c>
      <c r="AL75" s="18" t="b">
        <f>_xlfn.IFNA(+AM75&lt;=AG75,"ERROR")</f>
        <v>1</v>
      </c>
      <c r="AM75" s="20">
        <f>SUM(AN75:AQ75)</f>
        <v>40972260</v>
      </c>
      <c r="AN75" s="4">
        <f>+BE75+BI75+BM75+BQ75+BU75+BY75+CC75+CG75+CK75+CO75+CS75+CW75+DA75</f>
        <v>0</v>
      </c>
      <c r="AO75" s="4">
        <f>+DE75+DI75+DM75+DQ75+DU75+DY75+EC75+EG75+EK75+EO75+ES75+EW75+FA75+FE75+FI75+FM75+FQ75+FU75+FY75+GC75+GG75+GK75+GO75+GS75+GW75+HA75+HE75+HI75+HM75+HQ75+HU75+HY75+IC75+IG75+IK75+IO75+IS75+IW75+JA75+JE75+JI75+JM75+JQ75+JU75+JY75+KC75+KG75+KK75+KO75+KS75</f>
        <v>0</v>
      </c>
      <c r="AP75" s="4">
        <f>+KW75+LA75+LE75+LI75+LM75+LQ75+LU75+LY75</f>
        <v>40972260</v>
      </c>
      <c r="AQ75" s="4">
        <f>+MC75+MG75+MK75</f>
        <v>0</v>
      </c>
      <c r="AR75" s="18" t="b">
        <f>_xlfn.IFNA(+AS75&lt;=AM75,"ERROR")</f>
        <v>1</v>
      </c>
      <c r="AS75" s="19">
        <f>+AT75+AU75+AV75+AW75</f>
        <v>40972260</v>
      </c>
      <c r="AT75" s="4">
        <f>+BF75+BJ75+BN75+BR75+BV75+BZ75+CD75+CH75+CL75+CP75+CT75+CX75+DB75</f>
        <v>0</v>
      </c>
      <c r="AU75" s="4">
        <f>+DF75+DJ75+DN75+DR75+DV75+DZ75+ED75+EH75+EL75+EP75+ET75+EX75+FB75+FF75+FJ75+FN75+FR75+FV75+FZ75+GD75+GH75+GL75+GP75+GT75+GX75+HB75+HF75+HJ75+HN75+HR75+HV75+HZ75+ID75+IH75+IL75+IP75+IT75+IX75+JB75+JF75+JJ75+JN75+JR75+JV75+JZ75+KD75+KH75+KL75+KP75+KT75</f>
        <v>0</v>
      </c>
      <c r="AV75" s="4">
        <f>+KX75+LB75+LF75+LJ75+LN75+LR75+LV75+LZ75</f>
        <v>40972260</v>
      </c>
      <c r="AW75" s="4">
        <f>+MD75+MH75+ML75</f>
        <v>0</v>
      </c>
      <c r="AX75" s="18" t="b">
        <f>_xlfn.IFNA(+AY75&lt;=AS75,"ERROR")</f>
        <v>1</v>
      </c>
      <c r="AY75" s="17">
        <f>+AZ75+BA75+BB75+BC75</f>
        <v>40972260</v>
      </c>
      <c r="AZ75" s="4">
        <f>+BG75+BK75+BO75+BS75+BW75+CA75+CE75+CI75+CM75+CQ75+CU75+CY75+DC75</f>
        <v>0</v>
      </c>
      <c r="BA75" s="4">
        <f>+DG75+DK75+DO75+DS75+DW75+EA75+EE75+EI75+EM75+EQ75+EU75+EY75+FC75+FG75+FK75+FO75+FS75+FW75+GA75+GE75+GI75+GM75+GQ75+GU75+GY75+HC75+HG75+HK75+HO75+HS75+HW75+IA75+IE75+II75+IM75+IQ75+IU75+IY75+JC75+JG75+JK75+JO75+JS75+JW75+KA75+KE75+KI75+KM75+KQ75+KU75</f>
        <v>0</v>
      </c>
      <c r="BB75" s="4">
        <f>+KY75+LC75+LG75+LK75+LO75+LS75+LW75+MA75</f>
        <v>40972260</v>
      </c>
      <c r="BC75" s="4">
        <f>+ME75+MI75+MM75</f>
        <v>0</v>
      </c>
      <c r="BD75" s="16">
        <v>0</v>
      </c>
      <c r="BE75" s="12">
        <v>0</v>
      </c>
      <c r="BF75" s="12">
        <v>0</v>
      </c>
      <c r="BG75" s="12">
        <v>0</v>
      </c>
      <c r="BH75" s="16">
        <v>0</v>
      </c>
      <c r="BI75" s="12">
        <v>0</v>
      </c>
      <c r="BJ75" s="12">
        <v>0</v>
      </c>
      <c r="BK75" s="12">
        <v>0</v>
      </c>
      <c r="BL75" s="16">
        <v>0</v>
      </c>
      <c r="BM75" s="12">
        <v>0</v>
      </c>
      <c r="BN75" s="12">
        <v>0</v>
      </c>
      <c r="BO75" s="12">
        <v>0</v>
      </c>
      <c r="BP75" s="16">
        <v>0</v>
      </c>
      <c r="BQ75" s="12">
        <v>0</v>
      </c>
      <c r="BR75" s="12">
        <v>0</v>
      </c>
      <c r="BS75" s="12">
        <v>0</v>
      </c>
      <c r="BT75" s="16">
        <v>0</v>
      </c>
      <c r="BU75" s="12">
        <v>0</v>
      </c>
      <c r="BV75" s="12">
        <v>0</v>
      </c>
      <c r="BW75" s="12">
        <v>0</v>
      </c>
      <c r="BX75" s="16">
        <v>0</v>
      </c>
      <c r="BY75" s="12">
        <v>0</v>
      </c>
      <c r="BZ75" s="12">
        <v>0</v>
      </c>
      <c r="CA75" s="12">
        <v>0</v>
      </c>
      <c r="CB75" s="16">
        <v>0</v>
      </c>
      <c r="CC75" s="12">
        <v>0</v>
      </c>
      <c r="CD75" s="12">
        <v>0</v>
      </c>
      <c r="CE75" s="12">
        <v>0</v>
      </c>
      <c r="CF75" s="16">
        <v>0</v>
      </c>
      <c r="CG75" s="12">
        <v>0</v>
      </c>
      <c r="CH75" s="12">
        <v>0</v>
      </c>
      <c r="CI75" s="12">
        <v>0</v>
      </c>
      <c r="CJ75" s="16">
        <v>0</v>
      </c>
      <c r="CK75" s="12">
        <v>0</v>
      </c>
      <c r="CL75" s="12">
        <v>0</v>
      </c>
      <c r="CM75" s="12">
        <v>0</v>
      </c>
      <c r="CN75" s="16">
        <v>0</v>
      </c>
      <c r="CO75" s="12">
        <v>0</v>
      </c>
      <c r="CP75" s="12">
        <v>0</v>
      </c>
      <c r="CQ75" s="12">
        <v>0</v>
      </c>
      <c r="CR75" s="16">
        <v>0</v>
      </c>
      <c r="CS75" s="12">
        <v>0</v>
      </c>
      <c r="CT75" s="12">
        <v>0</v>
      </c>
      <c r="CU75" s="12">
        <v>0</v>
      </c>
      <c r="CV75" s="16">
        <v>0</v>
      </c>
      <c r="CW75" s="12">
        <v>0</v>
      </c>
      <c r="CX75" s="12">
        <v>0</v>
      </c>
      <c r="CY75" s="12">
        <v>0</v>
      </c>
      <c r="CZ75" s="16">
        <v>0</v>
      </c>
      <c r="DA75" s="12">
        <v>0</v>
      </c>
      <c r="DB75" s="12">
        <v>0</v>
      </c>
      <c r="DC75" s="12">
        <v>0</v>
      </c>
      <c r="DD75" s="15">
        <v>0</v>
      </c>
      <c r="DE75" s="12">
        <v>0</v>
      </c>
      <c r="DF75" s="12">
        <v>0</v>
      </c>
      <c r="DG75" s="12">
        <v>0</v>
      </c>
      <c r="DH75" s="15">
        <v>0</v>
      </c>
      <c r="DI75" s="12">
        <v>0</v>
      </c>
      <c r="DJ75" s="12">
        <v>0</v>
      </c>
      <c r="DK75" s="12">
        <v>0</v>
      </c>
      <c r="DL75" s="15">
        <v>0</v>
      </c>
      <c r="DM75" s="12">
        <v>0</v>
      </c>
      <c r="DN75" s="12">
        <v>0</v>
      </c>
      <c r="DO75" s="12">
        <v>0</v>
      </c>
      <c r="DP75" s="15">
        <v>0</v>
      </c>
      <c r="DQ75" s="12">
        <v>0</v>
      </c>
      <c r="DR75" s="12">
        <v>0</v>
      </c>
      <c r="DS75" s="12">
        <v>0</v>
      </c>
      <c r="DT75" s="15">
        <v>0</v>
      </c>
      <c r="DU75" s="12">
        <v>0</v>
      </c>
      <c r="DV75" s="12">
        <v>0</v>
      </c>
      <c r="DW75" s="12">
        <v>0</v>
      </c>
      <c r="DX75" s="15">
        <v>0</v>
      </c>
      <c r="DY75" s="12">
        <v>0</v>
      </c>
      <c r="DZ75" s="12">
        <v>0</v>
      </c>
      <c r="EA75" s="12">
        <v>0</v>
      </c>
      <c r="EB75" s="15">
        <v>0</v>
      </c>
      <c r="EC75" s="12">
        <v>0</v>
      </c>
      <c r="ED75" s="12">
        <v>0</v>
      </c>
      <c r="EE75" s="12">
        <v>0</v>
      </c>
      <c r="EF75" s="15">
        <v>0</v>
      </c>
      <c r="EG75" s="12">
        <v>0</v>
      </c>
      <c r="EH75" s="12">
        <v>0</v>
      </c>
      <c r="EI75" s="12">
        <v>0</v>
      </c>
      <c r="EJ75" s="15">
        <v>0</v>
      </c>
      <c r="EK75" s="12">
        <v>0</v>
      </c>
      <c r="EL75" s="12">
        <v>0</v>
      </c>
      <c r="EM75" s="12">
        <v>0</v>
      </c>
      <c r="EN75" s="15">
        <v>0</v>
      </c>
      <c r="EO75" s="12">
        <v>0</v>
      </c>
      <c r="EP75" s="12">
        <v>0</v>
      </c>
      <c r="EQ75" s="12">
        <v>0</v>
      </c>
      <c r="ER75" s="15">
        <v>0</v>
      </c>
      <c r="ES75" s="12">
        <v>0</v>
      </c>
      <c r="ET75" s="12">
        <v>0</v>
      </c>
      <c r="EU75" s="12">
        <v>0</v>
      </c>
      <c r="EV75" s="15">
        <v>0</v>
      </c>
      <c r="EW75" s="12">
        <v>0</v>
      </c>
      <c r="EX75" s="12">
        <v>0</v>
      </c>
      <c r="EY75" s="12">
        <v>0</v>
      </c>
      <c r="EZ75" s="15">
        <v>0</v>
      </c>
      <c r="FA75" s="12">
        <v>0</v>
      </c>
      <c r="FB75" s="12">
        <v>0</v>
      </c>
      <c r="FC75" s="12">
        <v>0</v>
      </c>
      <c r="FD75" s="15">
        <v>0</v>
      </c>
      <c r="FE75" s="12">
        <v>0</v>
      </c>
      <c r="FF75" s="12">
        <v>0</v>
      </c>
      <c r="FG75" s="12">
        <v>0</v>
      </c>
      <c r="FH75" s="15">
        <v>0</v>
      </c>
      <c r="FI75" s="12">
        <v>0</v>
      </c>
      <c r="FJ75" s="12">
        <v>0</v>
      </c>
      <c r="FK75" s="12">
        <v>0</v>
      </c>
      <c r="FL75" s="15">
        <v>0</v>
      </c>
      <c r="FM75" s="12">
        <v>0</v>
      </c>
      <c r="FN75" s="12">
        <v>0</v>
      </c>
      <c r="FO75" s="12">
        <v>0</v>
      </c>
      <c r="FP75" s="15">
        <v>0</v>
      </c>
      <c r="FQ75" s="12">
        <v>0</v>
      </c>
      <c r="FR75" s="12">
        <v>0</v>
      </c>
      <c r="FS75" s="12">
        <v>0</v>
      </c>
      <c r="FT75" s="15">
        <v>0</v>
      </c>
      <c r="FU75" s="12">
        <v>0</v>
      </c>
      <c r="FV75" s="12">
        <v>0</v>
      </c>
      <c r="FW75" s="12">
        <v>0</v>
      </c>
      <c r="FX75" s="15">
        <v>0</v>
      </c>
      <c r="FY75" s="12">
        <v>0</v>
      </c>
      <c r="FZ75" s="12">
        <v>0</v>
      </c>
      <c r="GA75" s="12">
        <v>0</v>
      </c>
      <c r="GB75" s="15">
        <v>0</v>
      </c>
      <c r="GC75" s="12">
        <v>0</v>
      </c>
      <c r="GD75" s="12">
        <v>0</v>
      </c>
      <c r="GE75" s="12">
        <v>0</v>
      </c>
      <c r="GF75" s="15">
        <v>0</v>
      </c>
      <c r="GG75" s="12">
        <v>0</v>
      </c>
      <c r="GH75" s="12">
        <v>0</v>
      </c>
      <c r="GI75" s="12">
        <v>0</v>
      </c>
      <c r="GJ75" s="15">
        <v>0</v>
      </c>
      <c r="GK75" s="12">
        <v>0</v>
      </c>
      <c r="GL75" s="12">
        <v>0</v>
      </c>
      <c r="GM75" s="12">
        <v>0</v>
      </c>
      <c r="GN75" s="15">
        <v>0</v>
      </c>
      <c r="GO75" s="12">
        <v>0</v>
      </c>
      <c r="GP75" s="12">
        <v>0</v>
      </c>
      <c r="GQ75" s="12">
        <v>0</v>
      </c>
      <c r="GR75" s="15">
        <v>0</v>
      </c>
      <c r="GS75" s="12">
        <v>0</v>
      </c>
      <c r="GT75" s="12">
        <v>0</v>
      </c>
      <c r="GU75" s="12">
        <v>0</v>
      </c>
      <c r="GV75" s="15">
        <v>0</v>
      </c>
      <c r="GW75" s="12">
        <v>0</v>
      </c>
      <c r="GX75" s="12">
        <v>0</v>
      </c>
      <c r="GY75" s="12">
        <v>0</v>
      </c>
      <c r="GZ75" s="15">
        <v>0</v>
      </c>
      <c r="HA75" s="12">
        <v>0</v>
      </c>
      <c r="HB75" s="12">
        <v>0</v>
      </c>
      <c r="HC75" s="12">
        <v>0</v>
      </c>
      <c r="HD75" s="15">
        <v>0</v>
      </c>
      <c r="HE75" s="12">
        <v>0</v>
      </c>
      <c r="HF75" s="12">
        <v>0</v>
      </c>
      <c r="HG75" s="12">
        <v>0</v>
      </c>
      <c r="HH75" s="15">
        <v>0</v>
      </c>
      <c r="HI75" s="12">
        <v>0</v>
      </c>
      <c r="HJ75" s="12">
        <v>0</v>
      </c>
      <c r="HK75" s="12">
        <v>0</v>
      </c>
      <c r="HL75" s="15">
        <v>0</v>
      </c>
      <c r="HM75" s="12">
        <v>0</v>
      </c>
      <c r="HN75" s="12">
        <v>0</v>
      </c>
      <c r="HO75" s="12">
        <v>0</v>
      </c>
      <c r="HP75" s="15">
        <v>0</v>
      </c>
      <c r="HQ75" s="12">
        <v>0</v>
      </c>
      <c r="HR75" s="12">
        <v>0</v>
      </c>
      <c r="HS75" s="12">
        <v>0</v>
      </c>
      <c r="HT75" s="15">
        <v>0</v>
      </c>
      <c r="HU75" s="12">
        <v>0</v>
      </c>
      <c r="HV75" s="12">
        <v>0</v>
      </c>
      <c r="HW75" s="12">
        <v>0</v>
      </c>
      <c r="HX75" s="15">
        <v>0</v>
      </c>
      <c r="HY75" s="12">
        <v>0</v>
      </c>
      <c r="HZ75" s="12">
        <v>0</v>
      </c>
      <c r="IA75" s="12">
        <v>0</v>
      </c>
      <c r="IB75" s="15">
        <v>0</v>
      </c>
      <c r="IC75" s="12">
        <v>0</v>
      </c>
      <c r="ID75" s="12">
        <v>0</v>
      </c>
      <c r="IE75" s="12">
        <v>0</v>
      </c>
      <c r="IF75" s="15">
        <v>0</v>
      </c>
      <c r="IG75" s="12">
        <v>0</v>
      </c>
      <c r="IH75" s="12">
        <v>0</v>
      </c>
      <c r="II75" s="12">
        <v>0</v>
      </c>
      <c r="IJ75" s="15">
        <v>0</v>
      </c>
      <c r="IK75" s="12">
        <v>0</v>
      </c>
      <c r="IL75" s="12">
        <v>0</v>
      </c>
      <c r="IM75" s="12">
        <v>0</v>
      </c>
      <c r="IN75" s="15">
        <v>0</v>
      </c>
      <c r="IO75" s="12">
        <v>0</v>
      </c>
      <c r="IP75" s="12">
        <v>0</v>
      </c>
      <c r="IQ75" s="12">
        <v>0</v>
      </c>
      <c r="IR75" s="15">
        <v>0</v>
      </c>
      <c r="IS75" s="12">
        <v>0</v>
      </c>
      <c r="IT75" s="12">
        <v>0</v>
      </c>
      <c r="IU75" s="12">
        <v>0</v>
      </c>
      <c r="IV75" s="15">
        <v>0</v>
      </c>
      <c r="IW75" s="12">
        <v>0</v>
      </c>
      <c r="IX75" s="12">
        <v>0</v>
      </c>
      <c r="IY75" s="12">
        <v>0</v>
      </c>
      <c r="IZ75" s="15">
        <v>0</v>
      </c>
      <c r="JA75" s="12">
        <v>0</v>
      </c>
      <c r="JB75" s="12">
        <v>0</v>
      </c>
      <c r="JC75" s="12">
        <v>0</v>
      </c>
      <c r="JD75" s="15">
        <v>0</v>
      </c>
      <c r="JE75" s="12">
        <v>0</v>
      </c>
      <c r="JF75" s="12">
        <v>0</v>
      </c>
      <c r="JG75" s="12">
        <v>0</v>
      </c>
      <c r="JH75" s="15">
        <v>0</v>
      </c>
      <c r="JI75" s="12">
        <v>0</v>
      </c>
      <c r="JJ75" s="12">
        <v>0</v>
      </c>
      <c r="JK75" s="12">
        <v>0</v>
      </c>
      <c r="JL75" s="15">
        <v>0</v>
      </c>
      <c r="JM75" s="12">
        <v>0</v>
      </c>
      <c r="JN75" s="12">
        <v>0</v>
      </c>
      <c r="JO75" s="12">
        <v>0</v>
      </c>
      <c r="JP75" s="15">
        <v>0</v>
      </c>
      <c r="JQ75" s="12">
        <v>0</v>
      </c>
      <c r="JR75" s="12">
        <v>0</v>
      </c>
      <c r="JS75" s="12">
        <v>0</v>
      </c>
      <c r="JT75" s="15">
        <v>0</v>
      </c>
      <c r="JU75" s="12">
        <v>0</v>
      </c>
      <c r="JV75" s="12">
        <v>0</v>
      </c>
      <c r="JW75" s="12">
        <v>0</v>
      </c>
      <c r="JX75" s="15">
        <v>0</v>
      </c>
      <c r="JY75" s="12">
        <v>0</v>
      </c>
      <c r="JZ75" s="12">
        <v>0</v>
      </c>
      <c r="KA75" s="12">
        <v>0</v>
      </c>
      <c r="KB75" s="15">
        <v>0</v>
      </c>
      <c r="KC75" s="12">
        <v>0</v>
      </c>
      <c r="KD75" s="12">
        <v>0</v>
      </c>
      <c r="KE75" s="12">
        <v>0</v>
      </c>
      <c r="KF75" s="15">
        <v>0</v>
      </c>
      <c r="KG75" s="12">
        <v>0</v>
      </c>
      <c r="KH75" s="12">
        <v>0</v>
      </c>
      <c r="KI75" s="12">
        <v>0</v>
      </c>
      <c r="KJ75" s="15">
        <v>0</v>
      </c>
      <c r="KK75" s="12">
        <v>0</v>
      </c>
      <c r="KL75" s="12">
        <v>0</v>
      </c>
      <c r="KM75" s="12">
        <v>0</v>
      </c>
      <c r="KN75" s="15">
        <v>0</v>
      </c>
      <c r="KO75" s="12">
        <v>0</v>
      </c>
      <c r="KP75" s="12">
        <v>0</v>
      </c>
      <c r="KQ75" s="12">
        <v>0</v>
      </c>
      <c r="KR75" s="15">
        <v>0</v>
      </c>
      <c r="KS75" s="12">
        <v>0</v>
      </c>
      <c r="KT75" s="12">
        <v>0</v>
      </c>
      <c r="KU75" s="12">
        <v>0</v>
      </c>
      <c r="KV75" s="14">
        <v>0</v>
      </c>
      <c r="KW75" s="12">
        <v>0</v>
      </c>
      <c r="KX75" s="12">
        <v>0</v>
      </c>
      <c r="KY75" s="12">
        <v>0</v>
      </c>
      <c r="KZ75" s="14">
        <v>0</v>
      </c>
      <c r="LA75" s="12">
        <v>0</v>
      </c>
      <c r="LB75" s="12">
        <v>0</v>
      </c>
      <c r="LC75" s="12">
        <v>0</v>
      </c>
      <c r="LD75" s="14">
        <v>41518557</v>
      </c>
      <c r="LE75" s="12">
        <v>40972260</v>
      </c>
      <c r="LF75" s="12">
        <v>40972260</v>
      </c>
      <c r="LG75" s="12">
        <v>40972260</v>
      </c>
      <c r="LH75" s="14">
        <v>0</v>
      </c>
      <c r="LI75" s="12">
        <v>0</v>
      </c>
      <c r="LJ75" s="12">
        <v>0</v>
      </c>
      <c r="LK75" s="12">
        <v>0</v>
      </c>
      <c r="LL75" s="14">
        <v>0</v>
      </c>
      <c r="LM75" s="12">
        <v>0</v>
      </c>
      <c r="LN75" s="12">
        <v>0</v>
      </c>
      <c r="LO75" s="12">
        <v>0</v>
      </c>
      <c r="LP75" s="14">
        <v>0</v>
      </c>
      <c r="LQ75" s="12">
        <v>0</v>
      </c>
      <c r="LR75" s="12">
        <v>0</v>
      </c>
      <c r="LS75" s="12">
        <v>0</v>
      </c>
      <c r="LT75" s="14">
        <v>0</v>
      </c>
      <c r="LU75" s="12">
        <v>0</v>
      </c>
      <c r="LV75" s="12">
        <v>0</v>
      </c>
      <c r="LW75" s="12">
        <v>0</v>
      </c>
      <c r="LX75" s="14">
        <v>0</v>
      </c>
      <c r="LY75" s="12">
        <v>0</v>
      </c>
      <c r="LZ75" s="12">
        <v>0</v>
      </c>
      <c r="MA75" s="12">
        <v>0</v>
      </c>
      <c r="MB75" s="13">
        <v>0</v>
      </c>
      <c r="MC75" s="12">
        <v>0</v>
      </c>
      <c r="MD75" s="12">
        <v>0</v>
      </c>
      <c r="ME75" s="12">
        <v>0</v>
      </c>
      <c r="MF75" s="13">
        <v>0</v>
      </c>
      <c r="MG75" s="12">
        <v>0</v>
      </c>
      <c r="MH75" s="12">
        <v>0</v>
      </c>
      <c r="MI75" s="12">
        <v>0</v>
      </c>
      <c r="MJ75" s="13">
        <v>0</v>
      </c>
      <c r="MK75" s="12">
        <v>0</v>
      </c>
      <c r="ML75" s="12">
        <v>0</v>
      </c>
      <c r="MM75" s="12">
        <v>0</v>
      </c>
    </row>
    <row r="76" spans="2:351" ht="51" x14ac:dyDescent="0.25">
      <c r="B76" s="44" t="s">
        <v>373</v>
      </c>
      <c r="C76" s="43" t="s">
        <v>372</v>
      </c>
      <c r="D76" s="42" t="s">
        <v>299</v>
      </c>
      <c r="E76" s="42" t="s">
        <v>298</v>
      </c>
      <c r="F76" s="46" t="s">
        <v>372</v>
      </c>
      <c r="G76" s="40">
        <v>2020004250291</v>
      </c>
      <c r="H76" s="39" t="s">
        <v>296</v>
      </c>
      <c r="I76" s="40">
        <v>1901009</v>
      </c>
      <c r="J76" s="39" t="s">
        <v>134</v>
      </c>
      <c r="K76" s="38" t="s">
        <v>102</v>
      </c>
      <c r="L76" s="45" t="s">
        <v>377</v>
      </c>
      <c r="M76" s="60" t="s">
        <v>6</v>
      </c>
      <c r="N76" s="60" t="s">
        <v>160</v>
      </c>
      <c r="O76" s="36" t="s">
        <v>293</v>
      </c>
      <c r="P76" s="35" t="s">
        <v>16</v>
      </c>
      <c r="Q76" s="35" t="s">
        <v>370</v>
      </c>
      <c r="R76" s="34" t="s">
        <v>20</v>
      </c>
      <c r="S76" s="33">
        <v>8</v>
      </c>
      <c r="T76" s="32">
        <v>0</v>
      </c>
      <c r="U76" s="32">
        <v>0</v>
      </c>
      <c r="V76" s="32">
        <v>8</v>
      </c>
      <c r="W76" s="32">
        <v>0</v>
      </c>
      <c r="X76" s="31">
        <f>+Z76+AA76+AB76+AC76</f>
        <v>10</v>
      </c>
      <c r="Y76" s="30">
        <f>+X76/S76</f>
        <v>1.25</v>
      </c>
      <c r="Z76" s="29">
        <v>0</v>
      </c>
      <c r="AA76" s="28">
        <v>0</v>
      </c>
      <c r="AB76" s="28">
        <v>0</v>
      </c>
      <c r="AC76" s="28">
        <v>10</v>
      </c>
      <c r="AD76" s="27">
        <v>200000000</v>
      </c>
      <c r="AE76" s="26">
        <f>+AD76-AG76</f>
        <v>0</v>
      </c>
      <c r="AF76" s="51" t="s">
        <v>138</v>
      </c>
      <c r="AG76" s="24">
        <f>SUM(AH76:AK76)</f>
        <v>200000000</v>
      </c>
      <c r="AH76" s="23">
        <f>+BH76+BL76+BP76+BT76+BX76+CB76+CF76+CJ76+CN76+CR76+CV76+CZ76+BD76</f>
        <v>100000000</v>
      </c>
      <c r="AI76" s="22">
        <f>+DD76+DH76+DL76+DP76+DT76+DX76+EB76+EF76+EJ76+EN76+ER76+EV76+EZ76+FD76+FH76+FL76+FP76+FT76+FX76+GB76+GF76+GJ76+GN76+GR76+GV76+GZ76+HD76+HH76+HL76+HP76+HT76+HX76+IB76+IF76+IJ76+IN76+IR76+IV76+IZ76+JD76+JH76+JL76+JP76+JT76+JX76+KB76+KF76+KJ76+KN76+KR76</f>
        <v>0</v>
      </c>
      <c r="AJ76" s="21">
        <f>+KV76+KZ76+LD76+LH76+LL76+LP76+LT76+LX76</f>
        <v>100000000</v>
      </c>
      <c r="AK76" s="13">
        <f>+MB76+MF76+MJ76</f>
        <v>0</v>
      </c>
      <c r="AL76" s="18" t="b">
        <f>_xlfn.IFNA(+AM76&lt;=AG76,"ERROR")</f>
        <v>1</v>
      </c>
      <c r="AM76" s="20">
        <f>SUM(AN76:AQ76)</f>
        <v>200000000</v>
      </c>
      <c r="AN76" s="4">
        <f>+BE76+BI76+BM76+BQ76+BU76+BY76+CC76+CG76+CK76+CO76+CS76+CW76+DA76</f>
        <v>100000000</v>
      </c>
      <c r="AO76" s="4">
        <f>+DE76+DI76+DM76+DQ76+DU76+DY76+EC76+EG76+EK76+EO76+ES76+EW76+FA76+FE76+FI76+FM76+FQ76+FU76+FY76+GC76+GG76+GK76+GO76+GS76+GW76+HA76+HE76+HI76+HM76+HQ76+HU76+HY76+IC76+IG76+IK76+IO76+IS76+IW76+JA76+JE76+JI76+JM76+JQ76+JU76+JY76+KC76+KG76+KK76+KO76+KS76</f>
        <v>0</v>
      </c>
      <c r="AP76" s="4">
        <f>+KW76+LA76+LE76+LI76+LM76+LQ76+LU76+LY76</f>
        <v>100000000</v>
      </c>
      <c r="AQ76" s="4">
        <f>+MC76+MG76+MK76</f>
        <v>0</v>
      </c>
      <c r="AR76" s="18" t="b">
        <f>_xlfn.IFNA(+AS76&lt;=AM76,"ERROR")</f>
        <v>1</v>
      </c>
      <c r="AS76" s="19">
        <f>+AT76+AU76+AV76+AW76</f>
        <v>200000000</v>
      </c>
      <c r="AT76" s="4">
        <f>+BF76+BJ76+BN76+BR76+BV76+BZ76+CD76+CH76+CL76+CP76+CT76+CX76+DB76</f>
        <v>100000000</v>
      </c>
      <c r="AU76" s="4">
        <f>+DF76+DJ76+DN76+DR76+DV76+DZ76+ED76+EH76+EL76+EP76+ET76+EX76+FB76+FF76+FJ76+FN76+FR76+FV76+FZ76+GD76+GH76+GL76+GP76+GT76+GX76+HB76+HF76+HJ76+HN76+HR76+HV76+HZ76+ID76+IH76+IL76+IP76+IT76+IX76+JB76+JF76+JJ76+JN76+JR76+JV76+JZ76+KD76+KH76+KL76+KP76+KT76</f>
        <v>0</v>
      </c>
      <c r="AV76" s="4">
        <f>+KX76+LB76+LF76+LJ76+LN76+LR76+LV76+LZ76</f>
        <v>100000000</v>
      </c>
      <c r="AW76" s="4">
        <f>+MD76+MH76+ML76</f>
        <v>0</v>
      </c>
      <c r="AX76" s="18" t="b">
        <f>_xlfn.IFNA(+AY76&lt;=AS76,"ERROR")</f>
        <v>1</v>
      </c>
      <c r="AY76" s="17">
        <f>+AZ76+BA76+BB76+BC76</f>
        <v>200000000</v>
      </c>
      <c r="AZ76" s="4">
        <f>+BG76+BK76+BO76+BS76+BW76+CA76+CE76+CI76+CM76+CQ76+CU76+CY76+DC76</f>
        <v>100000000</v>
      </c>
      <c r="BA76" s="4">
        <f>+DG76+DK76+DO76+DS76+DW76+EA76+EE76+EI76+EM76+EQ76+EU76+EY76+FC76+FG76+FK76+FO76+FS76+FW76+GA76+GE76+GI76+GM76+GQ76+GU76+GY76+HC76+HG76+HK76+HO76+HS76+HW76+IA76+IE76+II76+IM76+IQ76+IU76+IY76+JC76+JG76+JK76+JO76+JS76+JW76+KA76+KE76+KI76+KM76+KQ76+KU76</f>
        <v>0</v>
      </c>
      <c r="BB76" s="4">
        <f>+KY76+LC76+LG76+LK76+LO76+LS76+LW76+MA76</f>
        <v>100000000</v>
      </c>
      <c r="BC76" s="4">
        <f>+ME76+MI76+MM76</f>
        <v>0</v>
      </c>
      <c r="BD76" s="16">
        <v>0</v>
      </c>
      <c r="BE76" s="12">
        <v>0</v>
      </c>
      <c r="BF76" s="12">
        <v>0</v>
      </c>
      <c r="BG76" s="12">
        <v>0</v>
      </c>
      <c r="BH76" s="16">
        <v>0</v>
      </c>
      <c r="BI76" s="12">
        <v>0</v>
      </c>
      <c r="BJ76" s="12">
        <v>0</v>
      </c>
      <c r="BK76" s="12">
        <v>0</v>
      </c>
      <c r="BL76" s="16">
        <v>0</v>
      </c>
      <c r="BM76" s="12">
        <v>0</v>
      </c>
      <c r="BN76" s="12">
        <v>0</v>
      </c>
      <c r="BO76" s="12">
        <v>0</v>
      </c>
      <c r="BP76" s="16">
        <v>100000000</v>
      </c>
      <c r="BQ76" s="12">
        <v>100000000</v>
      </c>
      <c r="BR76" s="12">
        <v>100000000</v>
      </c>
      <c r="BS76" s="12">
        <v>100000000</v>
      </c>
      <c r="BT76" s="16">
        <v>0</v>
      </c>
      <c r="BU76" s="12">
        <v>0</v>
      </c>
      <c r="BV76" s="12">
        <v>0</v>
      </c>
      <c r="BW76" s="12">
        <v>0</v>
      </c>
      <c r="BX76" s="16">
        <v>0</v>
      </c>
      <c r="BY76" s="12">
        <v>0</v>
      </c>
      <c r="BZ76" s="12">
        <v>0</v>
      </c>
      <c r="CA76" s="12">
        <v>0</v>
      </c>
      <c r="CB76" s="16">
        <v>0</v>
      </c>
      <c r="CC76" s="12">
        <v>0</v>
      </c>
      <c r="CD76" s="12">
        <v>0</v>
      </c>
      <c r="CE76" s="12">
        <v>0</v>
      </c>
      <c r="CF76" s="16">
        <v>0</v>
      </c>
      <c r="CG76" s="12">
        <v>0</v>
      </c>
      <c r="CH76" s="12">
        <v>0</v>
      </c>
      <c r="CI76" s="12">
        <v>0</v>
      </c>
      <c r="CJ76" s="16">
        <v>0</v>
      </c>
      <c r="CK76" s="12">
        <v>0</v>
      </c>
      <c r="CL76" s="12">
        <v>0</v>
      </c>
      <c r="CM76" s="12">
        <v>0</v>
      </c>
      <c r="CN76" s="16">
        <v>0</v>
      </c>
      <c r="CO76" s="12">
        <v>0</v>
      </c>
      <c r="CP76" s="12">
        <v>0</v>
      </c>
      <c r="CQ76" s="12">
        <v>0</v>
      </c>
      <c r="CR76" s="16">
        <v>0</v>
      </c>
      <c r="CS76" s="12">
        <v>0</v>
      </c>
      <c r="CT76" s="12">
        <v>0</v>
      </c>
      <c r="CU76" s="12">
        <v>0</v>
      </c>
      <c r="CV76" s="16">
        <v>0</v>
      </c>
      <c r="CW76" s="12">
        <v>0</v>
      </c>
      <c r="CX76" s="12">
        <v>0</v>
      </c>
      <c r="CY76" s="12">
        <v>0</v>
      </c>
      <c r="CZ76" s="16">
        <v>0</v>
      </c>
      <c r="DA76" s="12">
        <v>0</v>
      </c>
      <c r="DB76" s="12">
        <v>0</v>
      </c>
      <c r="DC76" s="12">
        <v>0</v>
      </c>
      <c r="DD76" s="15">
        <v>0</v>
      </c>
      <c r="DE76" s="12">
        <v>0</v>
      </c>
      <c r="DF76" s="12">
        <v>0</v>
      </c>
      <c r="DG76" s="12">
        <v>0</v>
      </c>
      <c r="DH76" s="15">
        <v>0</v>
      </c>
      <c r="DI76" s="12">
        <v>0</v>
      </c>
      <c r="DJ76" s="12">
        <v>0</v>
      </c>
      <c r="DK76" s="12">
        <v>0</v>
      </c>
      <c r="DL76" s="15">
        <v>0</v>
      </c>
      <c r="DM76" s="12">
        <v>0</v>
      </c>
      <c r="DN76" s="12">
        <v>0</v>
      </c>
      <c r="DO76" s="12">
        <v>0</v>
      </c>
      <c r="DP76" s="15">
        <v>0</v>
      </c>
      <c r="DQ76" s="12">
        <v>0</v>
      </c>
      <c r="DR76" s="12">
        <v>0</v>
      </c>
      <c r="DS76" s="12">
        <v>0</v>
      </c>
      <c r="DT76" s="15">
        <v>0</v>
      </c>
      <c r="DU76" s="12">
        <v>0</v>
      </c>
      <c r="DV76" s="12">
        <v>0</v>
      </c>
      <c r="DW76" s="12">
        <v>0</v>
      </c>
      <c r="DX76" s="15">
        <v>0</v>
      </c>
      <c r="DY76" s="12">
        <v>0</v>
      </c>
      <c r="DZ76" s="12">
        <v>0</v>
      </c>
      <c r="EA76" s="12">
        <v>0</v>
      </c>
      <c r="EB76" s="15">
        <v>0</v>
      </c>
      <c r="EC76" s="12">
        <v>0</v>
      </c>
      <c r="ED76" s="12">
        <v>0</v>
      </c>
      <c r="EE76" s="12">
        <v>0</v>
      </c>
      <c r="EF76" s="15">
        <v>0</v>
      </c>
      <c r="EG76" s="12">
        <v>0</v>
      </c>
      <c r="EH76" s="12">
        <v>0</v>
      </c>
      <c r="EI76" s="12">
        <v>0</v>
      </c>
      <c r="EJ76" s="15">
        <v>0</v>
      </c>
      <c r="EK76" s="12">
        <v>0</v>
      </c>
      <c r="EL76" s="12">
        <v>0</v>
      </c>
      <c r="EM76" s="12">
        <v>0</v>
      </c>
      <c r="EN76" s="15">
        <v>0</v>
      </c>
      <c r="EO76" s="12">
        <v>0</v>
      </c>
      <c r="EP76" s="12">
        <v>0</v>
      </c>
      <c r="EQ76" s="12">
        <v>0</v>
      </c>
      <c r="ER76" s="15">
        <v>0</v>
      </c>
      <c r="ES76" s="12">
        <v>0</v>
      </c>
      <c r="ET76" s="12">
        <v>0</v>
      </c>
      <c r="EU76" s="12">
        <v>0</v>
      </c>
      <c r="EV76" s="15">
        <v>0</v>
      </c>
      <c r="EW76" s="12">
        <v>0</v>
      </c>
      <c r="EX76" s="12">
        <v>0</v>
      </c>
      <c r="EY76" s="12">
        <v>0</v>
      </c>
      <c r="EZ76" s="15">
        <v>0</v>
      </c>
      <c r="FA76" s="12">
        <v>0</v>
      </c>
      <c r="FB76" s="12">
        <v>0</v>
      </c>
      <c r="FC76" s="12">
        <v>0</v>
      </c>
      <c r="FD76" s="15">
        <v>0</v>
      </c>
      <c r="FE76" s="12">
        <v>0</v>
      </c>
      <c r="FF76" s="12">
        <v>0</v>
      </c>
      <c r="FG76" s="12">
        <v>0</v>
      </c>
      <c r="FH76" s="15">
        <v>0</v>
      </c>
      <c r="FI76" s="12">
        <v>0</v>
      </c>
      <c r="FJ76" s="12">
        <v>0</v>
      </c>
      <c r="FK76" s="12">
        <v>0</v>
      </c>
      <c r="FL76" s="15">
        <v>0</v>
      </c>
      <c r="FM76" s="12">
        <v>0</v>
      </c>
      <c r="FN76" s="12">
        <v>0</v>
      </c>
      <c r="FO76" s="12">
        <v>0</v>
      </c>
      <c r="FP76" s="15">
        <v>0</v>
      </c>
      <c r="FQ76" s="12">
        <v>0</v>
      </c>
      <c r="FR76" s="12">
        <v>0</v>
      </c>
      <c r="FS76" s="12">
        <v>0</v>
      </c>
      <c r="FT76" s="15">
        <v>0</v>
      </c>
      <c r="FU76" s="12">
        <v>0</v>
      </c>
      <c r="FV76" s="12">
        <v>0</v>
      </c>
      <c r="FW76" s="12">
        <v>0</v>
      </c>
      <c r="FX76" s="15">
        <v>0</v>
      </c>
      <c r="FY76" s="12">
        <v>0</v>
      </c>
      <c r="FZ76" s="12">
        <v>0</v>
      </c>
      <c r="GA76" s="12">
        <v>0</v>
      </c>
      <c r="GB76" s="15">
        <v>0</v>
      </c>
      <c r="GC76" s="12">
        <v>0</v>
      </c>
      <c r="GD76" s="12">
        <v>0</v>
      </c>
      <c r="GE76" s="12">
        <v>0</v>
      </c>
      <c r="GF76" s="15">
        <v>0</v>
      </c>
      <c r="GG76" s="12">
        <v>0</v>
      </c>
      <c r="GH76" s="12">
        <v>0</v>
      </c>
      <c r="GI76" s="12">
        <v>0</v>
      </c>
      <c r="GJ76" s="15">
        <v>0</v>
      </c>
      <c r="GK76" s="12">
        <v>0</v>
      </c>
      <c r="GL76" s="12">
        <v>0</v>
      </c>
      <c r="GM76" s="12">
        <v>0</v>
      </c>
      <c r="GN76" s="15">
        <v>0</v>
      </c>
      <c r="GO76" s="12">
        <v>0</v>
      </c>
      <c r="GP76" s="12">
        <v>0</v>
      </c>
      <c r="GQ76" s="12">
        <v>0</v>
      </c>
      <c r="GR76" s="15">
        <v>0</v>
      </c>
      <c r="GS76" s="12">
        <v>0</v>
      </c>
      <c r="GT76" s="12">
        <v>0</v>
      </c>
      <c r="GU76" s="12">
        <v>0</v>
      </c>
      <c r="GV76" s="15">
        <v>0</v>
      </c>
      <c r="GW76" s="12">
        <v>0</v>
      </c>
      <c r="GX76" s="12">
        <v>0</v>
      </c>
      <c r="GY76" s="12">
        <v>0</v>
      </c>
      <c r="GZ76" s="15">
        <v>0</v>
      </c>
      <c r="HA76" s="12">
        <v>0</v>
      </c>
      <c r="HB76" s="12">
        <v>0</v>
      </c>
      <c r="HC76" s="12">
        <v>0</v>
      </c>
      <c r="HD76" s="15">
        <v>0</v>
      </c>
      <c r="HE76" s="12">
        <v>0</v>
      </c>
      <c r="HF76" s="12">
        <v>0</v>
      </c>
      <c r="HG76" s="12">
        <v>0</v>
      </c>
      <c r="HH76" s="15">
        <v>0</v>
      </c>
      <c r="HI76" s="12">
        <v>0</v>
      </c>
      <c r="HJ76" s="12">
        <v>0</v>
      </c>
      <c r="HK76" s="12">
        <v>0</v>
      </c>
      <c r="HL76" s="15">
        <v>0</v>
      </c>
      <c r="HM76" s="12">
        <v>0</v>
      </c>
      <c r="HN76" s="12">
        <v>0</v>
      </c>
      <c r="HO76" s="12">
        <v>0</v>
      </c>
      <c r="HP76" s="15">
        <v>0</v>
      </c>
      <c r="HQ76" s="12">
        <v>0</v>
      </c>
      <c r="HR76" s="12">
        <v>0</v>
      </c>
      <c r="HS76" s="12">
        <v>0</v>
      </c>
      <c r="HT76" s="15">
        <v>0</v>
      </c>
      <c r="HU76" s="12">
        <v>0</v>
      </c>
      <c r="HV76" s="12">
        <v>0</v>
      </c>
      <c r="HW76" s="12">
        <v>0</v>
      </c>
      <c r="HX76" s="15">
        <v>0</v>
      </c>
      <c r="HY76" s="12">
        <v>0</v>
      </c>
      <c r="HZ76" s="12">
        <v>0</v>
      </c>
      <c r="IA76" s="12">
        <v>0</v>
      </c>
      <c r="IB76" s="15">
        <v>0</v>
      </c>
      <c r="IC76" s="12">
        <v>0</v>
      </c>
      <c r="ID76" s="12">
        <v>0</v>
      </c>
      <c r="IE76" s="12">
        <v>0</v>
      </c>
      <c r="IF76" s="15">
        <v>0</v>
      </c>
      <c r="IG76" s="12">
        <v>0</v>
      </c>
      <c r="IH76" s="12">
        <v>0</v>
      </c>
      <c r="II76" s="12">
        <v>0</v>
      </c>
      <c r="IJ76" s="15">
        <v>0</v>
      </c>
      <c r="IK76" s="12">
        <v>0</v>
      </c>
      <c r="IL76" s="12">
        <v>0</v>
      </c>
      <c r="IM76" s="12">
        <v>0</v>
      </c>
      <c r="IN76" s="15">
        <v>0</v>
      </c>
      <c r="IO76" s="12">
        <v>0</v>
      </c>
      <c r="IP76" s="12">
        <v>0</v>
      </c>
      <c r="IQ76" s="12">
        <v>0</v>
      </c>
      <c r="IR76" s="15">
        <v>0</v>
      </c>
      <c r="IS76" s="12">
        <v>0</v>
      </c>
      <c r="IT76" s="12">
        <v>0</v>
      </c>
      <c r="IU76" s="12">
        <v>0</v>
      </c>
      <c r="IV76" s="15">
        <v>0</v>
      </c>
      <c r="IW76" s="12">
        <v>0</v>
      </c>
      <c r="IX76" s="12">
        <v>0</v>
      </c>
      <c r="IY76" s="12">
        <v>0</v>
      </c>
      <c r="IZ76" s="15">
        <v>0</v>
      </c>
      <c r="JA76" s="12">
        <v>0</v>
      </c>
      <c r="JB76" s="12">
        <v>0</v>
      </c>
      <c r="JC76" s="12">
        <v>0</v>
      </c>
      <c r="JD76" s="15">
        <v>0</v>
      </c>
      <c r="JE76" s="12">
        <v>0</v>
      </c>
      <c r="JF76" s="12">
        <v>0</v>
      </c>
      <c r="JG76" s="12">
        <v>0</v>
      </c>
      <c r="JH76" s="15">
        <v>0</v>
      </c>
      <c r="JI76" s="12">
        <v>0</v>
      </c>
      <c r="JJ76" s="12">
        <v>0</v>
      </c>
      <c r="JK76" s="12">
        <v>0</v>
      </c>
      <c r="JL76" s="15">
        <v>0</v>
      </c>
      <c r="JM76" s="12">
        <v>0</v>
      </c>
      <c r="JN76" s="12">
        <v>0</v>
      </c>
      <c r="JO76" s="12">
        <v>0</v>
      </c>
      <c r="JP76" s="15">
        <v>0</v>
      </c>
      <c r="JQ76" s="12">
        <v>0</v>
      </c>
      <c r="JR76" s="12">
        <v>0</v>
      </c>
      <c r="JS76" s="12">
        <v>0</v>
      </c>
      <c r="JT76" s="15">
        <v>0</v>
      </c>
      <c r="JU76" s="12">
        <v>0</v>
      </c>
      <c r="JV76" s="12">
        <v>0</v>
      </c>
      <c r="JW76" s="12">
        <v>0</v>
      </c>
      <c r="JX76" s="15">
        <v>0</v>
      </c>
      <c r="JY76" s="12">
        <v>0</v>
      </c>
      <c r="JZ76" s="12">
        <v>0</v>
      </c>
      <c r="KA76" s="12">
        <v>0</v>
      </c>
      <c r="KB76" s="15">
        <v>0</v>
      </c>
      <c r="KC76" s="12">
        <v>0</v>
      </c>
      <c r="KD76" s="12">
        <v>0</v>
      </c>
      <c r="KE76" s="12">
        <v>0</v>
      </c>
      <c r="KF76" s="15">
        <v>0</v>
      </c>
      <c r="KG76" s="12">
        <v>0</v>
      </c>
      <c r="KH76" s="12">
        <v>0</v>
      </c>
      <c r="KI76" s="12">
        <v>0</v>
      </c>
      <c r="KJ76" s="15">
        <v>0</v>
      </c>
      <c r="KK76" s="12">
        <v>0</v>
      </c>
      <c r="KL76" s="12">
        <v>0</v>
      </c>
      <c r="KM76" s="12">
        <v>0</v>
      </c>
      <c r="KN76" s="15">
        <v>0</v>
      </c>
      <c r="KO76" s="12">
        <v>0</v>
      </c>
      <c r="KP76" s="12">
        <v>0</v>
      </c>
      <c r="KQ76" s="12">
        <v>0</v>
      </c>
      <c r="KR76" s="15">
        <v>0</v>
      </c>
      <c r="KS76" s="12">
        <v>0</v>
      </c>
      <c r="KT76" s="12">
        <v>0</v>
      </c>
      <c r="KU76" s="12">
        <v>0</v>
      </c>
      <c r="KV76" s="14">
        <v>0</v>
      </c>
      <c r="KW76" s="12">
        <v>0</v>
      </c>
      <c r="KX76" s="12">
        <v>0</v>
      </c>
      <c r="KY76" s="12">
        <v>0</v>
      </c>
      <c r="KZ76" s="14">
        <v>0</v>
      </c>
      <c r="LA76" s="12">
        <v>0</v>
      </c>
      <c r="LB76" s="12">
        <v>0</v>
      </c>
      <c r="LC76" s="12">
        <v>0</v>
      </c>
      <c r="LD76" s="14">
        <v>100000000</v>
      </c>
      <c r="LE76" s="12">
        <v>100000000</v>
      </c>
      <c r="LF76" s="12">
        <v>100000000</v>
      </c>
      <c r="LG76" s="12">
        <v>100000000</v>
      </c>
      <c r="LH76" s="14">
        <v>0</v>
      </c>
      <c r="LI76" s="12">
        <v>0</v>
      </c>
      <c r="LJ76" s="12">
        <v>0</v>
      </c>
      <c r="LK76" s="12">
        <v>0</v>
      </c>
      <c r="LL76" s="14">
        <v>0</v>
      </c>
      <c r="LM76" s="12">
        <v>0</v>
      </c>
      <c r="LN76" s="12">
        <v>0</v>
      </c>
      <c r="LO76" s="12">
        <v>0</v>
      </c>
      <c r="LP76" s="14">
        <v>0</v>
      </c>
      <c r="LQ76" s="12">
        <v>0</v>
      </c>
      <c r="LR76" s="12">
        <v>0</v>
      </c>
      <c r="LS76" s="12">
        <v>0</v>
      </c>
      <c r="LT76" s="14">
        <v>0</v>
      </c>
      <c r="LU76" s="12">
        <v>0</v>
      </c>
      <c r="LV76" s="12">
        <v>0</v>
      </c>
      <c r="LW76" s="12">
        <v>0</v>
      </c>
      <c r="LX76" s="14">
        <v>0</v>
      </c>
      <c r="LY76" s="12">
        <v>0</v>
      </c>
      <c r="LZ76" s="12">
        <v>0</v>
      </c>
      <c r="MA76" s="12">
        <v>0</v>
      </c>
      <c r="MB76" s="13">
        <v>0</v>
      </c>
      <c r="MC76" s="12">
        <v>0</v>
      </c>
      <c r="MD76" s="12">
        <v>0</v>
      </c>
      <c r="ME76" s="12">
        <v>0</v>
      </c>
      <c r="MF76" s="13">
        <v>0</v>
      </c>
      <c r="MG76" s="12">
        <v>0</v>
      </c>
      <c r="MH76" s="12">
        <v>0</v>
      </c>
      <c r="MI76" s="12">
        <v>0</v>
      </c>
      <c r="MJ76" s="13">
        <v>0</v>
      </c>
      <c r="MK76" s="12">
        <v>0</v>
      </c>
      <c r="ML76" s="12">
        <v>0</v>
      </c>
      <c r="MM76" s="12">
        <v>0</v>
      </c>
    </row>
    <row r="77" spans="2:351" ht="76.5" x14ac:dyDescent="0.25">
      <c r="B77" s="44" t="s">
        <v>373</v>
      </c>
      <c r="C77" s="43" t="s">
        <v>372</v>
      </c>
      <c r="D77" s="42" t="s">
        <v>299</v>
      </c>
      <c r="E77" s="42" t="s">
        <v>298</v>
      </c>
      <c r="F77" s="46" t="s">
        <v>372</v>
      </c>
      <c r="G77" s="40">
        <v>2020004250291</v>
      </c>
      <c r="H77" s="39" t="s">
        <v>296</v>
      </c>
      <c r="I77" s="40">
        <v>1901009</v>
      </c>
      <c r="J77" s="39" t="s">
        <v>134</v>
      </c>
      <c r="K77" s="38" t="s">
        <v>102</v>
      </c>
      <c r="L77" s="37" t="s">
        <v>376</v>
      </c>
      <c r="M77" s="60" t="s">
        <v>198</v>
      </c>
      <c r="N77" s="60" t="s">
        <v>217</v>
      </c>
      <c r="O77" s="36" t="s">
        <v>293</v>
      </c>
      <c r="P77" s="35" t="s">
        <v>16</v>
      </c>
      <c r="Q77" s="35" t="s">
        <v>370</v>
      </c>
      <c r="R77" s="53" t="s">
        <v>20</v>
      </c>
      <c r="S77" s="52">
        <v>17</v>
      </c>
      <c r="T77" s="32">
        <v>0</v>
      </c>
      <c r="U77" s="32">
        <v>0</v>
      </c>
      <c r="V77" s="32">
        <v>0</v>
      </c>
      <c r="W77" s="32">
        <v>17</v>
      </c>
      <c r="X77" s="31">
        <f>+Z77+AA77+AB77+AC77</f>
        <v>15</v>
      </c>
      <c r="Y77" s="30">
        <f>+X77/S77</f>
        <v>0.88235294117647056</v>
      </c>
      <c r="Z77" s="29">
        <v>0</v>
      </c>
      <c r="AA77" s="28">
        <v>0</v>
      </c>
      <c r="AB77" s="28">
        <v>0</v>
      </c>
      <c r="AC77" s="28">
        <v>15</v>
      </c>
      <c r="AD77" s="27">
        <v>329813652</v>
      </c>
      <c r="AE77" s="26">
        <f>+AD77-AG77</f>
        <v>0</v>
      </c>
      <c r="AF77" s="51" t="s">
        <v>138</v>
      </c>
      <c r="AG77" s="24">
        <f>SUM(AH77:AK77)</f>
        <v>329813652</v>
      </c>
      <c r="AH77" s="23">
        <f>+BH77+BL77+BP77+BT77+BX77+CB77+CF77+CJ77+CN77+CR77+CV77+CZ77+BD77</f>
        <v>0</v>
      </c>
      <c r="AI77" s="22">
        <f>+DD77+DH77+DL77+DP77+DT77+DX77+EB77+EF77+EJ77+EN77+ER77+EV77+EZ77+FD77+FH77+FL77+FP77+FT77+FX77+GB77+GF77+GJ77+GN77+GR77+GV77+GZ77+HD77+HH77+HL77+HP77+HT77+HX77+IB77+IF77+IJ77+IN77+IR77+IV77+IZ77+JD77+JH77+JL77+JP77+JT77+JX77+KB77+KF77+KJ77+KN77+KR77</f>
        <v>0</v>
      </c>
      <c r="AJ77" s="21">
        <f>+KV77+KZ77+LD77+LH77+LL77+LP77+LT77+LX77</f>
        <v>329813652</v>
      </c>
      <c r="AK77" s="13">
        <f>+MB77+MF77+MJ77</f>
        <v>0</v>
      </c>
      <c r="AL77" s="18" t="b">
        <f>_xlfn.IFNA(+AM77&lt;=AG77,"ERROR")</f>
        <v>1</v>
      </c>
      <c r="AM77" s="20">
        <f>SUM(AN77:AQ77)</f>
        <v>329813652</v>
      </c>
      <c r="AN77" s="4">
        <f>+BE77+BI77+BM77+BQ77+BU77+BY77+CC77+CG77+CK77+CO77+CS77+CW77+DA77</f>
        <v>0</v>
      </c>
      <c r="AO77" s="4">
        <f>+DE77+DI77+DM77+DQ77+DU77+DY77+EC77+EG77+EK77+EO77+ES77+EW77+FA77+FE77+FI77+FM77+FQ77+FU77+FY77+GC77+GG77+GK77+GO77+GS77+GW77+HA77+HE77+HI77+HM77+HQ77+HU77+HY77+IC77+IG77+IK77+IO77+IS77+IW77+JA77+JE77+JI77+JM77+JQ77+JU77+JY77+KC77+KG77+KK77+KO77+KS77</f>
        <v>0</v>
      </c>
      <c r="AP77" s="4">
        <f>+KW77+LA77+LE77+LI77+LM77+LQ77+LU77+LY77</f>
        <v>329813652</v>
      </c>
      <c r="AQ77" s="4">
        <f>+MC77+MG77+MK77</f>
        <v>0</v>
      </c>
      <c r="AR77" s="18" t="b">
        <f>_xlfn.IFNA(+AS77&lt;=AM77,"ERROR")</f>
        <v>1</v>
      </c>
      <c r="AS77" s="19">
        <f>+AT77+AU77+AV77+AW77</f>
        <v>169355559</v>
      </c>
      <c r="AT77" s="4">
        <f>+BF77+BJ77+BN77+BR77+BV77+BZ77+CD77+CH77+CL77+CP77+CT77+CX77+DB77</f>
        <v>0</v>
      </c>
      <c r="AU77" s="4">
        <f>+DF77+DJ77+DN77+DR77+DV77+DZ77+ED77+EH77+EL77+EP77+ET77+EX77+FB77+FF77+FJ77+FN77+FR77+FV77+FZ77+GD77+GH77+GL77+GP77+GT77+GX77+HB77+HF77+HJ77+HN77+HR77+HV77+HZ77+ID77+IH77+IL77+IP77+IT77+IX77+JB77+JF77+JJ77+JN77+JR77+JV77+JZ77+KD77+KH77+KL77+KP77+KT77</f>
        <v>0</v>
      </c>
      <c r="AV77" s="4">
        <f>+KX77+LB77+LF77+LJ77+LN77+LR77+LV77+LZ77</f>
        <v>169355559</v>
      </c>
      <c r="AW77" s="4">
        <f>+MD77+MH77+ML77</f>
        <v>0</v>
      </c>
      <c r="AX77" s="18" t="b">
        <f>_xlfn.IFNA(+AY77&lt;=AS77,"ERROR")</f>
        <v>1</v>
      </c>
      <c r="AY77" s="17">
        <f>+AZ77+BA77+BB77+BC77</f>
        <v>129450563</v>
      </c>
      <c r="AZ77" s="4">
        <f>+BG77+BK77+BO77+BS77+BW77+CA77+CE77+CI77+CM77+CQ77+CU77+CY77+DC77</f>
        <v>0</v>
      </c>
      <c r="BA77" s="4">
        <f>+DG77+DK77+DO77+DS77+DW77+EA77+EE77+EI77+EM77+EQ77+EU77+EY77+FC77+FG77+FK77+FO77+FS77+FW77+GA77+GE77+GI77+GM77+GQ77+GU77+GY77+HC77+HG77+HK77+HO77+HS77+HW77+IA77+IE77+II77+IM77+IQ77+IU77+IY77+JC77+JG77+JK77+JO77+JS77+JW77+KA77+KE77+KI77+KM77+KQ77+KU77</f>
        <v>0</v>
      </c>
      <c r="BB77" s="4">
        <f>+KY77+LC77+LG77+LK77+LO77+LS77+LW77+MA77</f>
        <v>129450563</v>
      </c>
      <c r="BC77" s="4">
        <f>+ME77+MI77+MM77</f>
        <v>0</v>
      </c>
      <c r="BD77" s="16">
        <v>0</v>
      </c>
      <c r="BE77" s="12">
        <v>0</v>
      </c>
      <c r="BF77" s="12">
        <v>0</v>
      </c>
      <c r="BG77" s="12">
        <v>0</v>
      </c>
      <c r="BH77" s="16">
        <v>0</v>
      </c>
      <c r="BI77" s="12">
        <v>0</v>
      </c>
      <c r="BJ77" s="12">
        <v>0</v>
      </c>
      <c r="BK77" s="12">
        <v>0</v>
      </c>
      <c r="BL77" s="16">
        <v>0</v>
      </c>
      <c r="BM77" s="12">
        <v>0</v>
      </c>
      <c r="BN77" s="12">
        <v>0</v>
      </c>
      <c r="BO77" s="12">
        <v>0</v>
      </c>
      <c r="BP77" s="16">
        <v>0</v>
      </c>
      <c r="BQ77" s="12">
        <v>0</v>
      </c>
      <c r="BR77" s="12">
        <v>0</v>
      </c>
      <c r="BS77" s="12">
        <v>0</v>
      </c>
      <c r="BT77" s="16">
        <v>0</v>
      </c>
      <c r="BU77" s="12">
        <v>0</v>
      </c>
      <c r="BV77" s="12">
        <v>0</v>
      </c>
      <c r="BW77" s="12">
        <v>0</v>
      </c>
      <c r="BX77" s="16">
        <v>0</v>
      </c>
      <c r="BY77" s="12">
        <v>0</v>
      </c>
      <c r="BZ77" s="12">
        <v>0</v>
      </c>
      <c r="CA77" s="12">
        <v>0</v>
      </c>
      <c r="CB77" s="16">
        <v>0</v>
      </c>
      <c r="CC77" s="12">
        <v>0</v>
      </c>
      <c r="CD77" s="12">
        <v>0</v>
      </c>
      <c r="CE77" s="12">
        <v>0</v>
      </c>
      <c r="CF77" s="16">
        <v>0</v>
      </c>
      <c r="CG77" s="12">
        <v>0</v>
      </c>
      <c r="CH77" s="12">
        <v>0</v>
      </c>
      <c r="CI77" s="12">
        <v>0</v>
      </c>
      <c r="CJ77" s="16">
        <v>0</v>
      </c>
      <c r="CK77" s="12">
        <v>0</v>
      </c>
      <c r="CL77" s="12">
        <v>0</v>
      </c>
      <c r="CM77" s="12">
        <v>0</v>
      </c>
      <c r="CN77" s="16">
        <v>0</v>
      </c>
      <c r="CO77" s="12">
        <v>0</v>
      </c>
      <c r="CP77" s="12">
        <v>0</v>
      </c>
      <c r="CQ77" s="12">
        <v>0</v>
      </c>
      <c r="CR77" s="16">
        <v>0</v>
      </c>
      <c r="CS77" s="12">
        <v>0</v>
      </c>
      <c r="CT77" s="12">
        <v>0</v>
      </c>
      <c r="CU77" s="12">
        <v>0</v>
      </c>
      <c r="CV77" s="16">
        <v>0</v>
      </c>
      <c r="CW77" s="12">
        <v>0</v>
      </c>
      <c r="CX77" s="12">
        <v>0</v>
      </c>
      <c r="CY77" s="12">
        <v>0</v>
      </c>
      <c r="CZ77" s="16">
        <v>0</v>
      </c>
      <c r="DA77" s="12">
        <v>0</v>
      </c>
      <c r="DB77" s="12">
        <v>0</v>
      </c>
      <c r="DC77" s="12">
        <v>0</v>
      </c>
      <c r="DD77" s="15">
        <v>0</v>
      </c>
      <c r="DE77" s="12">
        <v>0</v>
      </c>
      <c r="DF77" s="12">
        <v>0</v>
      </c>
      <c r="DG77" s="12">
        <v>0</v>
      </c>
      <c r="DH77" s="15">
        <v>0</v>
      </c>
      <c r="DI77" s="12">
        <v>0</v>
      </c>
      <c r="DJ77" s="12">
        <v>0</v>
      </c>
      <c r="DK77" s="12">
        <v>0</v>
      </c>
      <c r="DL77" s="15">
        <v>0</v>
      </c>
      <c r="DM77" s="12">
        <v>0</v>
      </c>
      <c r="DN77" s="12">
        <v>0</v>
      </c>
      <c r="DO77" s="12">
        <v>0</v>
      </c>
      <c r="DP77" s="15">
        <v>0</v>
      </c>
      <c r="DQ77" s="12">
        <v>0</v>
      </c>
      <c r="DR77" s="12">
        <v>0</v>
      </c>
      <c r="DS77" s="12">
        <v>0</v>
      </c>
      <c r="DT77" s="15">
        <v>0</v>
      </c>
      <c r="DU77" s="12">
        <v>0</v>
      </c>
      <c r="DV77" s="12">
        <v>0</v>
      </c>
      <c r="DW77" s="12">
        <v>0</v>
      </c>
      <c r="DX77" s="15">
        <v>0</v>
      </c>
      <c r="DY77" s="12">
        <v>0</v>
      </c>
      <c r="DZ77" s="12">
        <v>0</v>
      </c>
      <c r="EA77" s="12">
        <v>0</v>
      </c>
      <c r="EB77" s="15">
        <v>0</v>
      </c>
      <c r="EC77" s="12">
        <v>0</v>
      </c>
      <c r="ED77" s="12">
        <v>0</v>
      </c>
      <c r="EE77" s="12">
        <v>0</v>
      </c>
      <c r="EF77" s="15">
        <v>0</v>
      </c>
      <c r="EG77" s="12">
        <v>0</v>
      </c>
      <c r="EH77" s="12">
        <v>0</v>
      </c>
      <c r="EI77" s="12">
        <v>0</v>
      </c>
      <c r="EJ77" s="15">
        <v>0</v>
      </c>
      <c r="EK77" s="12">
        <v>0</v>
      </c>
      <c r="EL77" s="12">
        <v>0</v>
      </c>
      <c r="EM77" s="12">
        <v>0</v>
      </c>
      <c r="EN77" s="15">
        <v>0</v>
      </c>
      <c r="EO77" s="12">
        <v>0</v>
      </c>
      <c r="EP77" s="12">
        <v>0</v>
      </c>
      <c r="EQ77" s="12">
        <v>0</v>
      </c>
      <c r="ER77" s="15">
        <v>0</v>
      </c>
      <c r="ES77" s="12">
        <v>0</v>
      </c>
      <c r="ET77" s="12">
        <v>0</v>
      </c>
      <c r="EU77" s="12">
        <v>0</v>
      </c>
      <c r="EV77" s="15">
        <v>0</v>
      </c>
      <c r="EW77" s="12">
        <v>0</v>
      </c>
      <c r="EX77" s="12">
        <v>0</v>
      </c>
      <c r="EY77" s="12">
        <v>0</v>
      </c>
      <c r="EZ77" s="15">
        <v>0</v>
      </c>
      <c r="FA77" s="12">
        <v>0</v>
      </c>
      <c r="FB77" s="12">
        <v>0</v>
      </c>
      <c r="FC77" s="12">
        <v>0</v>
      </c>
      <c r="FD77" s="15">
        <v>0</v>
      </c>
      <c r="FE77" s="12">
        <v>0</v>
      </c>
      <c r="FF77" s="12">
        <v>0</v>
      </c>
      <c r="FG77" s="12">
        <v>0</v>
      </c>
      <c r="FH77" s="15">
        <v>0</v>
      </c>
      <c r="FI77" s="12">
        <v>0</v>
      </c>
      <c r="FJ77" s="12">
        <v>0</v>
      </c>
      <c r="FK77" s="12">
        <v>0</v>
      </c>
      <c r="FL77" s="15">
        <v>0</v>
      </c>
      <c r="FM77" s="12">
        <v>0</v>
      </c>
      <c r="FN77" s="12">
        <v>0</v>
      </c>
      <c r="FO77" s="12">
        <v>0</v>
      </c>
      <c r="FP77" s="15">
        <v>0</v>
      </c>
      <c r="FQ77" s="12">
        <v>0</v>
      </c>
      <c r="FR77" s="12">
        <v>0</v>
      </c>
      <c r="FS77" s="12">
        <v>0</v>
      </c>
      <c r="FT77" s="15">
        <v>0</v>
      </c>
      <c r="FU77" s="12">
        <v>0</v>
      </c>
      <c r="FV77" s="12">
        <v>0</v>
      </c>
      <c r="FW77" s="12">
        <v>0</v>
      </c>
      <c r="FX77" s="15">
        <v>0</v>
      </c>
      <c r="FY77" s="12">
        <v>0</v>
      </c>
      <c r="FZ77" s="12">
        <v>0</v>
      </c>
      <c r="GA77" s="12">
        <v>0</v>
      </c>
      <c r="GB77" s="15">
        <v>0</v>
      </c>
      <c r="GC77" s="12">
        <v>0</v>
      </c>
      <c r="GD77" s="12">
        <v>0</v>
      </c>
      <c r="GE77" s="12">
        <v>0</v>
      </c>
      <c r="GF77" s="15">
        <v>0</v>
      </c>
      <c r="GG77" s="12">
        <v>0</v>
      </c>
      <c r="GH77" s="12">
        <v>0</v>
      </c>
      <c r="GI77" s="12">
        <v>0</v>
      </c>
      <c r="GJ77" s="15">
        <v>0</v>
      </c>
      <c r="GK77" s="12">
        <v>0</v>
      </c>
      <c r="GL77" s="12">
        <v>0</v>
      </c>
      <c r="GM77" s="12">
        <v>0</v>
      </c>
      <c r="GN77" s="15">
        <v>0</v>
      </c>
      <c r="GO77" s="12">
        <v>0</v>
      </c>
      <c r="GP77" s="12">
        <v>0</v>
      </c>
      <c r="GQ77" s="12">
        <v>0</v>
      </c>
      <c r="GR77" s="15">
        <v>0</v>
      </c>
      <c r="GS77" s="12">
        <v>0</v>
      </c>
      <c r="GT77" s="12">
        <v>0</v>
      </c>
      <c r="GU77" s="12">
        <v>0</v>
      </c>
      <c r="GV77" s="15">
        <v>0</v>
      </c>
      <c r="GW77" s="12">
        <v>0</v>
      </c>
      <c r="GX77" s="12">
        <v>0</v>
      </c>
      <c r="GY77" s="12">
        <v>0</v>
      </c>
      <c r="GZ77" s="15">
        <v>0</v>
      </c>
      <c r="HA77" s="12">
        <v>0</v>
      </c>
      <c r="HB77" s="12">
        <v>0</v>
      </c>
      <c r="HC77" s="12">
        <v>0</v>
      </c>
      <c r="HD77" s="15">
        <v>0</v>
      </c>
      <c r="HE77" s="12">
        <v>0</v>
      </c>
      <c r="HF77" s="12">
        <v>0</v>
      </c>
      <c r="HG77" s="12">
        <v>0</v>
      </c>
      <c r="HH77" s="15">
        <v>0</v>
      </c>
      <c r="HI77" s="12">
        <v>0</v>
      </c>
      <c r="HJ77" s="12">
        <v>0</v>
      </c>
      <c r="HK77" s="12">
        <v>0</v>
      </c>
      <c r="HL77" s="15">
        <v>0</v>
      </c>
      <c r="HM77" s="12">
        <v>0</v>
      </c>
      <c r="HN77" s="12">
        <v>0</v>
      </c>
      <c r="HO77" s="12">
        <v>0</v>
      </c>
      <c r="HP77" s="15">
        <v>0</v>
      </c>
      <c r="HQ77" s="12">
        <v>0</v>
      </c>
      <c r="HR77" s="12">
        <v>0</v>
      </c>
      <c r="HS77" s="12">
        <v>0</v>
      </c>
      <c r="HT77" s="15">
        <v>0</v>
      </c>
      <c r="HU77" s="12">
        <v>0</v>
      </c>
      <c r="HV77" s="12">
        <v>0</v>
      </c>
      <c r="HW77" s="12">
        <v>0</v>
      </c>
      <c r="HX77" s="15">
        <v>0</v>
      </c>
      <c r="HY77" s="12">
        <v>0</v>
      </c>
      <c r="HZ77" s="12">
        <v>0</v>
      </c>
      <c r="IA77" s="12">
        <v>0</v>
      </c>
      <c r="IB77" s="15">
        <v>0</v>
      </c>
      <c r="IC77" s="12">
        <v>0</v>
      </c>
      <c r="ID77" s="12">
        <v>0</v>
      </c>
      <c r="IE77" s="12">
        <v>0</v>
      </c>
      <c r="IF77" s="15">
        <v>0</v>
      </c>
      <c r="IG77" s="12">
        <v>0</v>
      </c>
      <c r="IH77" s="12">
        <v>0</v>
      </c>
      <c r="II77" s="12">
        <v>0</v>
      </c>
      <c r="IJ77" s="15">
        <v>0</v>
      </c>
      <c r="IK77" s="12">
        <v>0</v>
      </c>
      <c r="IL77" s="12">
        <v>0</v>
      </c>
      <c r="IM77" s="12">
        <v>0</v>
      </c>
      <c r="IN77" s="15">
        <v>0</v>
      </c>
      <c r="IO77" s="12">
        <v>0</v>
      </c>
      <c r="IP77" s="12">
        <v>0</v>
      </c>
      <c r="IQ77" s="12">
        <v>0</v>
      </c>
      <c r="IR77" s="15">
        <v>0</v>
      </c>
      <c r="IS77" s="12">
        <v>0</v>
      </c>
      <c r="IT77" s="12">
        <v>0</v>
      </c>
      <c r="IU77" s="12">
        <v>0</v>
      </c>
      <c r="IV77" s="15">
        <v>0</v>
      </c>
      <c r="IW77" s="12">
        <v>0</v>
      </c>
      <c r="IX77" s="12">
        <v>0</v>
      </c>
      <c r="IY77" s="12">
        <v>0</v>
      </c>
      <c r="IZ77" s="15">
        <v>0</v>
      </c>
      <c r="JA77" s="12">
        <v>0</v>
      </c>
      <c r="JB77" s="12">
        <v>0</v>
      </c>
      <c r="JC77" s="12">
        <v>0</v>
      </c>
      <c r="JD77" s="15">
        <v>0</v>
      </c>
      <c r="JE77" s="12">
        <v>0</v>
      </c>
      <c r="JF77" s="12">
        <v>0</v>
      </c>
      <c r="JG77" s="12">
        <v>0</v>
      </c>
      <c r="JH77" s="15">
        <v>0</v>
      </c>
      <c r="JI77" s="12">
        <v>0</v>
      </c>
      <c r="JJ77" s="12">
        <v>0</v>
      </c>
      <c r="JK77" s="12">
        <v>0</v>
      </c>
      <c r="JL77" s="15">
        <v>0</v>
      </c>
      <c r="JM77" s="12">
        <v>0</v>
      </c>
      <c r="JN77" s="12">
        <v>0</v>
      </c>
      <c r="JO77" s="12">
        <v>0</v>
      </c>
      <c r="JP77" s="15">
        <v>0</v>
      </c>
      <c r="JQ77" s="12">
        <v>0</v>
      </c>
      <c r="JR77" s="12">
        <v>0</v>
      </c>
      <c r="JS77" s="12">
        <v>0</v>
      </c>
      <c r="JT77" s="15">
        <v>0</v>
      </c>
      <c r="JU77" s="12">
        <v>0</v>
      </c>
      <c r="JV77" s="12">
        <v>0</v>
      </c>
      <c r="JW77" s="12">
        <v>0</v>
      </c>
      <c r="JX77" s="15">
        <v>0</v>
      </c>
      <c r="JY77" s="12">
        <v>0</v>
      </c>
      <c r="JZ77" s="12">
        <v>0</v>
      </c>
      <c r="KA77" s="12">
        <v>0</v>
      </c>
      <c r="KB77" s="15">
        <v>0</v>
      </c>
      <c r="KC77" s="12">
        <v>0</v>
      </c>
      <c r="KD77" s="12">
        <v>0</v>
      </c>
      <c r="KE77" s="12">
        <v>0</v>
      </c>
      <c r="KF77" s="15">
        <v>0</v>
      </c>
      <c r="KG77" s="12">
        <v>0</v>
      </c>
      <c r="KH77" s="12">
        <v>0</v>
      </c>
      <c r="KI77" s="12">
        <v>0</v>
      </c>
      <c r="KJ77" s="15">
        <v>0</v>
      </c>
      <c r="KK77" s="12">
        <v>0</v>
      </c>
      <c r="KL77" s="12">
        <v>0</v>
      </c>
      <c r="KM77" s="12">
        <v>0</v>
      </c>
      <c r="KN77" s="15">
        <v>0</v>
      </c>
      <c r="KO77" s="12">
        <v>0</v>
      </c>
      <c r="KP77" s="12">
        <v>0</v>
      </c>
      <c r="KQ77" s="12">
        <v>0</v>
      </c>
      <c r="KR77" s="15">
        <v>0</v>
      </c>
      <c r="KS77" s="12">
        <v>0</v>
      </c>
      <c r="KT77" s="12">
        <v>0</v>
      </c>
      <c r="KU77" s="12">
        <v>0</v>
      </c>
      <c r="KV77" s="14">
        <v>0</v>
      </c>
      <c r="KW77" s="12">
        <v>0</v>
      </c>
      <c r="KX77" s="12">
        <v>0</v>
      </c>
      <c r="KY77" s="12">
        <v>0</v>
      </c>
      <c r="KZ77" s="14">
        <v>0</v>
      </c>
      <c r="LA77" s="12">
        <v>0</v>
      </c>
      <c r="LB77" s="12">
        <v>0</v>
      </c>
      <c r="LC77" s="12">
        <v>0</v>
      </c>
      <c r="LD77" s="14">
        <v>329813652</v>
      </c>
      <c r="LE77" s="12">
        <v>329813652</v>
      </c>
      <c r="LF77" s="12">
        <v>169355559</v>
      </c>
      <c r="LG77" s="12">
        <v>129450563</v>
      </c>
      <c r="LH77" s="14">
        <v>0</v>
      </c>
      <c r="LI77" s="12">
        <v>0</v>
      </c>
      <c r="LJ77" s="12">
        <v>0</v>
      </c>
      <c r="LK77" s="12">
        <v>0</v>
      </c>
      <c r="LL77" s="14">
        <v>0</v>
      </c>
      <c r="LM77" s="12">
        <v>0</v>
      </c>
      <c r="LN77" s="12">
        <v>0</v>
      </c>
      <c r="LO77" s="12">
        <v>0</v>
      </c>
      <c r="LP77" s="14">
        <v>0</v>
      </c>
      <c r="LQ77" s="12">
        <v>0</v>
      </c>
      <c r="LR77" s="12">
        <v>0</v>
      </c>
      <c r="LS77" s="12">
        <v>0</v>
      </c>
      <c r="LT77" s="14">
        <v>0</v>
      </c>
      <c r="LU77" s="12">
        <v>0</v>
      </c>
      <c r="LV77" s="12">
        <v>0</v>
      </c>
      <c r="LW77" s="12">
        <v>0</v>
      </c>
      <c r="LX77" s="14">
        <v>0</v>
      </c>
      <c r="LY77" s="12">
        <v>0</v>
      </c>
      <c r="LZ77" s="12">
        <v>0</v>
      </c>
      <c r="MA77" s="12">
        <v>0</v>
      </c>
      <c r="MB77" s="13">
        <v>0</v>
      </c>
      <c r="MC77" s="12">
        <v>0</v>
      </c>
      <c r="MD77" s="12">
        <v>0</v>
      </c>
      <c r="ME77" s="12">
        <v>0</v>
      </c>
      <c r="MF77" s="13">
        <v>0</v>
      </c>
      <c r="MG77" s="12">
        <v>0</v>
      </c>
      <c r="MH77" s="12">
        <v>0</v>
      </c>
      <c r="MI77" s="12">
        <v>0</v>
      </c>
      <c r="MJ77" s="13">
        <v>0</v>
      </c>
      <c r="MK77" s="12">
        <v>0</v>
      </c>
      <c r="ML77" s="12">
        <v>0</v>
      </c>
      <c r="MM77" s="12">
        <v>0</v>
      </c>
    </row>
    <row r="78" spans="2:351" ht="51" x14ac:dyDescent="0.25">
      <c r="B78" s="44" t="s">
        <v>373</v>
      </c>
      <c r="C78" s="43" t="s">
        <v>372</v>
      </c>
      <c r="D78" s="42" t="s">
        <v>299</v>
      </c>
      <c r="E78" s="42" t="s">
        <v>298</v>
      </c>
      <c r="F78" s="46" t="s">
        <v>372</v>
      </c>
      <c r="G78" s="40">
        <v>2020004250291</v>
      </c>
      <c r="H78" s="39" t="s">
        <v>296</v>
      </c>
      <c r="I78" s="40">
        <v>1901009</v>
      </c>
      <c r="J78" s="39" t="s">
        <v>134</v>
      </c>
      <c r="K78" s="38" t="s">
        <v>102</v>
      </c>
      <c r="L78" s="37" t="s">
        <v>375</v>
      </c>
      <c r="M78" s="60" t="s">
        <v>6</v>
      </c>
      <c r="N78" s="60" t="s">
        <v>113</v>
      </c>
      <c r="O78" s="36" t="s">
        <v>293</v>
      </c>
      <c r="P78" s="35" t="s">
        <v>16</v>
      </c>
      <c r="Q78" s="35" t="s">
        <v>291</v>
      </c>
      <c r="R78" s="34" t="s">
        <v>20</v>
      </c>
      <c r="S78" s="33">
        <v>10</v>
      </c>
      <c r="T78" s="32">
        <v>0</v>
      </c>
      <c r="U78" s="32">
        <v>0</v>
      </c>
      <c r="V78" s="32">
        <v>10</v>
      </c>
      <c r="W78" s="32">
        <v>0</v>
      </c>
      <c r="X78" s="31">
        <f>+Z78+AA78+AB78+AC78</f>
        <v>10</v>
      </c>
      <c r="Y78" s="30">
        <f>+X78/S78</f>
        <v>1</v>
      </c>
      <c r="Z78" s="29">
        <v>0</v>
      </c>
      <c r="AA78" s="28">
        <v>10</v>
      </c>
      <c r="AB78" s="28">
        <v>0</v>
      </c>
      <c r="AC78" s="28">
        <v>0</v>
      </c>
      <c r="AD78" s="27">
        <v>40608062</v>
      </c>
      <c r="AE78" s="26">
        <f>+AD78-AG78</f>
        <v>0</v>
      </c>
      <c r="AF78" s="51" t="s">
        <v>138</v>
      </c>
      <c r="AG78" s="24">
        <f>SUM(AH78:AK78)</f>
        <v>40608062</v>
      </c>
      <c r="AH78" s="23">
        <f>+BH78+BL78+BP78+BT78+BX78+CB78+CF78+CJ78+CN78+CR78+CV78+CZ78+BD78</f>
        <v>0</v>
      </c>
      <c r="AI78" s="22">
        <f>+DD78+DH78+DL78+DP78+DT78+DX78+EB78+EF78+EJ78+EN78+ER78+EV78+EZ78+FD78+FH78+FL78+FP78+FT78+FX78+GB78+GF78+GJ78+GN78+GR78+GV78+GZ78+HD78+HH78+HL78+HP78+HT78+HX78+IB78+IF78+IJ78+IN78+IR78+IV78+IZ78+JD78+JH78+JL78+JP78+JT78+JX78+KB78+KF78+KJ78+KN78+KR78</f>
        <v>0</v>
      </c>
      <c r="AJ78" s="21">
        <f>+KV78+KZ78+LD78+LH78+LL78+LP78+LT78+LX78</f>
        <v>40608062</v>
      </c>
      <c r="AK78" s="13">
        <f>+MB78+MF78+MJ78</f>
        <v>0</v>
      </c>
      <c r="AL78" s="18" t="b">
        <f>_xlfn.IFNA(+AM78&lt;=AG78,"ERROR")</f>
        <v>1</v>
      </c>
      <c r="AM78" s="20">
        <f>SUM(AN78:AQ78)</f>
        <v>40061765</v>
      </c>
      <c r="AN78" s="4">
        <f>+BE78+BI78+BM78+BQ78+BU78+BY78+CC78+CG78+CK78+CO78+CS78+CW78+DA78</f>
        <v>0</v>
      </c>
      <c r="AO78" s="4">
        <f>+DE78+DI78+DM78+DQ78+DU78+DY78+EC78+EG78+EK78+EO78+ES78+EW78+FA78+FE78+FI78+FM78+FQ78+FU78+FY78+GC78+GG78+GK78+GO78+GS78+GW78+HA78+HE78+HI78+HM78+HQ78+HU78+HY78+IC78+IG78+IK78+IO78+IS78+IW78+JA78+JE78+JI78+JM78+JQ78+JU78+JY78+KC78+KG78+KK78+KO78+KS78</f>
        <v>0</v>
      </c>
      <c r="AP78" s="4">
        <f>+KW78+LA78+LE78+LI78+LM78+LQ78+LU78+LY78</f>
        <v>40061765</v>
      </c>
      <c r="AQ78" s="4">
        <f>+MC78+MG78+MK78</f>
        <v>0</v>
      </c>
      <c r="AR78" s="18" t="b">
        <f>_xlfn.IFNA(+AS78&lt;=AM78,"ERROR")</f>
        <v>1</v>
      </c>
      <c r="AS78" s="19">
        <f>+AT78+AU78+AV78+AW78</f>
        <v>40061765</v>
      </c>
      <c r="AT78" s="4">
        <f>+BF78+BJ78+BN78+BR78+BV78+BZ78+CD78+CH78+CL78+CP78+CT78+CX78+DB78</f>
        <v>0</v>
      </c>
      <c r="AU78" s="4">
        <f>+DF78+DJ78+DN78+DR78+DV78+DZ78+ED78+EH78+EL78+EP78+ET78+EX78+FB78+FF78+FJ78+FN78+FR78+FV78+FZ78+GD78+GH78+GL78+GP78+GT78+GX78+HB78+HF78+HJ78+HN78+HR78+HV78+HZ78+ID78+IH78+IL78+IP78+IT78+IX78+JB78+JF78+JJ78+JN78+JR78+JV78+JZ78+KD78+KH78+KL78+KP78+KT78</f>
        <v>0</v>
      </c>
      <c r="AV78" s="4">
        <f>+KX78+LB78+LF78+LJ78+LN78+LR78+LV78+LZ78</f>
        <v>40061765</v>
      </c>
      <c r="AW78" s="4">
        <f>+MD78+MH78+ML78</f>
        <v>0</v>
      </c>
      <c r="AX78" s="18" t="b">
        <f>_xlfn.IFNA(+AY78&lt;=AS78,"ERROR")</f>
        <v>1</v>
      </c>
      <c r="AY78" s="17">
        <f>+AZ78+BA78+BB78+BC78</f>
        <v>40061765</v>
      </c>
      <c r="AZ78" s="4">
        <f>+BG78+BK78+BO78+BS78+BW78+CA78+CE78+CI78+CM78+CQ78+CU78+CY78+DC78</f>
        <v>0</v>
      </c>
      <c r="BA78" s="4">
        <f>+DG78+DK78+DO78+DS78+DW78+EA78+EE78+EI78+EM78+EQ78+EU78+EY78+FC78+FG78+FK78+FO78+FS78+FW78+GA78+GE78+GI78+GM78+GQ78+GU78+GY78+HC78+HG78+HK78+HO78+HS78+HW78+IA78+IE78+II78+IM78+IQ78+IU78+IY78+JC78+JG78+JK78+JO78+JS78+JW78+KA78+KE78+KI78+KM78+KQ78+KU78</f>
        <v>0</v>
      </c>
      <c r="BB78" s="4">
        <f>+KY78+LC78+LG78+LK78+LO78+LS78+LW78+MA78</f>
        <v>40061765</v>
      </c>
      <c r="BC78" s="4">
        <f>+ME78+MI78+MM78</f>
        <v>0</v>
      </c>
      <c r="BD78" s="16">
        <v>0</v>
      </c>
      <c r="BE78" s="12">
        <v>0</v>
      </c>
      <c r="BF78" s="12">
        <v>0</v>
      </c>
      <c r="BG78" s="12">
        <v>0</v>
      </c>
      <c r="BH78" s="16">
        <v>0</v>
      </c>
      <c r="BI78" s="12">
        <v>0</v>
      </c>
      <c r="BJ78" s="12">
        <v>0</v>
      </c>
      <c r="BK78" s="12">
        <v>0</v>
      </c>
      <c r="BL78" s="16">
        <v>0</v>
      </c>
      <c r="BM78" s="12">
        <v>0</v>
      </c>
      <c r="BN78" s="12">
        <v>0</v>
      </c>
      <c r="BO78" s="12">
        <v>0</v>
      </c>
      <c r="BP78" s="16">
        <v>0</v>
      </c>
      <c r="BQ78" s="12">
        <v>0</v>
      </c>
      <c r="BR78" s="12">
        <v>0</v>
      </c>
      <c r="BS78" s="12">
        <v>0</v>
      </c>
      <c r="BT78" s="16">
        <v>0</v>
      </c>
      <c r="BU78" s="12">
        <v>0</v>
      </c>
      <c r="BV78" s="12">
        <v>0</v>
      </c>
      <c r="BW78" s="12">
        <v>0</v>
      </c>
      <c r="BX78" s="16">
        <v>0</v>
      </c>
      <c r="BY78" s="12">
        <v>0</v>
      </c>
      <c r="BZ78" s="12">
        <v>0</v>
      </c>
      <c r="CA78" s="12">
        <v>0</v>
      </c>
      <c r="CB78" s="16">
        <v>0</v>
      </c>
      <c r="CC78" s="12">
        <v>0</v>
      </c>
      <c r="CD78" s="12">
        <v>0</v>
      </c>
      <c r="CE78" s="12">
        <v>0</v>
      </c>
      <c r="CF78" s="16">
        <v>0</v>
      </c>
      <c r="CG78" s="12">
        <v>0</v>
      </c>
      <c r="CH78" s="12">
        <v>0</v>
      </c>
      <c r="CI78" s="12">
        <v>0</v>
      </c>
      <c r="CJ78" s="16">
        <v>0</v>
      </c>
      <c r="CK78" s="12">
        <v>0</v>
      </c>
      <c r="CL78" s="12">
        <v>0</v>
      </c>
      <c r="CM78" s="12">
        <v>0</v>
      </c>
      <c r="CN78" s="16">
        <v>0</v>
      </c>
      <c r="CO78" s="12">
        <v>0</v>
      </c>
      <c r="CP78" s="12">
        <v>0</v>
      </c>
      <c r="CQ78" s="12">
        <v>0</v>
      </c>
      <c r="CR78" s="16">
        <v>0</v>
      </c>
      <c r="CS78" s="12">
        <v>0</v>
      </c>
      <c r="CT78" s="12">
        <v>0</v>
      </c>
      <c r="CU78" s="12">
        <v>0</v>
      </c>
      <c r="CV78" s="16">
        <v>0</v>
      </c>
      <c r="CW78" s="12">
        <v>0</v>
      </c>
      <c r="CX78" s="12">
        <v>0</v>
      </c>
      <c r="CY78" s="12">
        <v>0</v>
      </c>
      <c r="CZ78" s="16">
        <v>0</v>
      </c>
      <c r="DA78" s="12">
        <v>0</v>
      </c>
      <c r="DB78" s="12">
        <v>0</v>
      </c>
      <c r="DC78" s="12">
        <v>0</v>
      </c>
      <c r="DD78" s="15">
        <v>0</v>
      </c>
      <c r="DE78" s="12">
        <v>0</v>
      </c>
      <c r="DF78" s="12">
        <v>0</v>
      </c>
      <c r="DG78" s="12">
        <v>0</v>
      </c>
      <c r="DH78" s="15">
        <v>0</v>
      </c>
      <c r="DI78" s="12">
        <v>0</v>
      </c>
      <c r="DJ78" s="12">
        <v>0</v>
      </c>
      <c r="DK78" s="12">
        <v>0</v>
      </c>
      <c r="DL78" s="15">
        <v>0</v>
      </c>
      <c r="DM78" s="12">
        <v>0</v>
      </c>
      <c r="DN78" s="12">
        <v>0</v>
      </c>
      <c r="DO78" s="12">
        <v>0</v>
      </c>
      <c r="DP78" s="15">
        <v>0</v>
      </c>
      <c r="DQ78" s="12">
        <v>0</v>
      </c>
      <c r="DR78" s="12">
        <v>0</v>
      </c>
      <c r="DS78" s="12">
        <v>0</v>
      </c>
      <c r="DT78" s="15">
        <v>0</v>
      </c>
      <c r="DU78" s="12">
        <v>0</v>
      </c>
      <c r="DV78" s="12">
        <v>0</v>
      </c>
      <c r="DW78" s="12">
        <v>0</v>
      </c>
      <c r="DX78" s="15">
        <v>0</v>
      </c>
      <c r="DY78" s="12">
        <v>0</v>
      </c>
      <c r="DZ78" s="12">
        <v>0</v>
      </c>
      <c r="EA78" s="12">
        <v>0</v>
      </c>
      <c r="EB78" s="15">
        <v>0</v>
      </c>
      <c r="EC78" s="12">
        <v>0</v>
      </c>
      <c r="ED78" s="12">
        <v>0</v>
      </c>
      <c r="EE78" s="12">
        <v>0</v>
      </c>
      <c r="EF78" s="15">
        <v>0</v>
      </c>
      <c r="EG78" s="12">
        <v>0</v>
      </c>
      <c r="EH78" s="12">
        <v>0</v>
      </c>
      <c r="EI78" s="12">
        <v>0</v>
      </c>
      <c r="EJ78" s="15">
        <v>0</v>
      </c>
      <c r="EK78" s="12">
        <v>0</v>
      </c>
      <c r="EL78" s="12">
        <v>0</v>
      </c>
      <c r="EM78" s="12">
        <v>0</v>
      </c>
      <c r="EN78" s="15">
        <v>0</v>
      </c>
      <c r="EO78" s="12">
        <v>0</v>
      </c>
      <c r="EP78" s="12">
        <v>0</v>
      </c>
      <c r="EQ78" s="12">
        <v>0</v>
      </c>
      <c r="ER78" s="15">
        <v>0</v>
      </c>
      <c r="ES78" s="12">
        <v>0</v>
      </c>
      <c r="ET78" s="12">
        <v>0</v>
      </c>
      <c r="EU78" s="12">
        <v>0</v>
      </c>
      <c r="EV78" s="15">
        <v>0</v>
      </c>
      <c r="EW78" s="12">
        <v>0</v>
      </c>
      <c r="EX78" s="12">
        <v>0</v>
      </c>
      <c r="EY78" s="12">
        <v>0</v>
      </c>
      <c r="EZ78" s="15">
        <v>0</v>
      </c>
      <c r="FA78" s="12">
        <v>0</v>
      </c>
      <c r="FB78" s="12">
        <v>0</v>
      </c>
      <c r="FC78" s="12">
        <v>0</v>
      </c>
      <c r="FD78" s="15">
        <v>0</v>
      </c>
      <c r="FE78" s="12">
        <v>0</v>
      </c>
      <c r="FF78" s="12">
        <v>0</v>
      </c>
      <c r="FG78" s="12">
        <v>0</v>
      </c>
      <c r="FH78" s="15">
        <v>0</v>
      </c>
      <c r="FI78" s="12">
        <v>0</v>
      </c>
      <c r="FJ78" s="12">
        <v>0</v>
      </c>
      <c r="FK78" s="12">
        <v>0</v>
      </c>
      <c r="FL78" s="15">
        <v>0</v>
      </c>
      <c r="FM78" s="12">
        <v>0</v>
      </c>
      <c r="FN78" s="12">
        <v>0</v>
      </c>
      <c r="FO78" s="12">
        <v>0</v>
      </c>
      <c r="FP78" s="15">
        <v>0</v>
      </c>
      <c r="FQ78" s="12">
        <v>0</v>
      </c>
      <c r="FR78" s="12">
        <v>0</v>
      </c>
      <c r="FS78" s="12">
        <v>0</v>
      </c>
      <c r="FT78" s="15">
        <v>0</v>
      </c>
      <c r="FU78" s="12">
        <v>0</v>
      </c>
      <c r="FV78" s="12">
        <v>0</v>
      </c>
      <c r="FW78" s="12">
        <v>0</v>
      </c>
      <c r="FX78" s="15">
        <v>0</v>
      </c>
      <c r="FY78" s="12">
        <v>0</v>
      </c>
      <c r="FZ78" s="12">
        <v>0</v>
      </c>
      <c r="GA78" s="12">
        <v>0</v>
      </c>
      <c r="GB78" s="15">
        <v>0</v>
      </c>
      <c r="GC78" s="12">
        <v>0</v>
      </c>
      <c r="GD78" s="12">
        <v>0</v>
      </c>
      <c r="GE78" s="12">
        <v>0</v>
      </c>
      <c r="GF78" s="15">
        <v>0</v>
      </c>
      <c r="GG78" s="12">
        <v>0</v>
      </c>
      <c r="GH78" s="12">
        <v>0</v>
      </c>
      <c r="GI78" s="12">
        <v>0</v>
      </c>
      <c r="GJ78" s="15">
        <v>0</v>
      </c>
      <c r="GK78" s="12">
        <v>0</v>
      </c>
      <c r="GL78" s="12">
        <v>0</v>
      </c>
      <c r="GM78" s="12">
        <v>0</v>
      </c>
      <c r="GN78" s="15">
        <v>0</v>
      </c>
      <c r="GO78" s="12">
        <v>0</v>
      </c>
      <c r="GP78" s="12">
        <v>0</v>
      </c>
      <c r="GQ78" s="12">
        <v>0</v>
      </c>
      <c r="GR78" s="15">
        <v>0</v>
      </c>
      <c r="GS78" s="12">
        <v>0</v>
      </c>
      <c r="GT78" s="12">
        <v>0</v>
      </c>
      <c r="GU78" s="12">
        <v>0</v>
      </c>
      <c r="GV78" s="15">
        <v>0</v>
      </c>
      <c r="GW78" s="12">
        <v>0</v>
      </c>
      <c r="GX78" s="12">
        <v>0</v>
      </c>
      <c r="GY78" s="12">
        <v>0</v>
      </c>
      <c r="GZ78" s="15">
        <v>0</v>
      </c>
      <c r="HA78" s="12">
        <v>0</v>
      </c>
      <c r="HB78" s="12">
        <v>0</v>
      </c>
      <c r="HC78" s="12">
        <v>0</v>
      </c>
      <c r="HD78" s="15">
        <v>0</v>
      </c>
      <c r="HE78" s="12">
        <v>0</v>
      </c>
      <c r="HF78" s="12">
        <v>0</v>
      </c>
      <c r="HG78" s="12">
        <v>0</v>
      </c>
      <c r="HH78" s="15">
        <v>0</v>
      </c>
      <c r="HI78" s="12">
        <v>0</v>
      </c>
      <c r="HJ78" s="12">
        <v>0</v>
      </c>
      <c r="HK78" s="12">
        <v>0</v>
      </c>
      <c r="HL78" s="15">
        <v>0</v>
      </c>
      <c r="HM78" s="12">
        <v>0</v>
      </c>
      <c r="HN78" s="12">
        <v>0</v>
      </c>
      <c r="HO78" s="12">
        <v>0</v>
      </c>
      <c r="HP78" s="15">
        <v>0</v>
      </c>
      <c r="HQ78" s="12">
        <v>0</v>
      </c>
      <c r="HR78" s="12">
        <v>0</v>
      </c>
      <c r="HS78" s="12">
        <v>0</v>
      </c>
      <c r="HT78" s="15">
        <v>0</v>
      </c>
      <c r="HU78" s="12">
        <v>0</v>
      </c>
      <c r="HV78" s="12">
        <v>0</v>
      </c>
      <c r="HW78" s="12">
        <v>0</v>
      </c>
      <c r="HX78" s="15">
        <v>0</v>
      </c>
      <c r="HY78" s="12">
        <v>0</v>
      </c>
      <c r="HZ78" s="12">
        <v>0</v>
      </c>
      <c r="IA78" s="12">
        <v>0</v>
      </c>
      <c r="IB78" s="15">
        <v>0</v>
      </c>
      <c r="IC78" s="12">
        <v>0</v>
      </c>
      <c r="ID78" s="12">
        <v>0</v>
      </c>
      <c r="IE78" s="12">
        <v>0</v>
      </c>
      <c r="IF78" s="15">
        <v>0</v>
      </c>
      <c r="IG78" s="12">
        <v>0</v>
      </c>
      <c r="IH78" s="12">
        <v>0</v>
      </c>
      <c r="II78" s="12">
        <v>0</v>
      </c>
      <c r="IJ78" s="15">
        <v>0</v>
      </c>
      <c r="IK78" s="12">
        <v>0</v>
      </c>
      <c r="IL78" s="12">
        <v>0</v>
      </c>
      <c r="IM78" s="12">
        <v>0</v>
      </c>
      <c r="IN78" s="15">
        <v>0</v>
      </c>
      <c r="IO78" s="12">
        <v>0</v>
      </c>
      <c r="IP78" s="12">
        <v>0</v>
      </c>
      <c r="IQ78" s="12">
        <v>0</v>
      </c>
      <c r="IR78" s="15">
        <v>0</v>
      </c>
      <c r="IS78" s="12">
        <v>0</v>
      </c>
      <c r="IT78" s="12">
        <v>0</v>
      </c>
      <c r="IU78" s="12">
        <v>0</v>
      </c>
      <c r="IV78" s="15">
        <v>0</v>
      </c>
      <c r="IW78" s="12">
        <v>0</v>
      </c>
      <c r="IX78" s="12">
        <v>0</v>
      </c>
      <c r="IY78" s="12">
        <v>0</v>
      </c>
      <c r="IZ78" s="15">
        <v>0</v>
      </c>
      <c r="JA78" s="12">
        <v>0</v>
      </c>
      <c r="JB78" s="12">
        <v>0</v>
      </c>
      <c r="JC78" s="12">
        <v>0</v>
      </c>
      <c r="JD78" s="15">
        <v>0</v>
      </c>
      <c r="JE78" s="12">
        <v>0</v>
      </c>
      <c r="JF78" s="12">
        <v>0</v>
      </c>
      <c r="JG78" s="12">
        <v>0</v>
      </c>
      <c r="JH78" s="15">
        <v>0</v>
      </c>
      <c r="JI78" s="12">
        <v>0</v>
      </c>
      <c r="JJ78" s="12">
        <v>0</v>
      </c>
      <c r="JK78" s="12">
        <v>0</v>
      </c>
      <c r="JL78" s="15">
        <v>0</v>
      </c>
      <c r="JM78" s="12">
        <v>0</v>
      </c>
      <c r="JN78" s="12">
        <v>0</v>
      </c>
      <c r="JO78" s="12">
        <v>0</v>
      </c>
      <c r="JP78" s="15">
        <v>0</v>
      </c>
      <c r="JQ78" s="12">
        <v>0</v>
      </c>
      <c r="JR78" s="12">
        <v>0</v>
      </c>
      <c r="JS78" s="12">
        <v>0</v>
      </c>
      <c r="JT78" s="15">
        <v>0</v>
      </c>
      <c r="JU78" s="12">
        <v>0</v>
      </c>
      <c r="JV78" s="12">
        <v>0</v>
      </c>
      <c r="JW78" s="12">
        <v>0</v>
      </c>
      <c r="JX78" s="15">
        <v>0</v>
      </c>
      <c r="JY78" s="12">
        <v>0</v>
      </c>
      <c r="JZ78" s="12">
        <v>0</v>
      </c>
      <c r="KA78" s="12">
        <v>0</v>
      </c>
      <c r="KB78" s="15">
        <v>0</v>
      </c>
      <c r="KC78" s="12">
        <v>0</v>
      </c>
      <c r="KD78" s="12">
        <v>0</v>
      </c>
      <c r="KE78" s="12">
        <v>0</v>
      </c>
      <c r="KF78" s="15">
        <v>0</v>
      </c>
      <c r="KG78" s="12">
        <v>0</v>
      </c>
      <c r="KH78" s="12">
        <v>0</v>
      </c>
      <c r="KI78" s="12">
        <v>0</v>
      </c>
      <c r="KJ78" s="15">
        <v>0</v>
      </c>
      <c r="KK78" s="12">
        <v>0</v>
      </c>
      <c r="KL78" s="12">
        <v>0</v>
      </c>
      <c r="KM78" s="12">
        <v>0</v>
      </c>
      <c r="KN78" s="15">
        <v>0</v>
      </c>
      <c r="KO78" s="12">
        <v>0</v>
      </c>
      <c r="KP78" s="12">
        <v>0</v>
      </c>
      <c r="KQ78" s="12">
        <v>0</v>
      </c>
      <c r="KR78" s="15">
        <v>0</v>
      </c>
      <c r="KS78" s="12">
        <v>0</v>
      </c>
      <c r="KT78" s="12">
        <v>0</v>
      </c>
      <c r="KU78" s="12">
        <v>0</v>
      </c>
      <c r="KV78" s="14">
        <v>0</v>
      </c>
      <c r="KW78" s="12">
        <v>0</v>
      </c>
      <c r="KX78" s="12">
        <v>0</v>
      </c>
      <c r="KY78" s="12">
        <v>0</v>
      </c>
      <c r="KZ78" s="14">
        <v>0</v>
      </c>
      <c r="LA78" s="12">
        <v>0</v>
      </c>
      <c r="LB78" s="12">
        <v>0</v>
      </c>
      <c r="LC78" s="12">
        <v>0</v>
      </c>
      <c r="LD78" s="14">
        <v>40608062</v>
      </c>
      <c r="LE78" s="12">
        <v>40061765</v>
      </c>
      <c r="LF78" s="12">
        <v>40061765</v>
      </c>
      <c r="LG78" s="12">
        <v>40061765</v>
      </c>
      <c r="LH78" s="14">
        <v>0</v>
      </c>
      <c r="LI78" s="12">
        <v>0</v>
      </c>
      <c r="LJ78" s="12">
        <v>0</v>
      </c>
      <c r="LK78" s="12">
        <v>0</v>
      </c>
      <c r="LL78" s="14">
        <v>0</v>
      </c>
      <c r="LM78" s="12">
        <v>0</v>
      </c>
      <c r="LN78" s="12">
        <v>0</v>
      </c>
      <c r="LO78" s="12">
        <v>0</v>
      </c>
      <c r="LP78" s="14">
        <v>0</v>
      </c>
      <c r="LQ78" s="12">
        <v>0</v>
      </c>
      <c r="LR78" s="12">
        <v>0</v>
      </c>
      <c r="LS78" s="12">
        <v>0</v>
      </c>
      <c r="LT78" s="14">
        <v>0</v>
      </c>
      <c r="LU78" s="12">
        <v>0</v>
      </c>
      <c r="LV78" s="12">
        <v>0</v>
      </c>
      <c r="LW78" s="12">
        <v>0</v>
      </c>
      <c r="LX78" s="14">
        <v>0</v>
      </c>
      <c r="LY78" s="12">
        <v>0</v>
      </c>
      <c r="LZ78" s="12">
        <v>0</v>
      </c>
      <c r="MA78" s="12">
        <v>0</v>
      </c>
      <c r="MB78" s="13">
        <v>0</v>
      </c>
      <c r="MC78" s="12">
        <v>0</v>
      </c>
      <c r="MD78" s="12">
        <v>0</v>
      </c>
      <c r="ME78" s="12">
        <v>0</v>
      </c>
      <c r="MF78" s="13">
        <v>0</v>
      </c>
      <c r="MG78" s="12">
        <v>0</v>
      </c>
      <c r="MH78" s="12">
        <v>0</v>
      </c>
      <c r="MI78" s="12">
        <v>0</v>
      </c>
      <c r="MJ78" s="13">
        <v>0</v>
      </c>
      <c r="MK78" s="12">
        <v>0</v>
      </c>
      <c r="ML78" s="12">
        <v>0</v>
      </c>
      <c r="MM78" s="12">
        <v>0</v>
      </c>
    </row>
    <row r="79" spans="2:351" ht="51" x14ac:dyDescent="0.25">
      <c r="B79" s="44" t="s">
        <v>373</v>
      </c>
      <c r="C79" s="43" t="s">
        <v>372</v>
      </c>
      <c r="D79" s="42" t="s">
        <v>299</v>
      </c>
      <c r="E79" s="42" t="s">
        <v>298</v>
      </c>
      <c r="F79" s="46" t="s">
        <v>372</v>
      </c>
      <c r="G79" s="40">
        <v>2020004250291</v>
      </c>
      <c r="H79" s="39" t="s">
        <v>296</v>
      </c>
      <c r="I79" s="40">
        <v>1901009</v>
      </c>
      <c r="J79" s="39" t="s">
        <v>134</v>
      </c>
      <c r="K79" s="38" t="s">
        <v>102</v>
      </c>
      <c r="L79" s="37" t="s">
        <v>374</v>
      </c>
      <c r="M79" s="60" t="s">
        <v>6</v>
      </c>
      <c r="N79" s="60" t="s">
        <v>160</v>
      </c>
      <c r="O79" s="36" t="s">
        <v>293</v>
      </c>
      <c r="P79" s="35" t="s">
        <v>16</v>
      </c>
      <c r="Q79" s="35" t="s">
        <v>370</v>
      </c>
      <c r="R79" s="53" t="s">
        <v>20</v>
      </c>
      <c r="S79" s="52">
        <v>3</v>
      </c>
      <c r="T79" s="32">
        <v>0</v>
      </c>
      <c r="U79" s="32">
        <v>3</v>
      </c>
      <c r="V79" s="32">
        <v>0</v>
      </c>
      <c r="W79" s="32">
        <v>0</v>
      </c>
      <c r="X79" s="31">
        <f>+Z79+AA79+AB79+AC79</f>
        <v>3</v>
      </c>
      <c r="Y79" s="30">
        <f>+X79/S79</f>
        <v>1</v>
      </c>
      <c r="Z79" s="29">
        <v>0</v>
      </c>
      <c r="AA79" s="28">
        <v>3</v>
      </c>
      <c r="AB79" s="28">
        <v>0</v>
      </c>
      <c r="AC79" s="28">
        <v>0</v>
      </c>
      <c r="AD79" s="27">
        <v>41336457</v>
      </c>
      <c r="AE79" s="26">
        <f>+AD79-AG79</f>
        <v>0</v>
      </c>
      <c r="AF79" s="51" t="s">
        <v>138</v>
      </c>
      <c r="AG79" s="24">
        <f>SUM(AH79:AK79)</f>
        <v>41336457</v>
      </c>
      <c r="AH79" s="23">
        <f>+BH79+BL79+BP79+BT79+BX79+CB79+CF79+CJ79+CN79+CR79+CV79+CZ79+BD79</f>
        <v>0</v>
      </c>
      <c r="AI79" s="22">
        <f>+DD79+DH79+DL79+DP79+DT79+DX79+EB79+EF79+EJ79+EN79+ER79+EV79+EZ79+FD79+FH79+FL79+FP79+FT79+FX79+GB79+GF79+GJ79+GN79+GR79+GV79+GZ79+HD79+HH79+HL79+HP79+HT79+HX79+IB79+IF79+IJ79+IN79+IR79+IV79+IZ79+JD79+JH79+JL79+JP79+JT79+JX79+KB79+KF79+KJ79+KN79+KR79</f>
        <v>0</v>
      </c>
      <c r="AJ79" s="21">
        <f>+KV79+KZ79+LD79+LH79+LL79+LP79+LT79+LX79</f>
        <v>41336457</v>
      </c>
      <c r="AK79" s="13">
        <f>+MB79+MF79+MJ79</f>
        <v>0</v>
      </c>
      <c r="AL79" s="18" t="b">
        <f>_xlfn.IFNA(+AM79&lt;=AG79,"ERROR")</f>
        <v>1</v>
      </c>
      <c r="AM79" s="20">
        <f>SUM(AN79:AQ79)</f>
        <v>40061765</v>
      </c>
      <c r="AN79" s="4">
        <f>+BE79+BI79+BM79+BQ79+BU79+BY79+CC79+CG79+CK79+CO79+CS79+CW79+DA79</f>
        <v>0</v>
      </c>
      <c r="AO79" s="4">
        <f>+DE79+DI79+DM79+DQ79+DU79+DY79+EC79+EG79+EK79+EO79+ES79+EW79+FA79+FE79+FI79+FM79+FQ79+FU79+FY79+GC79+GG79+GK79+GO79+GS79+GW79+HA79+HE79+HI79+HM79+HQ79+HU79+HY79+IC79+IG79+IK79+IO79+IS79+IW79+JA79+JE79+JI79+JM79+JQ79+JU79+JY79+KC79+KG79+KK79+KO79+KS79</f>
        <v>0</v>
      </c>
      <c r="AP79" s="4">
        <f>+KW79+LA79+LE79+LI79+LM79+LQ79+LU79+LY79</f>
        <v>40061765</v>
      </c>
      <c r="AQ79" s="4">
        <f>+MC79+MG79+MK79</f>
        <v>0</v>
      </c>
      <c r="AR79" s="18" t="b">
        <f>_xlfn.IFNA(+AS79&lt;=AM79,"ERROR")</f>
        <v>1</v>
      </c>
      <c r="AS79" s="19">
        <f>+AT79+AU79+AV79+AW79</f>
        <v>40061705</v>
      </c>
      <c r="AT79" s="4">
        <f>+BF79+BJ79+BN79+BR79+BV79+BZ79+CD79+CH79+CL79+CP79+CT79+CX79+DB79</f>
        <v>0</v>
      </c>
      <c r="AU79" s="4">
        <f>+DF79+DJ79+DN79+DR79+DV79+DZ79+ED79+EH79+EL79+EP79+ET79+EX79+FB79+FF79+FJ79+FN79+FR79+FV79+FZ79+GD79+GH79+GL79+GP79+GT79+GX79+HB79+HF79+HJ79+HN79+HR79+HV79+HZ79+ID79+IH79+IL79+IP79+IT79+IX79+JB79+JF79+JJ79+JN79+JR79+JV79+JZ79+KD79+KH79+KL79+KP79+KT79</f>
        <v>0</v>
      </c>
      <c r="AV79" s="4">
        <f>+KX79+LB79+LF79+LJ79+LN79+LR79+LV79+LZ79</f>
        <v>40061705</v>
      </c>
      <c r="AW79" s="4">
        <f>+MD79+MH79+ML79</f>
        <v>0</v>
      </c>
      <c r="AX79" s="18" t="b">
        <f>_xlfn.IFNA(+AY79&lt;=AS79,"ERROR")</f>
        <v>1</v>
      </c>
      <c r="AY79" s="17">
        <f>+AZ79+BA79+BB79+BC79</f>
        <v>40061705</v>
      </c>
      <c r="AZ79" s="4">
        <f>+BG79+BK79+BO79+BS79+BW79+CA79+CE79+CI79+CM79+CQ79+CU79+CY79+DC79</f>
        <v>0</v>
      </c>
      <c r="BA79" s="4">
        <f>+DG79+DK79+DO79+DS79+DW79+EA79+EE79+EI79+EM79+EQ79+EU79+EY79+FC79+FG79+FK79+FO79+FS79+FW79+GA79+GE79+GI79+GM79+GQ79+GU79+GY79+HC79+HG79+HK79+HO79+HS79+HW79+IA79+IE79+II79+IM79+IQ79+IU79+IY79+JC79+JG79+JK79+JO79+JS79+JW79+KA79+KE79+KI79+KM79+KQ79+KU79</f>
        <v>0</v>
      </c>
      <c r="BB79" s="4">
        <f>+KY79+LC79+LG79+LK79+LO79+LS79+LW79+MA79</f>
        <v>40061705</v>
      </c>
      <c r="BC79" s="4">
        <f>+ME79+MI79+MM79</f>
        <v>0</v>
      </c>
      <c r="BD79" s="16">
        <v>0</v>
      </c>
      <c r="BE79" s="12">
        <v>0</v>
      </c>
      <c r="BF79" s="12">
        <v>0</v>
      </c>
      <c r="BG79" s="12">
        <v>0</v>
      </c>
      <c r="BH79" s="16">
        <v>0</v>
      </c>
      <c r="BI79" s="12">
        <v>0</v>
      </c>
      <c r="BJ79" s="12">
        <v>0</v>
      </c>
      <c r="BK79" s="12">
        <v>0</v>
      </c>
      <c r="BL79" s="16">
        <v>0</v>
      </c>
      <c r="BM79" s="12">
        <v>0</v>
      </c>
      <c r="BN79" s="12">
        <v>0</v>
      </c>
      <c r="BO79" s="12">
        <v>0</v>
      </c>
      <c r="BP79" s="16">
        <v>0</v>
      </c>
      <c r="BQ79" s="12">
        <v>0</v>
      </c>
      <c r="BR79" s="12">
        <v>0</v>
      </c>
      <c r="BS79" s="12">
        <v>0</v>
      </c>
      <c r="BT79" s="16">
        <v>0</v>
      </c>
      <c r="BU79" s="12">
        <v>0</v>
      </c>
      <c r="BV79" s="12">
        <v>0</v>
      </c>
      <c r="BW79" s="12">
        <v>0</v>
      </c>
      <c r="BX79" s="16">
        <v>0</v>
      </c>
      <c r="BY79" s="12">
        <v>0</v>
      </c>
      <c r="BZ79" s="12">
        <v>0</v>
      </c>
      <c r="CA79" s="12">
        <v>0</v>
      </c>
      <c r="CB79" s="16">
        <v>0</v>
      </c>
      <c r="CC79" s="12">
        <v>0</v>
      </c>
      <c r="CD79" s="12">
        <v>0</v>
      </c>
      <c r="CE79" s="12">
        <v>0</v>
      </c>
      <c r="CF79" s="16">
        <v>0</v>
      </c>
      <c r="CG79" s="12">
        <v>0</v>
      </c>
      <c r="CH79" s="12">
        <v>0</v>
      </c>
      <c r="CI79" s="12">
        <v>0</v>
      </c>
      <c r="CJ79" s="16">
        <v>0</v>
      </c>
      <c r="CK79" s="12">
        <v>0</v>
      </c>
      <c r="CL79" s="12">
        <v>0</v>
      </c>
      <c r="CM79" s="12">
        <v>0</v>
      </c>
      <c r="CN79" s="16">
        <v>0</v>
      </c>
      <c r="CO79" s="12">
        <v>0</v>
      </c>
      <c r="CP79" s="12">
        <v>0</v>
      </c>
      <c r="CQ79" s="12">
        <v>0</v>
      </c>
      <c r="CR79" s="16">
        <v>0</v>
      </c>
      <c r="CS79" s="12">
        <v>0</v>
      </c>
      <c r="CT79" s="12">
        <v>0</v>
      </c>
      <c r="CU79" s="12">
        <v>0</v>
      </c>
      <c r="CV79" s="16">
        <v>0</v>
      </c>
      <c r="CW79" s="12">
        <v>0</v>
      </c>
      <c r="CX79" s="12">
        <v>0</v>
      </c>
      <c r="CY79" s="12">
        <v>0</v>
      </c>
      <c r="CZ79" s="16">
        <v>0</v>
      </c>
      <c r="DA79" s="12">
        <v>0</v>
      </c>
      <c r="DB79" s="12">
        <v>0</v>
      </c>
      <c r="DC79" s="12">
        <v>0</v>
      </c>
      <c r="DD79" s="15">
        <v>0</v>
      </c>
      <c r="DE79" s="12">
        <v>0</v>
      </c>
      <c r="DF79" s="12">
        <v>0</v>
      </c>
      <c r="DG79" s="12">
        <v>0</v>
      </c>
      <c r="DH79" s="15">
        <v>0</v>
      </c>
      <c r="DI79" s="12">
        <v>0</v>
      </c>
      <c r="DJ79" s="12">
        <v>0</v>
      </c>
      <c r="DK79" s="12">
        <v>0</v>
      </c>
      <c r="DL79" s="15">
        <v>0</v>
      </c>
      <c r="DM79" s="12">
        <v>0</v>
      </c>
      <c r="DN79" s="12">
        <v>0</v>
      </c>
      <c r="DO79" s="12">
        <v>0</v>
      </c>
      <c r="DP79" s="15">
        <v>0</v>
      </c>
      <c r="DQ79" s="12">
        <v>0</v>
      </c>
      <c r="DR79" s="12">
        <v>0</v>
      </c>
      <c r="DS79" s="12">
        <v>0</v>
      </c>
      <c r="DT79" s="15">
        <v>0</v>
      </c>
      <c r="DU79" s="12">
        <v>0</v>
      </c>
      <c r="DV79" s="12">
        <v>0</v>
      </c>
      <c r="DW79" s="12">
        <v>0</v>
      </c>
      <c r="DX79" s="15">
        <v>0</v>
      </c>
      <c r="DY79" s="12">
        <v>0</v>
      </c>
      <c r="DZ79" s="12">
        <v>0</v>
      </c>
      <c r="EA79" s="12">
        <v>0</v>
      </c>
      <c r="EB79" s="15">
        <v>0</v>
      </c>
      <c r="EC79" s="12">
        <v>0</v>
      </c>
      <c r="ED79" s="12">
        <v>0</v>
      </c>
      <c r="EE79" s="12">
        <v>0</v>
      </c>
      <c r="EF79" s="15">
        <v>0</v>
      </c>
      <c r="EG79" s="12">
        <v>0</v>
      </c>
      <c r="EH79" s="12">
        <v>0</v>
      </c>
      <c r="EI79" s="12">
        <v>0</v>
      </c>
      <c r="EJ79" s="15">
        <v>0</v>
      </c>
      <c r="EK79" s="12">
        <v>0</v>
      </c>
      <c r="EL79" s="12">
        <v>0</v>
      </c>
      <c r="EM79" s="12">
        <v>0</v>
      </c>
      <c r="EN79" s="15">
        <v>0</v>
      </c>
      <c r="EO79" s="12">
        <v>0</v>
      </c>
      <c r="EP79" s="12">
        <v>0</v>
      </c>
      <c r="EQ79" s="12">
        <v>0</v>
      </c>
      <c r="ER79" s="15">
        <v>0</v>
      </c>
      <c r="ES79" s="12">
        <v>0</v>
      </c>
      <c r="ET79" s="12">
        <v>0</v>
      </c>
      <c r="EU79" s="12">
        <v>0</v>
      </c>
      <c r="EV79" s="15">
        <v>0</v>
      </c>
      <c r="EW79" s="12">
        <v>0</v>
      </c>
      <c r="EX79" s="12">
        <v>0</v>
      </c>
      <c r="EY79" s="12">
        <v>0</v>
      </c>
      <c r="EZ79" s="15">
        <v>0</v>
      </c>
      <c r="FA79" s="12">
        <v>0</v>
      </c>
      <c r="FB79" s="12">
        <v>0</v>
      </c>
      <c r="FC79" s="12">
        <v>0</v>
      </c>
      <c r="FD79" s="15">
        <v>0</v>
      </c>
      <c r="FE79" s="12">
        <v>0</v>
      </c>
      <c r="FF79" s="12">
        <v>0</v>
      </c>
      <c r="FG79" s="12">
        <v>0</v>
      </c>
      <c r="FH79" s="15">
        <v>0</v>
      </c>
      <c r="FI79" s="12">
        <v>0</v>
      </c>
      <c r="FJ79" s="12">
        <v>0</v>
      </c>
      <c r="FK79" s="12">
        <v>0</v>
      </c>
      <c r="FL79" s="15">
        <v>0</v>
      </c>
      <c r="FM79" s="12">
        <v>0</v>
      </c>
      <c r="FN79" s="12">
        <v>0</v>
      </c>
      <c r="FO79" s="12">
        <v>0</v>
      </c>
      <c r="FP79" s="15">
        <v>0</v>
      </c>
      <c r="FQ79" s="12">
        <v>0</v>
      </c>
      <c r="FR79" s="12">
        <v>0</v>
      </c>
      <c r="FS79" s="12">
        <v>0</v>
      </c>
      <c r="FT79" s="15">
        <v>0</v>
      </c>
      <c r="FU79" s="12">
        <v>0</v>
      </c>
      <c r="FV79" s="12">
        <v>0</v>
      </c>
      <c r="FW79" s="12">
        <v>0</v>
      </c>
      <c r="FX79" s="15">
        <v>0</v>
      </c>
      <c r="FY79" s="12">
        <v>0</v>
      </c>
      <c r="FZ79" s="12">
        <v>0</v>
      </c>
      <c r="GA79" s="12">
        <v>0</v>
      </c>
      <c r="GB79" s="15">
        <v>0</v>
      </c>
      <c r="GC79" s="12">
        <v>0</v>
      </c>
      <c r="GD79" s="12">
        <v>0</v>
      </c>
      <c r="GE79" s="12">
        <v>0</v>
      </c>
      <c r="GF79" s="15">
        <v>0</v>
      </c>
      <c r="GG79" s="12">
        <v>0</v>
      </c>
      <c r="GH79" s="12">
        <v>0</v>
      </c>
      <c r="GI79" s="12">
        <v>0</v>
      </c>
      <c r="GJ79" s="15">
        <v>0</v>
      </c>
      <c r="GK79" s="12">
        <v>0</v>
      </c>
      <c r="GL79" s="12">
        <v>0</v>
      </c>
      <c r="GM79" s="12">
        <v>0</v>
      </c>
      <c r="GN79" s="15">
        <v>0</v>
      </c>
      <c r="GO79" s="12">
        <v>0</v>
      </c>
      <c r="GP79" s="12">
        <v>0</v>
      </c>
      <c r="GQ79" s="12">
        <v>0</v>
      </c>
      <c r="GR79" s="15">
        <v>0</v>
      </c>
      <c r="GS79" s="12">
        <v>0</v>
      </c>
      <c r="GT79" s="12">
        <v>0</v>
      </c>
      <c r="GU79" s="12">
        <v>0</v>
      </c>
      <c r="GV79" s="15">
        <v>0</v>
      </c>
      <c r="GW79" s="12">
        <v>0</v>
      </c>
      <c r="GX79" s="12">
        <v>0</v>
      </c>
      <c r="GY79" s="12">
        <v>0</v>
      </c>
      <c r="GZ79" s="15">
        <v>0</v>
      </c>
      <c r="HA79" s="12">
        <v>0</v>
      </c>
      <c r="HB79" s="12">
        <v>0</v>
      </c>
      <c r="HC79" s="12">
        <v>0</v>
      </c>
      <c r="HD79" s="15">
        <v>0</v>
      </c>
      <c r="HE79" s="12">
        <v>0</v>
      </c>
      <c r="HF79" s="12">
        <v>0</v>
      </c>
      <c r="HG79" s="12">
        <v>0</v>
      </c>
      <c r="HH79" s="15">
        <v>0</v>
      </c>
      <c r="HI79" s="12">
        <v>0</v>
      </c>
      <c r="HJ79" s="12">
        <v>0</v>
      </c>
      <c r="HK79" s="12">
        <v>0</v>
      </c>
      <c r="HL79" s="15">
        <v>0</v>
      </c>
      <c r="HM79" s="12">
        <v>0</v>
      </c>
      <c r="HN79" s="12">
        <v>0</v>
      </c>
      <c r="HO79" s="12">
        <v>0</v>
      </c>
      <c r="HP79" s="15">
        <v>0</v>
      </c>
      <c r="HQ79" s="12">
        <v>0</v>
      </c>
      <c r="HR79" s="12">
        <v>0</v>
      </c>
      <c r="HS79" s="12">
        <v>0</v>
      </c>
      <c r="HT79" s="15">
        <v>0</v>
      </c>
      <c r="HU79" s="12">
        <v>0</v>
      </c>
      <c r="HV79" s="12">
        <v>0</v>
      </c>
      <c r="HW79" s="12">
        <v>0</v>
      </c>
      <c r="HX79" s="15">
        <v>0</v>
      </c>
      <c r="HY79" s="12">
        <v>0</v>
      </c>
      <c r="HZ79" s="12">
        <v>0</v>
      </c>
      <c r="IA79" s="12">
        <v>0</v>
      </c>
      <c r="IB79" s="15">
        <v>0</v>
      </c>
      <c r="IC79" s="12">
        <v>0</v>
      </c>
      <c r="ID79" s="12">
        <v>0</v>
      </c>
      <c r="IE79" s="12">
        <v>0</v>
      </c>
      <c r="IF79" s="15">
        <v>0</v>
      </c>
      <c r="IG79" s="12">
        <v>0</v>
      </c>
      <c r="IH79" s="12">
        <v>0</v>
      </c>
      <c r="II79" s="12">
        <v>0</v>
      </c>
      <c r="IJ79" s="15">
        <v>0</v>
      </c>
      <c r="IK79" s="12">
        <v>0</v>
      </c>
      <c r="IL79" s="12">
        <v>0</v>
      </c>
      <c r="IM79" s="12">
        <v>0</v>
      </c>
      <c r="IN79" s="15">
        <v>0</v>
      </c>
      <c r="IO79" s="12">
        <v>0</v>
      </c>
      <c r="IP79" s="12">
        <v>0</v>
      </c>
      <c r="IQ79" s="12">
        <v>0</v>
      </c>
      <c r="IR79" s="15">
        <v>0</v>
      </c>
      <c r="IS79" s="12">
        <v>0</v>
      </c>
      <c r="IT79" s="12">
        <v>0</v>
      </c>
      <c r="IU79" s="12">
        <v>0</v>
      </c>
      <c r="IV79" s="15">
        <v>0</v>
      </c>
      <c r="IW79" s="12">
        <v>0</v>
      </c>
      <c r="IX79" s="12">
        <v>0</v>
      </c>
      <c r="IY79" s="12">
        <v>0</v>
      </c>
      <c r="IZ79" s="15">
        <v>0</v>
      </c>
      <c r="JA79" s="12">
        <v>0</v>
      </c>
      <c r="JB79" s="12">
        <v>0</v>
      </c>
      <c r="JC79" s="12">
        <v>0</v>
      </c>
      <c r="JD79" s="15">
        <v>0</v>
      </c>
      <c r="JE79" s="12">
        <v>0</v>
      </c>
      <c r="JF79" s="12">
        <v>0</v>
      </c>
      <c r="JG79" s="12">
        <v>0</v>
      </c>
      <c r="JH79" s="15">
        <v>0</v>
      </c>
      <c r="JI79" s="12">
        <v>0</v>
      </c>
      <c r="JJ79" s="12">
        <v>0</v>
      </c>
      <c r="JK79" s="12">
        <v>0</v>
      </c>
      <c r="JL79" s="15">
        <v>0</v>
      </c>
      <c r="JM79" s="12">
        <v>0</v>
      </c>
      <c r="JN79" s="12">
        <v>0</v>
      </c>
      <c r="JO79" s="12">
        <v>0</v>
      </c>
      <c r="JP79" s="15">
        <v>0</v>
      </c>
      <c r="JQ79" s="12">
        <v>0</v>
      </c>
      <c r="JR79" s="12">
        <v>0</v>
      </c>
      <c r="JS79" s="12">
        <v>0</v>
      </c>
      <c r="JT79" s="15">
        <v>0</v>
      </c>
      <c r="JU79" s="12">
        <v>0</v>
      </c>
      <c r="JV79" s="12">
        <v>0</v>
      </c>
      <c r="JW79" s="12">
        <v>0</v>
      </c>
      <c r="JX79" s="15">
        <v>0</v>
      </c>
      <c r="JY79" s="12">
        <v>0</v>
      </c>
      <c r="JZ79" s="12">
        <v>0</v>
      </c>
      <c r="KA79" s="12">
        <v>0</v>
      </c>
      <c r="KB79" s="15">
        <v>0</v>
      </c>
      <c r="KC79" s="12">
        <v>0</v>
      </c>
      <c r="KD79" s="12">
        <v>0</v>
      </c>
      <c r="KE79" s="12">
        <v>0</v>
      </c>
      <c r="KF79" s="15">
        <v>0</v>
      </c>
      <c r="KG79" s="12">
        <v>0</v>
      </c>
      <c r="KH79" s="12">
        <v>0</v>
      </c>
      <c r="KI79" s="12">
        <v>0</v>
      </c>
      <c r="KJ79" s="15">
        <v>0</v>
      </c>
      <c r="KK79" s="12">
        <v>0</v>
      </c>
      <c r="KL79" s="12">
        <v>0</v>
      </c>
      <c r="KM79" s="12">
        <v>0</v>
      </c>
      <c r="KN79" s="15">
        <v>0</v>
      </c>
      <c r="KO79" s="12">
        <v>0</v>
      </c>
      <c r="KP79" s="12">
        <v>0</v>
      </c>
      <c r="KQ79" s="12">
        <v>0</v>
      </c>
      <c r="KR79" s="15">
        <v>0</v>
      </c>
      <c r="KS79" s="12">
        <v>0</v>
      </c>
      <c r="KT79" s="12">
        <v>0</v>
      </c>
      <c r="KU79" s="12">
        <v>0</v>
      </c>
      <c r="KV79" s="14">
        <v>0</v>
      </c>
      <c r="KW79" s="12">
        <v>0</v>
      </c>
      <c r="KX79" s="12">
        <v>0</v>
      </c>
      <c r="KY79" s="12">
        <v>0</v>
      </c>
      <c r="KZ79" s="14">
        <v>0</v>
      </c>
      <c r="LA79" s="12">
        <v>0</v>
      </c>
      <c r="LB79" s="12">
        <v>0</v>
      </c>
      <c r="LC79" s="12">
        <v>0</v>
      </c>
      <c r="LD79" s="14">
        <v>41336457</v>
      </c>
      <c r="LE79" s="12">
        <v>40061765</v>
      </c>
      <c r="LF79" s="12">
        <v>40061705</v>
      </c>
      <c r="LG79" s="12">
        <v>40061705</v>
      </c>
      <c r="LH79" s="14">
        <v>0</v>
      </c>
      <c r="LI79" s="12">
        <v>0</v>
      </c>
      <c r="LJ79" s="12">
        <v>0</v>
      </c>
      <c r="LK79" s="12">
        <v>0</v>
      </c>
      <c r="LL79" s="14">
        <v>0</v>
      </c>
      <c r="LM79" s="12">
        <v>0</v>
      </c>
      <c r="LN79" s="12">
        <v>0</v>
      </c>
      <c r="LO79" s="12">
        <v>0</v>
      </c>
      <c r="LP79" s="14">
        <v>0</v>
      </c>
      <c r="LQ79" s="12">
        <v>0</v>
      </c>
      <c r="LR79" s="12">
        <v>0</v>
      </c>
      <c r="LS79" s="12">
        <v>0</v>
      </c>
      <c r="LT79" s="14">
        <v>0</v>
      </c>
      <c r="LU79" s="12">
        <v>0</v>
      </c>
      <c r="LV79" s="12">
        <v>0</v>
      </c>
      <c r="LW79" s="12">
        <v>0</v>
      </c>
      <c r="LX79" s="14">
        <v>0</v>
      </c>
      <c r="LY79" s="12">
        <v>0</v>
      </c>
      <c r="LZ79" s="12">
        <v>0</v>
      </c>
      <c r="MA79" s="12">
        <v>0</v>
      </c>
      <c r="MB79" s="13">
        <v>0</v>
      </c>
      <c r="MC79" s="12">
        <v>0</v>
      </c>
      <c r="MD79" s="12">
        <v>0</v>
      </c>
      <c r="ME79" s="12">
        <v>0</v>
      </c>
      <c r="MF79" s="13">
        <v>0</v>
      </c>
      <c r="MG79" s="12">
        <v>0</v>
      </c>
      <c r="MH79" s="12">
        <v>0</v>
      </c>
      <c r="MI79" s="12">
        <v>0</v>
      </c>
      <c r="MJ79" s="13">
        <v>0</v>
      </c>
      <c r="MK79" s="12">
        <v>0</v>
      </c>
      <c r="ML79" s="12">
        <v>0</v>
      </c>
      <c r="MM79" s="12">
        <v>0</v>
      </c>
    </row>
    <row r="80" spans="2:351" ht="51" x14ac:dyDescent="0.25">
      <c r="B80" s="44" t="s">
        <v>373</v>
      </c>
      <c r="C80" s="43" t="s">
        <v>372</v>
      </c>
      <c r="D80" s="42" t="s">
        <v>299</v>
      </c>
      <c r="E80" s="42" t="s">
        <v>298</v>
      </c>
      <c r="F80" s="46" t="s">
        <v>372</v>
      </c>
      <c r="G80" s="40">
        <v>2020004250291</v>
      </c>
      <c r="H80" s="39" t="s">
        <v>296</v>
      </c>
      <c r="I80" s="40">
        <v>1901009</v>
      </c>
      <c r="J80" s="39" t="s">
        <v>134</v>
      </c>
      <c r="K80" s="38" t="s">
        <v>102</v>
      </c>
      <c r="L80" s="37" t="s">
        <v>371</v>
      </c>
      <c r="M80" s="60" t="s">
        <v>6</v>
      </c>
      <c r="N80" s="60" t="s">
        <v>113</v>
      </c>
      <c r="O80" s="36" t="s">
        <v>293</v>
      </c>
      <c r="P80" s="35" t="s">
        <v>16</v>
      </c>
      <c r="Q80" s="35" t="s">
        <v>370</v>
      </c>
      <c r="R80" s="34" t="s">
        <v>20</v>
      </c>
      <c r="S80" s="33">
        <v>4</v>
      </c>
      <c r="T80" s="32">
        <v>0</v>
      </c>
      <c r="U80" s="32">
        <v>2</v>
      </c>
      <c r="V80" s="32">
        <v>2</v>
      </c>
      <c r="W80" s="32">
        <v>0</v>
      </c>
      <c r="X80" s="31">
        <f>+Z80+AA80+AB80+AC80</f>
        <v>4</v>
      </c>
      <c r="Y80" s="30">
        <f>+X80/S80</f>
        <v>1</v>
      </c>
      <c r="Z80" s="29">
        <v>0</v>
      </c>
      <c r="AA80" s="28">
        <v>2</v>
      </c>
      <c r="AB80" s="28">
        <v>2</v>
      </c>
      <c r="AC80" s="28">
        <v>0</v>
      </c>
      <c r="AD80" s="27">
        <v>52620415</v>
      </c>
      <c r="AE80" s="26">
        <f>+AD80-AG80</f>
        <v>0</v>
      </c>
      <c r="AF80" s="51" t="s">
        <v>138</v>
      </c>
      <c r="AG80" s="24">
        <f>SUM(AH80:AK80)</f>
        <v>52620415</v>
      </c>
      <c r="AH80" s="23">
        <f>+BH80+BL80+BP80+BT80+BX80+CB80+CF80+CJ80+CN80+CR80+CV80+CZ80+BD80</f>
        <v>0</v>
      </c>
      <c r="AI80" s="22">
        <f>+DD80+DH80+DL80+DP80+DT80+DX80+EB80+EF80+EJ80+EN80+ER80+EV80+EZ80+FD80+FH80+FL80+FP80+FT80+FX80+GB80+GF80+GJ80+GN80+GR80+GV80+GZ80+HD80+HH80+HL80+HP80+HT80+HX80+IB80+IF80+IJ80+IN80+IR80+IV80+IZ80+JD80+JH80+JL80+JP80+JT80+JX80+KB80+KF80+KJ80+KN80+KR80</f>
        <v>0</v>
      </c>
      <c r="AJ80" s="21">
        <f>+KV80+KZ80+LD80+LH80+LL80+LP80+LT80+LX80</f>
        <v>52620415</v>
      </c>
      <c r="AK80" s="13">
        <f>+MB80+MF80+MJ80</f>
        <v>0</v>
      </c>
      <c r="AL80" s="18" t="b">
        <f>_xlfn.IFNA(+AM80&lt;=AG80,"ERROR")</f>
        <v>1</v>
      </c>
      <c r="AM80" s="20">
        <f>SUM(AN80:AQ80)</f>
        <v>50987701</v>
      </c>
      <c r="AN80" s="4">
        <f>+BE80+BI80+BM80+BQ80+BU80+BY80+CC80+CG80+CK80+CO80+CS80+CW80+DA80</f>
        <v>0</v>
      </c>
      <c r="AO80" s="4">
        <f>+DE80+DI80+DM80+DQ80+DU80+DY80+EC80+EG80+EK80+EO80+ES80+EW80+FA80+FE80+FI80+FM80+FQ80+FU80+FY80+GC80+GG80+GK80+GO80+GS80+GW80+HA80+HE80+HI80+HM80+HQ80+HU80+HY80+IC80+IG80+IK80+IO80+IS80+IW80+JA80+JE80+JI80+JM80+JQ80+JU80+JY80+KC80+KG80+KK80+KO80+KS80</f>
        <v>0</v>
      </c>
      <c r="AP80" s="4">
        <f>+KW80+LA80+LE80+LI80+LM80+LQ80+LU80+LY80</f>
        <v>50987701</v>
      </c>
      <c r="AQ80" s="4">
        <f>+MC80+MG80+MK80</f>
        <v>0</v>
      </c>
      <c r="AR80" s="18" t="b">
        <f>_xlfn.IFNA(+AS80&lt;=AM80,"ERROR")</f>
        <v>1</v>
      </c>
      <c r="AS80" s="19">
        <f>+AT80+AU80+AV80+AW80</f>
        <v>50987701</v>
      </c>
      <c r="AT80" s="4">
        <f>+BF80+BJ80+BN80+BR80+BV80+BZ80+CD80+CH80+CL80+CP80+CT80+CX80+DB80</f>
        <v>0</v>
      </c>
      <c r="AU80" s="4">
        <f>+DF80+DJ80+DN80+DR80+DV80+DZ80+ED80+EH80+EL80+EP80+ET80+EX80+FB80+FF80+FJ80+FN80+FR80+FV80+FZ80+GD80+GH80+GL80+GP80+GT80+GX80+HB80+HF80+HJ80+HN80+HR80+HV80+HZ80+ID80+IH80+IL80+IP80+IT80+IX80+JB80+JF80+JJ80+JN80+JR80+JV80+JZ80+KD80+KH80+KL80+KP80+KT80</f>
        <v>0</v>
      </c>
      <c r="AV80" s="4">
        <f>+KX80+LB80+LF80+LJ80+LN80+LR80+LV80+LZ80</f>
        <v>50987701</v>
      </c>
      <c r="AW80" s="4">
        <f>+MD80+MH80+ML80</f>
        <v>0</v>
      </c>
      <c r="AX80" s="18" t="b">
        <f>_xlfn.IFNA(+AY80&lt;=AS80,"ERROR")</f>
        <v>1</v>
      </c>
      <c r="AY80" s="17">
        <f>+AZ80+BA80+BB80+BC80</f>
        <v>50987701</v>
      </c>
      <c r="AZ80" s="4">
        <f>+BG80+BK80+BO80+BS80+BW80+CA80+CE80+CI80+CM80+CQ80+CU80+CY80+DC80</f>
        <v>0</v>
      </c>
      <c r="BA80" s="4">
        <f>+DG80+DK80+DO80+DS80+DW80+EA80+EE80+EI80+EM80+EQ80+EU80+EY80+FC80+FG80+FK80+FO80+FS80+FW80+GA80+GE80+GI80+GM80+GQ80+GU80+GY80+HC80+HG80+HK80+HO80+HS80+HW80+IA80+IE80+II80+IM80+IQ80+IU80+IY80+JC80+JG80+JK80+JO80+JS80+JW80+KA80+KE80+KI80+KM80+KQ80+KU80</f>
        <v>0</v>
      </c>
      <c r="BB80" s="4">
        <f>+KY80+LC80+LG80+LK80+LO80+LS80+LW80+MA80</f>
        <v>50987701</v>
      </c>
      <c r="BC80" s="4">
        <f>+ME80+MI80+MM80</f>
        <v>0</v>
      </c>
      <c r="BD80" s="16">
        <v>0</v>
      </c>
      <c r="BE80" s="12">
        <v>0</v>
      </c>
      <c r="BF80" s="12">
        <v>0</v>
      </c>
      <c r="BG80" s="12">
        <v>0</v>
      </c>
      <c r="BH80" s="16">
        <v>0</v>
      </c>
      <c r="BI80" s="12">
        <v>0</v>
      </c>
      <c r="BJ80" s="12">
        <v>0</v>
      </c>
      <c r="BK80" s="12">
        <v>0</v>
      </c>
      <c r="BL80" s="16">
        <v>0</v>
      </c>
      <c r="BM80" s="12">
        <v>0</v>
      </c>
      <c r="BN80" s="12">
        <v>0</v>
      </c>
      <c r="BO80" s="12">
        <v>0</v>
      </c>
      <c r="BP80" s="16">
        <v>0</v>
      </c>
      <c r="BQ80" s="12">
        <v>0</v>
      </c>
      <c r="BR80" s="12">
        <v>0</v>
      </c>
      <c r="BS80" s="12">
        <v>0</v>
      </c>
      <c r="BT80" s="16">
        <v>0</v>
      </c>
      <c r="BU80" s="12">
        <v>0</v>
      </c>
      <c r="BV80" s="12">
        <v>0</v>
      </c>
      <c r="BW80" s="12">
        <v>0</v>
      </c>
      <c r="BX80" s="16">
        <v>0</v>
      </c>
      <c r="BY80" s="12">
        <v>0</v>
      </c>
      <c r="BZ80" s="12">
        <v>0</v>
      </c>
      <c r="CA80" s="12">
        <v>0</v>
      </c>
      <c r="CB80" s="16">
        <v>0</v>
      </c>
      <c r="CC80" s="12">
        <v>0</v>
      </c>
      <c r="CD80" s="12">
        <v>0</v>
      </c>
      <c r="CE80" s="12">
        <v>0</v>
      </c>
      <c r="CF80" s="16">
        <v>0</v>
      </c>
      <c r="CG80" s="12">
        <v>0</v>
      </c>
      <c r="CH80" s="12">
        <v>0</v>
      </c>
      <c r="CI80" s="12">
        <v>0</v>
      </c>
      <c r="CJ80" s="16">
        <v>0</v>
      </c>
      <c r="CK80" s="12">
        <v>0</v>
      </c>
      <c r="CL80" s="12">
        <v>0</v>
      </c>
      <c r="CM80" s="12">
        <v>0</v>
      </c>
      <c r="CN80" s="16">
        <v>0</v>
      </c>
      <c r="CO80" s="12">
        <v>0</v>
      </c>
      <c r="CP80" s="12">
        <v>0</v>
      </c>
      <c r="CQ80" s="12">
        <v>0</v>
      </c>
      <c r="CR80" s="16">
        <v>0</v>
      </c>
      <c r="CS80" s="12">
        <v>0</v>
      </c>
      <c r="CT80" s="12">
        <v>0</v>
      </c>
      <c r="CU80" s="12">
        <v>0</v>
      </c>
      <c r="CV80" s="16">
        <v>0</v>
      </c>
      <c r="CW80" s="12">
        <v>0</v>
      </c>
      <c r="CX80" s="12">
        <v>0</v>
      </c>
      <c r="CY80" s="12">
        <v>0</v>
      </c>
      <c r="CZ80" s="16">
        <v>0</v>
      </c>
      <c r="DA80" s="12">
        <v>0</v>
      </c>
      <c r="DB80" s="12">
        <v>0</v>
      </c>
      <c r="DC80" s="12">
        <v>0</v>
      </c>
      <c r="DD80" s="15">
        <v>0</v>
      </c>
      <c r="DE80" s="12">
        <v>0</v>
      </c>
      <c r="DF80" s="12">
        <v>0</v>
      </c>
      <c r="DG80" s="12">
        <v>0</v>
      </c>
      <c r="DH80" s="15">
        <v>0</v>
      </c>
      <c r="DI80" s="12">
        <v>0</v>
      </c>
      <c r="DJ80" s="12">
        <v>0</v>
      </c>
      <c r="DK80" s="12">
        <v>0</v>
      </c>
      <c r="DL80" s="15">
        <v>0</v>
      </c>
      <c r="DM80" s="12">
        <v>0</v>
      </c>
      <c r="DN80" s="12">
        <v>0</v>
      </c>
      <c r="DO80" s="12">
        <v>0</v>
      </c>
      <c r="DP80" s="15">
        <v>0</v>
      </c>
      <c r="DQ80" s="12">
        <v>0</v>
      </c>
      <c r="DR80" s="12">
        <v>0</v>
      </c>
      <c r="DS80" s="12">
        <v>0</v>
      </c>
      <c r="DT80" s="15">
        <v>0</v>
      </c>
      <c r="DU80" s="12">
        <v>0</v>
      </c>
      <c r="DV80" s="12">
        <v>0</v>
      </c>
      <c r="DW80" s="12">
        <v>0</v>
      </c>
      <c r="DX80" s="15">
        <v>0</v>
      </c>
      <c r="DY80" s="12">
        <v>0</v>
      </c>
      <c r="DZ80" s="12">
        <v>0</v>
      </c>
      <c r="EA80" s="12">
        <v>0</v>
      </c>
      <c r="EB80" s="15">
        <v>0</v>
      </c>
      <c r="EC80" s="12">
        <v>0</v>
      </c>
      <c r="ED80" s="12">
        <v>0</v>
      </c>
      <c r="EE80" s="12">
        <v>0</v>
      </c>
      <c r="EF80" s="15">
        <v>0</v>
      </c>
      <c r="EG80" s="12">
        <v>0</v>
      </c>
      <c r="EH80" s="12">
        <v>0</v>
      </c>
      <c r="EI80" s="12">
        <v>0</v>
      </c>
      <c r="EJ80" s="15">
        <v>0</v>
      </c>
      <c r="EK80" s="12">
        <v>0</v>
      </c>
      <c r="EL80" s="12">
        <v>0</v>
      </c>
      <c r="EM80" s="12">
        <v>0</v>
      </c>
      <c r="EN80" s="15">
        <v>0</v>
      </c>
      <c r="EO80" s="12">
        <v>0</v>
      </c>
      <c r="EP80" s="12">
        <v>0</v>
      </c>
      <c r="EQ80" s="12">
        <v>0</v>
      </c>
      <c r="ER80" s="15">
        <v>0</v>
      </c>
      <c r="ES80" s="12">
        <v>0</v>
      </c>
      <c r="ET80" s="12">
        <v>0</v>
      </c>
      <c r="EU80" s="12">
        <v>0</v>
      </c>
      <c r="EV80" s="15">
        <v>0</v>
      </c>
      <c r="EW80" s="12">
        <v>0</v>
      </c>
      <c r="EX80" s="12">
        <v>0</v>
      </c>
      <c r="EY80" s="12">
        <v>0</v>
      </c>
      <c r="EZ80" s="15">
        <v>0</v>
      </c>
      <c r="FA80" s="12">
        <v>0</v>
      </c>
      <c r="FB80" s="12">
        <v>0</v>
      </c>
      <c r="FC80" s="12">
        <v>0</v>
      </c>
      <c r="FD80" s="15">
        <v>0</v>
      </c>
      <c r="FE80" s="12">
        <v>0</v>
      </c>
      <c r="FF80" s="12">
        <v>0</v>
      </c>
      <c r="FG80" s="12">
        <v>0</v>
      </c>
      <c r="FH80" s="15">
        <v>0</v>
      </c>
      <c r="FI80" s="12">
        <v>0</v>
      </c>
      <c r="FJ80" s="12">
        <v>0</v>
      </c>
      <c r="FK80" s="12">
        <v>0</v>
      </c>
      <c r="FL80" s="15">
        <v>0</v>
      </c>
      <c r="FM80" s="12">
        <v>0</v>
      </c>
      <c r="FN80" s="12">
        <v>0</v>
      </c>
      <c r="FO80" s="12">
        <v>0</v>
      </c>
      <c r="FP80" s="15">
        <v>0</v>
      </c>
      <c r="FQ80" s="12">
        <v>0</v>
      </c>
      <c r="FR80" s="12">
        <v>0</v>
      </c>
      <c r="FS80" s="12">
        <v>0</v>
      </c>
      <c r="FT80" s="15">
        <v>0</v>
      </c>
      <c r="FU80" s="12">
        <v>0</v>
      </c>
      <c r="FV80" s="12">
        <v>0</v>
      </c>
      <c r="FW80" s="12">
        <v>0</v>
      </c>
      <c r="FX80" s="15">
        <v>0</v>
      </c>
      <c r="FY80" s="12">
        <v>0</v>
      </c>
      <c r="FZ80" s="12">
        <v>0</v>
      </c>
      <c r="GA80" s="12">
        <v>0</v>
      </c>
      <c r="GB80" s="15">
        <v>0</v>
      </c>
      <c r="GC80" s="12">
        <v>0</v>
      </c>
      <c r="GD80" s="12">
        <v>0</v>
      </c>
      <c r="GE80" s="12">
        <v>0</v>
      </c>
      <c r="GF80" s="15">
        <v>0</v>
      </c>
      <c r="GG80" s="12">
        <v>0</v>
      </c>
      <c r="GH80" s="12">
        <v>0</v>
      </c>
      <c r="GI80" s="12">
        <v>0</v>
      </c>
      <c r="GJ80" s="15">
        <v>0</v>
      </c>
      <c r="GK80" s="12">
        <v>0</v>
      </c>
      <c r="GL80" s="12">
        <v>0</v>
      </c>
      <c r="GM80" s="12">
        <v>0</v>
      </c>
      <c r="GN80" s="15">
        <v>0</v>
      </c>
      <c r="GO80" s="12">
        <v>0</v>
      </c>
      <c r="GP80" s="12">
        <v>0</v>
      </c>
      <c r="GQ80" s="12">
        <v>0</v>
      </c>
      <c r="GR80" s="15">
        <v>0</v>
      </c>
      <c r="GS80" s="12">
        <v>0</v>
      </c>
      <c r="GT80" s="12">
        <v>0</v>
      </c>
      <c r="GU80" s="12">
        <v>0</v>
      </c>
      <c r="GV80" s="15">
        <v>0</v>
      </c>
      <c r="GW80" s="12">
        <v>0</v>
      </c>
      <c r="GX80" s="12">
        <v>0</v>
      </c>
      <c r="GY80" s="12">
        <v>0</v>
      </c>
      <c r="GZ80" s="15">
        <v>0</v>
      </c>
      <c r="HA80" s="12">
        <v>0</v>
      </c>
      <c r="HB80" s="12">
        <v>0</v>
      </c>
      <c r="HC80" s="12">
        <v>0</v>
      </c>
      <c r="HD80" s="15">
        <v>0</v>
      </c>
      <c r="HE80" s="12">
        <v>0</v>
      </c>
      <c r="HF80" s="12">
        <v>0</v>
      </c>
      <c r="HG80" s="12">
        <v>0</v>
      </c>
      <c r="HH80" s="15">
        <v>0</v>
      </c>
      <c r="HI80" s="12">
        <v>0</v>
      </c>
      <c r="HJ80" s="12">
        <v>0</v>
      </c>
      <c r="HK80" s="12">
        <v>0</v>
      </c>
      <c r="HL80" s="15">
        <v>0</v>
      </c>
      <c r="HM80" s="12">
        <v>0</v>
      </c>
      <c r="HN80" s="12">
        <v>0</v>
      </c>
      <c r="HO80" s="12">
        <v>0</v>
      </c>
      <c r="HP80" s="15">
        <v>0</v>
      </c>
      <c r="HQ80" s="12">
        <v>0</v>
      </c>
      <c r="HR80" s="12">
        <v>0</v>
      </c>
      <c r="HS80" s="12">
        <v>0</v>
      </c>
      <c r="HT80" s="15">
        <v>0</v>
      </c>
      <c r="HU80" s="12">
        <v>0</v>
      </c>
      <c r="HV80" s="12">
        <v>0</v>
      </c>
      <c r="HW80" s="12">
        <v>0</v>
      </c>
      <c r="HX80" s="15">
        <v>0</v>
      </c>
      <c r="HY80" s="12">
        <v>0</v>
      </c>
      <c r="HZ80" s="12">
        <v>0</v>
      </c>
      <c r="IA80" s="12">
        <v>0</v>
      </c>
      <c r="IB80" s="15">
        <v>0</v>
      </c>
      <c r="IC80" s="12">
        <v>0</v>
      </c>
      <c r="ID80" s="12">
        <v>0</v>
      </c>
      <c r="IE80" s="12">
        <v>0</v>
      </c>
      <c r="IF80" s="15">
        <v>0</v>
      </c>
      <c r="IG80" s="12">
        <v>0</v>
      </c>
      <c r="IH80" s="12">
        <v>0</v>
      </c>
      <c r="II80" s="12">
        <v>0</v>
      </c>
      <c r="IJ80" s="15">
        <v>0</v>
      </c>
      <c r="IK80" s="12">
        <v>0</v>
      </c>
      <c r="IL80" s="12">
        <v>0</v>
      </c>
      <c r="IM80" s="12">
        <v>0</v>
      </c>
      <c r="IN80" s="15">
        <v>0</v>
      </c>
      <c r="IO80" s="12">
        <v>0</v>
      </c>
      <c r="IP80" s="12">
        <v>0</v>
      </c>
      <c r="IQ80" s="12">
        <v>0</v>
      </c>
      <c r="IR80" s="15">
        <v>0</v>
      </c>
      <c r="IS80" s="12">
        <v>0</v>
      </c>
      <c r="IT80" s="12">
        <v>0</v>
      </c>
      <c r="IU80" s="12">
        <v>0</v>
      </c>
      <c r="IV80" s="15">
        <v>0</v>
      </c>
      <c r="IW80" s="12">
        <v>0</v>
      </c>
      <c r="IX80" s="12">
        <v>0</v>
      </c>
      <c r="IY80" s="12">
        <v>0</v>
      </c>
      <c r="IZ80" s="15">
        <v>0</v>
      </c>
      <c r="JA80" s="12">
        <v>0</v>
      </c>
      <c r="JB80" s="12">
        <v>0</v>
      </c>
      <c r="JC80" s="12">
        <v>0</v>
      </c>
      <c r="JD80" s="15">
        <v>0</v>
      </c>
      <c r="JE80" s="12">
        <v>0</v>
      </c>
      <c r="JF80" s="12">
        <v>0</v>
      </c>
      <c r="JG80" s="12">
        <v>0</v>
      </c>
      <c r="JH80" s="15">
        <v>0</v>
      </c>
      <c r="JI80" s="12">
        <v>0</v>
      </c>
      <c r="JJ80" s="12">
        <v>0</v>
      </c>
      <c r="JK80" s="12">
        <v>0</v>
      </c>
      <c r="JL80" s="15">
        <v>0</v>
      </c>
      <c r="JM80" s="12">
        <v>0</v>
      </c>
      <c r="JN80" s="12">
        <v>0</v>
      </c>
      <c r="JO80" s="12">
        <v>0</v>
      </c>
      <c r="JP80" s="15">
        <v>0</v>
      </c>
      <c r="JQ80" s="12">
        <v>0</v>
      </c>
      <c r="JR80" s="12">
        <v>0</v>
      </c>
      <c r="JS80" s="12">
        <v>0</v>
      </c>
      <c r="JT80" s="15">
        <v>0</v>
      </c>
      <c r="JU80" s="12">
        <v>0</v>
      </c>
      <c r="JV80" s="12">
        <v>0</v>
      </c>
      <c r="JW80" s="12">
        <v>0</v>
      </c>
      <c r="JX80" s="15">
        <v>0</v>
      </c>
      <c r="JY80" s="12">
        <v>0</v>
      </c>
      <c r="JZ80" s="12">
        <v>0</v>
      </c>
      <c r="KA80" s="12">
        <v>0</v>
      </c>
      <c r="KB80" s="15">
        <v>0</v>
      </c>
      <c r="KC80" s="12">
        <v>0</v>
      </c>
      <c r="KD80" s="12">
        <v>0</v>
      </c>
      <c r="KE80" s="12">
        <v>0</v>
      </c>
      <c r="KF80" s="15">
        <v>0</v>
      </c>
      <c r="KG80" s="12">
        <v>0</v>
      </c>
      <c r="KH80" s="12">
        <v>0</v>
      </c>
      <c r="KI80" s="12">
        <v>0</v>
      </c>
      <c r="KJ80" s="15">
        <v>0</v>
      </c>
      <c r="KK80" s="12">
        <v>0</v>
      </c>
      <c r="KL80" s="12">
        <v>0</v>
      </c>
      <c r="KM80" s="12">
        <v>0</v>
      </c>
      <c r="KN80" s="15">
        <v>0</v>
      </c>
      <c r="KO80" s="12">
        <v>0</v>
      </c>
      <c r="KP80" s="12">
        <v>0</v>
      </c>
      <c r="KQ80" s="12">
        <v>0</v>
      </c>
      <c r="KR80" s="15">
        <v>0</v>
      </c>
      <c r="KS80" s="12">
        <v>0</v>
      </c>
      <c r="KT80" s="12">
        <v>0</v>
      </c>
      <c r="KU80" s="12">
        <v>0</v>
      </c>
      <c r="KV80" s="14">
        <v>0</v>
      </c>
      <c r="KW80" s="12">
        <v>0</v>
      </c>
      <c r="KX80" s="12">
        <v>0</v>
      </c>
      <c r="KY80" s="12">
        <v>0</v>
      </c>
      <c r="KZ80" s="14">
        <v>0</v>
      </c>
      <c r="LA80" s="12">
        <v>0</v>
      </c>
      <c r="LB80" s="12">
        <v>0</v>
      </c>
      <c r="LC80" s="12">
        <v>0</v>
      </c>
      <c r="LD80" s="14">
        <v>52620415</v>
      </c>
      <c r="LE80" s="12">
        <v>50987701</v>
      </c>
      <c r="LF80" s="12">
        <v>50987701</v>
      </c>
      <c r="LG80" s="12">
        <v>50987701</v>
      </c>
      <c r="LH80" s="14">
        <v>0</v>
      </c>
      <c r="LI80" s="12">
        <v>0</v>
      </c>
      <c r="LJ80" s="12">
        <v>0</v>
      </c>
      <c r="LK80" s="12">
        <v>0</v>
      </c>
      <c r="LL80" s="14">
        <v>0</v>
      </c>
      <c r="LM80" s="12">
        <v>0</v>
      </c>
      <c r="LN80" s="12">
        <v>0</v>
      </c>
      <c r="LO80" s="12">
        <v>0</v>
      </c>
      <c r="LP80" s="14">
        <v>0</v>
      </c>
      <c r="LQ80" s="12">
        <v>0</v>
      </c>
      <c r="LR80" s="12">
        <v>0</v>
      </c>
      <c r="LS80" s="12">
        <v>0</v>
      </c>
      <c r="LT80" s="14">
        <v>0</v>
      </c>
      <c r="LU80" s="12">
        <v>0</v>
      </c>
      <c r="LV80" s="12">
        <v>0</v>
      </c>
      <c r="LW80" s="12">
        <v>0</v>
      </c>
      <c r="LX80" s="14">
        <v>0</v>
      </c>
      <c r="LY80" s="12">
        <v>0</v>
      </c>
      <c r="LZ80" s="12">
        <v>0</v>
      </c>
      <c r="MA80" s="12">
        <v>0</v>
      </c>
      <c r="MB80" s="13">
        <v>0</v>
      </c>
      <c r="MC80" s="12">
        <v>0</v>
      </c>
      <c r="MD80" s="12">
        <v>0</v>
      </c>
      <c r="ME80" s="12">
        <v>0</v>
      </c>
      <c r="MF80" s="13">
        <v>0</v>
      </c>
      <c r="MG80" s="12">
        <v>0</v>
      </c>
      <c r="MH80" s="12">
        <v>0</v>
      </c>
      <c r="MI80" s="12">
        <v>0</v>
      </c>
      <c r="MJ80" s="13">
        <v>0</v>
      </c>
      <c r="MK80" s="12">
        <v>0</v>
      </c>
      <c r="ML80" s="12">
        <v>0</v>
      </c>
      <c r="MM80" s="12">
        <v>0</v>
      </c>
    </row>
    <row r="81" spans="2:351" ht="63.75" x14ac:dyDescent="0.25">
      <c r="B81" s="44" t="s">
        <v>368</v>
      </c>
      <c r="C81" s="43" t="s">
        <v>367</v>
      </c>
      <c r="D81" s="42" t="s">
        <v>299</v>
      </c>
      <c r="E81" s="42" t="s">
        <v>298</v>
      </c>
      <c r="F81" s="46" t="s">
        <v>366</v>
      </c>
      <c r="G81" s="40">
        <v>2020004250291</v>
      </c>
      <c r="H81" s="39" t="s">
        <v>296</v>
      </c>
      <c r="I81" s="40">
        <v>1901125</v>
      </c>
      <c r="J81" s="39" t="s">
        <v>365</v>
      </c>
      <c r="K81" s="38" t="s">
        <v>102</v>
      </c>
      <c r="L81" s="37" t="s">
        <v>369</v>
      </c>
      <c r="M81" s="60" t="s">
        <v>6</v>
      </c>
      <c r="N81" s="60" t="s">
        <v>113</v>
      </c>
      <c r="O81" s="36" t="s">
        <v>293</v>
      </c>
      <c r="P81" s="35" t="s">
        <v>16</v>
      </c>
      <c r="Q81" s="35" t="s">
        <v>350</v>
      </c>
      <c r="R81" s="34" t="s">
        <v>20</v>
      </c>
      <c r="S81" s="33">
        <v>25</v>
      </c>
      <c r="T81" s="50">
        <v>5</v>
      </c>
      <c r="U81" s="50">
        <v>5</v>
      </c>
      <c r="V81" s="50">
        <v>5</v>
      </c>
      <c r="W81" s="50">
        <v>10</v>
      </c>
      <c r="X81" s="31">
        <f>+Z81+AA81+AB81+AC81</f>
        <v>30</v>
      </c>
      <c r="Y81" s="49">
        <f>+X81/S81</f>
        <v>1.2</v>
      </c>
      <c r="Z81" s="29">
        <v>2</v>
      </c>
      <c r="AA81" s="28">
        <v>22</v>
      </c>
      <c r="AB81" s="28">
        <v>1</v>
      </c>
      <c r="AC81" s="28">
        <v>5</v>
      </c>
      <c r="AD81" s="27">
        <v>41882755</v>
      </c>
      <c r="AE81" s="26">
        <f>+AD81-AG81</f>
        <v>0</v>
      </c>
      <c r="AF81" s="51" t="s">
        <v>138</v>
      </c>
      <c r="AG81" s="24">
        <f>SUM(AH81:AK81)</f>
        <v>41882755</v>
      </c>
      <c r="AH81" s="23">
        <f>+BH81+BL81+BP81+BT81+BX81+CB81+CF81+CJ81+CN81+CR81+CV81+CZ81+BD81</f>
        <v>0</v>
      </c>
      <c r="AI81" s="22">
        <f>+DD81+DH81+DL81+DP81+DT81+DX81+EB81+EF81+EJ81+EN81+ER81+EV81+EZ81+FD81+FH81+FL81+FP81+FT81+FX81+GB81+GF81+GJ81+GN81+GR81+GV81+GZ81+HD81+HH81+HL81+HP81+HT81+HX81+IB81+IF81+IJ81+IN81+IR81+IV81+IZ81+JD81+JH81+JL81+JP81+JT81+JX81+KB81+KF81+KJ81+KN81+KR81</f>
        <v>0</v>
      </c>
      <c r="AJ81" s="21">
        <f>+KV81+KZ81+LD81+LH81+LL81+LP81+LT81+LX81</f>
        <v>41882755</v>
      </c>
      <c r="AK81" s="13">
        <f>+MB81+MF81+MJ81</f>
        <v>0</v>
      </c>
      <c r="AL81" s="18" t="b">
        <f>_xlfn.IFNA(+AM81&lt;=AG81,"ERROR")</f>
        <v>1</v>
      </c>
      <c r="AM81" s="20">
        <f>SUM(AN81:AQ81)</f>
        <v>38240776</v>
      </c>
      <c r="AN81" s="4">
        <f>+BE81+BI81+BM81+BQ81+BU81+BY81+CC81+CG81+CK81+CO81+CS81+CW81+DA81</f>
        <v>0</v>
      </c>
      <c r="AO81" s="4">
        <f>+DE81+DI81+DM81+DQ81+DU81+DY81+EC81+EG81+EK81+EO81+ES81+EW81+FA81+FE81+FI81+FM81+FQ81+FU81+FY81+GC81+GG81+GK81+GO81+GS81+GW81+HA81+HE81+HI81+HM81+HQ81+HU81+HY81+IC81+IG81+IK81+IO81+IS81+IW81+JA81+JE81+JI81+JM81+JQ81+JU81+JY81+KC81+KG81+KK81+KO81+KS81</f>
        <v>0</v>
      </c>
      <c r="AP81" s="4">
        <f>+KW81+LA81+LE81+LI81+LM81+LQ81+LU81+LY81</f>
        <v>38240776</v>
      </c>
      <c r="AQ81" s="4">
        <f>+MC81+MG81+MK81</f>
        <v>0</v>
      </c>
      <c r="AR81" s="18" t="b">
        <f>_xlfn.IFNA(+AS81&lt;=AM81,"ERROR")</f>
        <v>1</v>
      </c>
      <c r="AS81" s="19">
        <f>+AT81+AU81+AV81+AW81</f>
        <v>36237687</v>
      </c>
      <c r="AT81" s="4">
        <f>+BF81+BJ81+BN81+BR81+BV81+BZ81+CD81+CH81+CL81+CP81+CT81+CX81+DB81</f>
        <v>0</v>
      </c>
      <c r="AU81" s="4">
        <f>+DF81+DJ81+DN81+DR81+DV81+DZ81+ED81+EH81+EL81+EP81+ET81+EX81+FB81+FF81+FJ81+FN81+FR81+FV81+FZ81+GD81+GH81+GL81+GP81+GT81+GX81+HB81+HF81+HJ81+HN81+HR81+HV81+HZ81+ID81+IH81+IL81+IP81+IT81+IX81+JB81+JF81+JJ81+JN81+JR81+JV81+JZ81+KD81+KH81+KL81+KP81+KT81</f>
        <v>0</v>
      </c>
      <c r="AV81" s="4">
        <f>+KX81+LB81+LF81+LJ81+LN81+LR81+LV81+LZ81</f>
        <v>36237687</v>
      </c>
      <c r="AW81" s="4">
        <f>+MD81+MH81+ML81</f>
        <v>0</v>
      </c>
      <c r="AX81" s="18" t="b">
        <f>_xlfn.IFNA(+AY81&lt;=AS81,"ERROR")</f>
        <v>1</v>
      </c>
      <c r="AY81" s="17">
        <f>+AZ81+BA81+BB81+BC81</f>
        <v>36237687</v>
      </c>
      <c r="AZ81" s="4">
        <f>+BG81+BK81+BO81+BS81+BW81+CA81+CE81+CI81+CM81+CQ81+CU81+CY81+DC81</f>
        <v>0</v>
      </c>
      <c r="BA81" s="4">
        <f>+DG81+DK81+DO81+DS81+DW81+EA81+EE81+EI81+EM81+EQ81+EU81+EY81+FC81+FG81+FK81+FO81+FS81+FW81+GA81+GE81+GI81+GM81+GQ81+GU81+GY81+HC81+HG81+HK81+HO81+HS81+HW81+IA81+IE81+II81+IM81+IQ81+IU81+IY81+JC81+JG81+JK81+JO81+JS81+JW81+KA81+KE81+KI81+KM81+KQ81+KU81</f>
        <v>0</v>
      </c>
      <c r="BB81" s="4">
        <f>+KY81+LC81+LG81+LK81+LO81+LS81+LW81+MA81</f>
        <v>36237687</v>
      </c>
      <c r="BC81" s="4">
        <f>+ME81+MI81+MM81</f>
        <v>0</v>
      </c>
      <c r="BD81" s="16">
        <v>0</v>
      </c>
      <c r="BE81" s="12">
        <v>0</v>
      </c>
      <c r="BF81" s="12">
        <v>0</v>
      </c>
      <c r="BG81" s="12">
        <v>0</v>
      </c>
      <c r="BH81" s="16">
        <v>0</v>
      </c>
      <c r="BI81" s="12">
        <v>0</v>
      </c>
      <c r="BJ81" s="12">
        <v>0</v>
      </c>
      <c r="BK81" s="12">
        <v>0</v>
      </c>
      <c r="BL81" s="16">
        <v>0</v>
      </c>
      <c r="BM81" s="12">
        <v>0</v>
      </c>
      <c r="BN81" s="12">
        <v>0</v>
      </c>
      <c r="BO81" s="12">
        <v>0</v>
      </c>
      <c r="BP81" s="16">
        <v>0</v>
      </c>
      <c r="BQ81" s="12">
        <v>0</v>
      </c>
      <c r="BR81" s="12">
        <v>0</v>
      </c>
      <c r="BS81" s="12">
        <v>0</v>
      </c>
      <c r="BT81" s="16">
        <v>0</v>
      </c>
      <c r="BU81" s="12">
        <v>0</v>
      </c>
      <c r="BV81" s="12">
        <v>0</v>
      </c>
      <c r="BW81" s="12">
        <v>0</v>
      </c>
      <c r="BX81" s="16">
        <v>0</v>
      </c>
      <c r="BY81" s="12">
        <v>0</v>
      </c>
      <c r="BZ81" s="12">
        <v>0</v>
      </c>
      <c r="CA81" s="12">
        <v>0</v>
      </c>
      <c r="CB81" s="16">
        <v>0</v>
      </c>
      <c r="CC81" s="12">
        <v>0</v>
      </c>
      <c r="CD81" s="12">
        <v>0</v>
      </c>
      <c r="CE81" s="12">
        <v>0</v>
      </c>
      <c r="CF81" s="16">
        <v>0</v>
      </c>
      <c r="CG81" s="12">
        <v>0</v>
      </c>
      <c r="CH81" s="12">
        <v>0</v>
      </c>
      <c r="CI81" s="12">
        <v>0</v>
      </c>
      <c r="CJ81" s="16">
        <v>0</v>
      </c>
      <c r="CK81" s="12">
        <v>0</v>
      </c>
      <c r="CL81" s="12">
        <v>0</v>
      </c>
      <c r="CM81" s="12">
        <v>0</v>
      </c>
      <c r="CN81" s="16">
        <v>0</v>
      </c>
      <c r="CO81" s="12">
        <v>0</v>
      </c>
      <c r="CP81" s="12">
        <v>0</v>
      </c>
      <c r="CQ81" s="12">
        <v>0</v>
      </c>
      <c r="CR81" s="16">
        <v>0</v>
      </c>
      <c r="CS81" s="12">
        <v>0</v>
      </c>
      <c r="CT81" s="12">
        <v>0</v>
      </c>
      <c r="CU81" s="12">
        <v>0</v>
      </c>
      <c r="CV81" s="16">
        <v>0</v>
      </c>
      <c r="CW81" s="12">
        <v>0</v>
      </c>
      <c r="CX81" s="12">
        <v>0</v>
      </c>
      <c r="CY81" s="12">
        <v>0</v>
      </c>
      <c r="CZ81" s="16">
        <v>0</v>
      </c>
      <c r="DA81" s="12">
        <v>0</v>
      </c>
      <c r="DB81" s="12">
        <v>0</v>
      </c>
      <c r="DC81" s="12">
        <v>0</v>
      </c>
      <c r="DD81" s="15">
        <v>0</v>
      </c>
      <c r="DE81" s="12">
        <v>0</v>
      </c>
      <c r="DF81" s="12">
        <v>0</v>
      </c>
      <c r="DG81" s="12">
        <v>0</v>
      </c>
      <c r="DH81" s="15">
        <v>0</v>
      </c>
      <c r="DI81" s="12">
        <v>0</v>
      </c>
      <c r="DJ81" s="12">
        <v>0</v>
      </c>
      <c r="DK81" s="12">
        <v>0</v>
      </c>
      <c r="DL81" s="15">
        <v>0</v>
      </c>
      <c r="DM81" s="12">
        <v>0</v>
      </c>
      <c r="DN81" s="12">
        <v>0</v>
      </c>
      <c r="DO81" s="12">
        <v>0</v>
      </c>
      <c r="DP81" s="15">
        <v>0</v>
      </c>
      <c r="DQ81" s="12">
        <v>0</v>
      </c>
      <c r="DR81" s="12">
        <v>0</v>
      </c>
      <c r="DS81" s="12">
        <v>0</v>
      </c>
      <c r="DT81" s="15">
        <v>0</v>
      </c>
      <c r="DU81" s="12">
        <v>0</v>
      </c>
      <c r="DV81" s="12">
        <v>0</v>
      </c>
      <c r="DW81" s="12">
        <v>0</v>
      </c>
      <c r="DX81" s="15">
        <v>0</v>
      </c>
      <c r="DY81" s="12">
        <v>0</v>
      </c>
      <c r="DZ81" s="12">
        <v>0</v>
      </c>
      <c r="EA81" s="12">
        <v>0</v>
      </c>
      <c r="EB81" s="15">
        <v>0</v>
      </c>
      <c r="EC81" s="12">
        <v>0</v>
      </c>
      <c r="ED81" s="12">
        <v>0</v>
      </c>
      <c r="EE81" s="12">
        <v>0</v>
      </c>
      <c r="EF81" s="15">
        <v>0</v>
      </c>
      <c r="EG81" s="12">
        <v>0</v>
      </c>
      <c r="EH81" s="12">
        <v>0</v>
      </c>
      <c r="EI81" s="12">
        <v>0</v>
      </c>
      <c r="EJ81" s="15">
        <v>0</v>
      </c>
      <c r="EK81" s="12">
        <v>0</v>
      </c>
      <c r="EL81" s="12">
        <v>0</v>
      </c>
      <c r="EM81" s="12">
        <v>0</v>
      </c>
      <c r="EN81" s="15">
        <v>0</v>
      </c>
      <c r="EO81" s="12">
        <v>0</v>
      </c>
      <c r="EP81" s="12">
        <v>0</v>
      </c>
      <c r="EQ81" s="12">
        <v>0</v>
      </c>
      <c r="ER81" s="15">
        <v>0</v>
      </c>
      <c r="ES81" s="12">
        <v>0</v>
      </c>
      <c r="ET81" s="12">
        <v>0</v>
      </c>
      <c r="EU81" s="12">
        <v>0</v>
      </c>
      <c r="EV81" s="15">
        <v>0</v>
      </c>
      <c r="EW81" s="12">
        <v>0</v>
      </c>
      <c r="EX81" s="12">
        <v>0</v>
      </c>
      <c r="EY81" s="12">
        <v>0</v>
      </c>
      <c r="EZ81" s="15">
        <v>0</v>
      </c>
      <c r="FA81" s="12">
        <v>0</v>
      </c>
      <c r="FB81" s="12">
        <v>0</v>
      </c>
      <c r="FC81" s="12">
        <v>0</v>
      </c>
      <c r="FD81" s="15">
        <v>0</v>
      </c>
      <c r="FE81" s="12">
        <v>0</v>
      </c>
      <c r="FF81" s="12">
        <v>0</v>
      </c>
      <c r="FG81" s="12">
        <v>0</v>
      </c>
      <c r="FH81" s="15">
        <v>0</v>
      </c>
      <c r="FI81" s="12">
        <v>0</v>
      </c>
      <c r="FJ81" s="12">
        <v>0</v>
      </c>
      <c r="FK81" s="12">
        <v>0</v>
      </c>
      <c r="FL81" s="15">
        <v>0</v>
      </c>
      <c r="FM81" s="12">
        <v>0</v>
      </c>
      <c r="FN81" s="12">
        <v>0</v>
      </c>
      <c r="FO81" s="12">
        <v>0</v>
      </c>
      <c r="FP81" s="15">
        <v>0</v>
      </c>
      <c r="FQ81" s="12">
        <v>0</v>
      </c>
      <c r="FR81" s="12">
        <v>0</v>
      </c>
      <c r="FS81" s="12">
        <v>0</v>
      </c>
      <c r="FT81" s="15">
        <v>0</v>
      </c>
      <c r="FU81" s="12">
        <v>0</v>
      </c>
      <c r="FV81" s="12">
        <v>0</v>
      </c>
      <c r="FW81" s="12">
        <v>0</v>
      </c>
      <c r="FX81" s="15">
        <v>0</v>
      </c>
      <c r="FY81" s="12">
        <v>0</v>
      </c>
      <c r="FZ81" s="12">
        <v>0</v>
      </c>
      <c r="GA81" s="12">
        <v>0</v>
      </c>
      <c r="GB81" s="15">
        <v>0</v>
      </c>
      <c r="GC81" s="12">
        <v>0</v>
      </c>
      <c r="GD81" s="12">
        <v>0</v>
      </c>
      <c r="GE81" s="12">
        <v>0</v>
      </c>
      <c r="GF81" s="15">
        <v>0</v>
      </c>
      <c r="GG81" s="12">
        <v>0</v>
      </c>
      <c r="GH81" s="12">
        <v>0</v>
      </c>
      <c r="GI81" s="12">
        <v>0</v>
      </c>
      <c r="GJ81" s="15">
        <v>0</v>
      </c>
      <c r="GK81" s="12">
        <v>0</v>
      </c>
      <c r="GL81" s="12">
        <v>0</v>
      </c>
      <c r="GM81" s="12">
        <v>0</v>
      </c>
      <c r="GN81" s="15">
        <v>0</v>
      </c>
      <c r="GO81" s="12">
        <v>0</v>
      </c>
      <c r="GP81" s="12">
        <v>0</v>
      </c>
      <c r="GQ81" s="12">
        <v>0</v>
      </c>
      <c r="GR81" s="15">
        <v>0</v>
      </c>
      <c r="GS81" s="12">
        <v>0</v>
      </c>
      <c r="GT81" s="12">
        <v>0</v>
      </c>
      <c r="GU81" s="12">
        <v>0</v>
      </c>
      <c r="GV81" s="15">
        <v>0</v>
      </c>
      <c r="GW81" s="12">
        <v>0</v>
      </c>
      <c r="GX81" s="12">
        <v>0</v>
      </c>
      <c r="GY81" s="12">
        <v>0</v>
      </c>
      <c r="GZ81" s="15">
        <v>0</v>
      </c>
      <c r="HA81" s="12">
        <v>0</v>
      </c>
      <c r="HB81" s="12">
        <v>0</v>
      </c>
      <c r="HC81" s="12">
        <v>0</v>
      </c>
      <c r="HD81" s="15">
        <v>0</v>
      </c>
      <c r="HE81" s="12">
        <v>0</v>
      </c>
      <c r="HF81" s="12">
        <v>0</v>
      </c>
      <c r="HG81" s="12">
        <v>0</v>
      </c>
      <c r="HH81" s="15">
        <v>0</v>
      </c>
      <c r="HI81" s="12">
        <v>0</v>
      </c>
      <c r="HJ81" s="12">
        <v>0</v>
      </c>
      <c r="HK81" s="12">
        <v>0</v>
      </c>
      <c r="HL81" s="15">
        <v>0</v>
      </c>
      <c r="HM81" s="12">
        <v>0</v>
      </c>
      <c r="HN81" s="12">
        <v>0</v>
      </c>
      <c r="HO81" s="12">
        <v>0</v>
      </c>
      <c r="HP81" s="15">
        <v>0</v>
      </c>
      <c r="HQ81" s="12">
        <v>0</v>
      </c>
      <c r="HR81" s="12">
        <v>0</v>
      </c>
      <c r="HS81" s="12">
        <v>0</v>
      </c>
      <c r="HT81" s="15">
        <v>0</v>
      </c>
      <c r="HU81" s="12">
        <v>0</v>
      </c>
      <c r="HV81" s="12">
        <v>0</v>
      </c>
      <c r="HW81" s="12">
        <v>0</v>
      </c>
      <c r="HX81" s="15">
        <v>0</v>
      </c>
      <c r="HY81" s="12">
        <v>0</v>
      </c>
      <c r="HZ81" s="12">
        <v>0</v>
      </c>
      <c r="IA81" s="12">
        <v>0</v>
      </c>
      <c r="IB81" s="15">
        <v>0</v>
      </c>
      <c r="IC81" s="12">
        <v>0</v>
      </c>
      <c r="ID81" s="12">
        <v>0</v>
      </c>
      <c r="IE81" s="12">
        <v>0</v>
      </c>
      <c r="IF81" s="15">
        <v>0</v>
      </c>
      <c r="IG81" s="12">
        <v>0</v>
      </c>
      <c r="IH81" s="12">
        <v>0</v>
      </c>
      <c r="II81" s="12">
        <v>0</v>
      </c>
      <c r="IJ81" s="15">
        <v>0</v>
      </c>
      <c r="IK81" s="12">
        <v>0</v>
      </c>
      <c r="IL81" s="12">
        <v>0</v>
      </c>
      <c r="IM81" s="12">
        <v>0</v>
      </c>
      <c r="IN81" s="15">
        <v>0</v>
      </c>
      <c r="IO81" s="12">
        <v>0</v>
      </c>
      <c r="IP81" s="12">
        <v>0</v>
      </c>
      <c r="IQ81" s="12">
        <v>0</v>
      </c>
      <c r="IR81" s="15">
        <v>0</v>
      </c>
      <c r="IS81" s="12">
        <v>0</v>
      </c>
      <c r="IT81" s="12">
        <v>0</v>
      </c>
      <c r="IU81" s="12">
        <v>0</v>
      </c>
      <c r="IV81" s="15">
        <v>0</v>
      </c>
      <c r="IW81" s="12">
        <v>0</v>
      </c>
      <c r="IX81" s="12">
        <v>0</v>
      </c>
      <c r="IY81" s="12">
        <v>0</v>
      </c>
      <c r="IZ81" s="15">
        <v>0</v>
      </c>
      <c r="JA81" s="12">
        <v>0</v>
      </c>
      <c r="JB81" s="12">
        <v>0</v>
      </c>
      <c r="JC81" s="12">
        <v>0</v>
      </c>
      <c r="JD81" s="15">
        <v>0</v>
      </c>
      <c r="JE81" s="12">
        <v>0</v>
      </c>
      <c r="JF81" s="12">
        <v>0</v>
      </c>
      <c r="JG81" s="12">
        <v>0</v>
      </c>
      <c r="JH81" s="15">
        <v>0</v>
      </c>
      <c r="JI81" s="12">
        <v>0</v>
      </c>
      <c r="JJ81" s="12">
        <v>0</v>
      </c>
      <c r="JK81" s="12">
        <v>0</v>
      </c>
      <c r="JL81" s="15">
        <v>0</v>
      </c>
      <c r="JM81" s="12">
        <v>0</v>
      </c>
      <c r="JN81" s="12">
        <v>0</v>
      </c>
      <c r="JO81" s="12">
        <v>0</v>
      </c>
      <c r="JP81" s="15">
        <v>0</v>
      </c>
      <c r="JQ81" s="12">
        <v>0</v>
      </c>
      <c r="JR81" s="12">
        <v>0</v>
      </c>
      <c r="JS81" s="12">
        <v>0</v>
      </c>
      <c r="JT81" s="15">
        <v>0</v>
      </c>
      <c r="JU81" s="12">
        <v>0</v>
      </c>
      <c r="JV81" s="12">
        <v>0</v>
      </c>
      <c r="JW81" s="12">
        <v>0</v>
      </c>
      <c r="JX81" s="15">
        <v>0</v>
      </c>
      <c r="JY81" s="12">
        <v>0</v>
      </c>
      <c r="JZ81" s="12">
        <v>0</v>
      </c>
      <c r="KA81" s="12">
        <v>0</v>
      </c>
      <c r="KB81" s="15">
        <v>0</v>
      </c>
      <c r="KC81" s="12">
        <v>0</v>
      </c>
      <c r="KD81" s="12">
        <v>0</v>
      </c>
      <c r="KE81" s="12">
        <v>0</v>
      </c>
      <c r="KF81" s="15">
        <v>0</v>
      </c>
      <c r="KG81" s="12">
        <v>0</v>
      </c>
      <c r="KH81" s="12">
        <v>0</v>
      </c>
      <c r="KI81" s="12">
        <v>0</v>
      </c>
      <c r="KJ81" s="15">
        <v>0</v>
      </c>
      <c r="KK81" s="12">
        <v>0</v>
      </c>
      <c r="KL81" s="12">
        <v>0</v>
      </c>
      <c r="KM81" s="12">
        <v>0</v>
      </c>
      <c r="KN81" s="15">
        <v>0</v>
      </c>
      <c r="KO81" s="12">
        <v>0</v>
      </c>
      <c r="KP81" s="12">
        <v>0</v>
      </c>
      <c r="KQ81" s="12">
        <v>0</v>
      </c>
      <c r="KR81" s="15">
        <v>0</v>
      </c>
      <c r="KS81" s="12">
        <v>0</v>
      </c>
      <c r="KT81" s="12">
        <v>0</v>
      </c>
      <c r="KU81" s="12">
        <v>0</v>
      </c>
      <c r="KV81" s="14">
        <v>0</v>
      </c>
      <c r="KW81" s="12">
        <v>0</v>
      </c>
      <c r="KX81" s="12">
        <v>0</v>
      </c>
      <c r="KY81" s="12">
        <v>0</v>
      </c>
      <c r="KZ81" s="14">
        <v>0</v>
      </c>
      <c r="LA81" s="12">
        <v>0</v>
      </c>
      <c r="LB81" s="12">
        <v>0</v>
      </c>
      <c r="LC81" s="12">
        <v>0</v>
      </c>
      <c r="LD81" s="14">
        <v>41882755</v>
      </c>
      <c r="LE81" s="12">
        <v>38240776</v>
      </c>
      <c r="LF81" s="12">
        <v>36237687</v>
      </c>
      <c r="LG81" s="12">
        <v>36237687</v>
      </c>
      <c r="LH81" s="14">
        <v>0</v>
      </c>
      <c r="LI81" s="12">
        <v>0</v>
      </c>
      <c r="LJ81" s="12">
        <v>0</v>
      </c>
      <c r="LK81" s="12">
        <v>0</v>
      </c>
      <c r="LL81" s="14">
        <v>0</v>
      </c>
      <c r="LM81" s="12">
        <v>0</v>
      </c>
      <c r="LN81" s="12">
        <v>0</v>
      </c>
      <c r="LO81" s="12">
        <v>0</v>
      </c>
      <c r="LP81" s="14">
        <v>0</v>
      </c>
      <c r="LQ81" s="12">
        <v>0</v>
      </c>
      <c r="LR81" s="12">
        <v>0</v>
      </c>
      <c r="LS81" s="12">
        <v>0</v>
      </c>
      <c r="LT81" s="14">
        <v>0</v>
      </c>
      <c r="LU81" s="12">
        <v>0</v>
      </c>
      <c r="LV81" s="12">
        <v>0</v>
      </c>
      <c r="LW81" s="12">
        <v>0</v>
      </c>
      <c r="LX81" s="14">
        <v>0</v>
      </c>
      <c r="LY81" s="12">
        <v>0</v>
      </c>
      <c r="LZ81" s="12">
        <v>0</v>
      </c>
      <c r="MA81" s="12">
        <v>0</v>
      </c>
      <c r="MB81" s="13">
        <v>0</v>
      </c>
      <c r="MC81" s="12">
        <v>0</v>
      </c>
      <c r="MD81" s="12">
        <v>0</v>
      </c>
      <c r="ME81" s="12">
        <v>0</v>
      </c>
      <c r="MF81" s="13">
        <v>0</v>
      </c>
      <c r="MG81" s="12">
        <v>0</v>
      </c>
      <c r="MH81" s="12">
        <v>0</v>
      </c>
      <c r="MI81" s="12">
        <v>0</v>
      </c>
      <c r="MJ81" s="13">
        <v>0</v>
      </c>
      <c r="MK81" s="12">
        <v>0</v>
      </c>
      <c r="ML81" s="12">
        <v>0</v>
      </c>
      <c r="MM81" s="12">
        <v>0</v>
      </c>
    </row>
    <row r="82" spans="2:351" ht="63.75" x14ac:dyDescent="0.25">
      <c r="B82" s="44" t="s">
        <v>368</v>
      </c>
      <c r="C82" s="43" t="s">
        <v>367</v>
      </c>
      <c r="D82" s="42" t="s">
        <v>299</v>
      </c>
      <c r="E82" s="42" t="s">
        <v>298</v>
      </c>
      <c r="F82" s="46" t="s">
        <v>366</v>
      </c>
      <c r="G82" s="40">
        <v>2020004250291</v>
      </c>
      <c r="H82" s="39" t="s">
        <v>296</v>
      </c>
      <c r="I82" s="40">
        <v>1901125</v>
      </c>
      <c r="J82" s="39" t="s">
        <v>365</v>
      </c>
      <c r="K82" s="38" t="s">
        <v>102</v>
      </c>
      <c r="L82" s="37" t="s">
        <v>364</v>
      </c>
      <c r="M82" s="60" t="s">
        <v>198</v>
      </c>
      <c r="N82" s="60" t="s">
        <v>219</v>
      </c>
      <c r="O82" s="36" t="s">
        <v>293</v>
      </c>
      <c r="P82" s="35" t="s">
        <v>16</v>
      </c>
      <c r="Q82" s="35" t="s">
        <v>350</v>
      </c>
      <c r="R82" s="53" t="s">
        <v>20</v>
      </c>
      <c r="S82" s="52">
        <v>25</v>
      </c>
      <c r="T82" s="50">
        <v>0</v>
      </c>
      <c r="U82" s="50">
        <v>0</v>
      </c>
      <c r="V82" s="50">
        <v>10</v>
      </c>
      <c r="W82" s="50">
        <v>15</v>
      </c>
      <c r="X82" s="31">
        <f>+Z82+AA82+AB82+AC82</f>
        <v>30</v>
      </c>
      <c r="Y82" s="49">
        <f>+X82/S82</f>
        <v>1.2</v>
      </c>
      <c r="Z82" s="29">
        <v>0</v>
      </c>
      <c r="AA82" s="28">
        <v>0</v>
      </c>
      <c r="AB82" s="28">
        <v>0</v>
      </c>
      <c r="AC82" s="28">
        <v>30</v>
      </c>
      <c r="AD82" s="27">
        <v>323356168</v>
      </c>
      <c r="AE82" s="26">
        <f>+AD82-AG82</f>
        <v>0</v>
      </c>
      <c r="AF82" s="51" t="s">
        <v>138</v>
      </c>
      <c r="AG82" s="24">
        <f>SUM(AH82:AK82)</f>
        <v>323356168</v>
      </c>
      <c r="AH82" s="23">
        <f>+BH82+BL82+BP82+BT82+BX82+CB82+CF82+CJ82+CN82+CR82+CV82+CZ82+BD82</f>
        <v>0</v>
      </c>
      <c r="AI82" s="22">
        <f>+DD82+DH82+DL82+DP82+DT82+DX82+EB82+EF82+EJ82+EN82+ER82+EV82+EZ82+FD82+FH82+FL82+FP82+FT82+FX82+GB82+GF82+GJ82+GN82+GR82+GV82+GZ82+HD82+HH82+HL82+HP82+HT82+HX82+IB82+IF82+IJ82+IN82+IR82+IV82+IZ82+JD82+JH82+JL82+JP82+JT82+JX82+KB82+KF82+KJ82+KN82+KR82</f>
        <v>0</v>
      </c>
      <c r="AJ82" s="21">
        <f>+KV82+KZ82+LD82+LH82+LL82+LP82+LT82+LX82</f>
        <v>323356168</v>
      </c>
      <c r="AK82" s="13">
        <f>+MB82+MF82+MJ82</f>
        <v>0</v>
      </c>
      <c r="AL82" s="18" t="b">
        <f>_xlfn.IFNA(+AM82&lt;=AG82,"ERROR")</f>
        <v>1</v>
      </c>
      <c r="AM82" s="20">
        <f>SUM(AN82:AQ82)</f>
        <v>323356168</v>
      </c>
      <c r="AN82" s="4">
        <f>+BE82+BI82+BM82+BQ82+BU82+BY82+CC82+CG82+CK82+CO82+CS82+CW82+DA82</f>
        <v>0</v>
      </c>
      <c r="AO82" s="4">
        <f>+DE82+DI82+DM82+DQ82+DU82+DY82+EC82+EG82+EK82+EO82+ES82+EW82+FA82+FE82+FI82+FM82+FQ82+FU82+FY82+GC82+GG82+GK82+GO82+GS82+GW82+HA82+HE82+HI82+HM82+HQ82+HU82+HY82+IC82+IG82+IK82+IO82+IS82+IW82+JA82+JE82+JI82+JM82+JQ82+JU82+JY82+KC82+KG82+KK82+KO82+KS82</f>
        <v>0</v>
      </c>
      <c r="AP82" s="4">
        <f>+KW82+LA82+LE82+LI82+LM82+LQ82+LU82+LY82</f>
        <v>323356168</v>
      </c>
      <c r="AQ82" s="4">
        <f>+MC82+MG82+MK82</f>
        <v>0</v>
      </c>
      <c r="AR82" s="18" t="b">
        <f>_xlfn.IFNA(+AS82&lt;=AM82,"ERROR")</f>
        <v>1</v>
      </c>
      <c r="AS82" s="19">
        <f>+AT82+AU82+AV82+AW82</f>
        <v>323356168</v>
      </c>
      <c r="AT82" s="4">
        <f>+BF82+BJ82+BN82+BR82+BV82+BZ82+CD82+CH82+CL82+CP82+CT82+CX82+DB82</f>
        <v>0</v>
      </c>
      <c r="AU82" s="4">
        <f>+DF82+DJ82+DN82+DR82+DV82+DZ82+ED82+EH82+EL82+EP82+ET82+EX82+FB82+FF82+FJ82+FN82+FR82+FV82+FZ82+GD82+GH82+GL82+GP82+GT82+GX82+HB82+HF82+HJ82+HN82+HR82+HV82+HZ82+ID82+IH82+IL82+IP82+IT82+IX82+JB82+JF82+JJ82+JN82+JR82+JV82+JZ82+KD82+KH82+KL82+KP82+KT82</f>
        <v>0</v>
      </c>
      <c r="AV82" s="4">
        <f>+KX82+LB82+LF82+LJ82+LN82+LR82+LV82+LZ82</f>
        <v>323356168</v>
      </c>
      <c r="AW82" s="4">
        <f>+MD82+MH82+ML82</f>
        <v>0</v>
      </c>
      <c r="AX82" s="18" t="b">
        <f>_xlfn.IFNA(+AY82&lt;=AS82,"ERROR")</f>
        <v>1</v>
      </c>
      <c r="AY82" s="17">
        <f>+AZ82+BA82+BB82+BC82</f>
        <v>323356168</v>
      </c>
      <c r="AZ82" s="4">
        <f>+BG82+BK82+BO82+BS82+BW82+CA82+CE82+CI82+CM82+CQ82+CU82+CY82+DC82</f>
        <v>0</v>
      </c>
      <c r="BA82" s="4">
        <f>+DG82+DK82+DO82+DS82+DW82+EA82+EE82+EI82+EM82+EQ82+EU82+EY82+FC82+FG82+FK82+FO82+FS82+FW82+GA82+GE82+GI82+GM82+GQ82+GU82+GY82+HC82+HG82+HK82+HO82+HS82+HW82+IA82+IE82+II82+IM82+IQ82+IU82+IY82+JC82+JG82+JK82+JO82+JS82+JW82+KA82+KE82+KI82+KM82+KQ82+KU82</f>
        <v>0</v>
      </c>
      <c r="BB82" s="4">
        <f>+KY82+LC82+LG82+LK82+LO82+LS82+LW82+MA82</f>
        <v>323356168</v>
      </c>
      <c r="BC82" s="4">
        <f>+ME82+MI82+MM82</f>
        <v>0</v>
      </c>
      <c r="BD82" s="16">
        <v>0</v>
      </c>
      <c r="BE82" s="12">
        <v>0</v>
      </c>
      <c r="BF82" s="12">
        <v>0</v>
      </c>
      <c r="BG82" s="12">
        <v>0</v>
      </c>
      <c r="BH82" s="16">
        <v>0</v>
      </c>
      <c r="BI82" s="12">
        <v>0</v>
      </c>
      <c r="BJ82" s="12">
        <v>0</v>
      </c>
      <c r="BK82" s="12">
        <v>0</v>
      </c>
      <c r="BL82" s="16">
        <v>0</v>
      </c>
      <c r="BM82" s="12">
        <v>0</v>
      </c>
      <c r="BN82" s="12">
        <v>0</v>
      </c>
      <c r="BO82" s="12">
        <v>0</v>
      </c>
      <c r="BP82" s="16">
        <v>0</v>
      </c>
      <c r="BQ82" s="12">
        <v>0</v>
      </c>
      <c r="BR82" s="12">
        <v>0</v>
      </c>
      <c r="BS82" s="12">
        <v>0</v>
      </c>
      <c r="BT82" s="16">
        <v>0</v>
      </c>
      <c r="BU82" s="12">
        <v>0</v>
      </c>
      <c r="BV82" s="12">
        <v>0</v>
      </c>
      <c r="BW82" s="12">
        <v>0</v>
      </c>
      <c r="BX82" s="16">
        <v>0</v>
      </c>
      <c r="BY82" s="12">
        <v>0</v>
      </c>
      <c r="BZ82" s="12">
        <v>0</v>
      </c>
      <c r="CA82" s="12">
        <v>0</v>
      </c>
      <c r="CB82" s="16">
        <v>0</v>
      </c>
      <c r="CC82" s="12">
        <v>0</v>
      </c>
      <c r="CD82" s="12">
        <v>0</v>
      </c>
      <c r="CE82" s="12">
        <v>0</v>
      </c>
      <c r="CF82" s="16">
        <v>0</v>
      </c>
      <c r="CG82" s="12">
        <v>0</v>
      </c>
      <c r="CH82" s="12">
        <v>0</v>
      </c>
      <c r="CI82" s="12">
        <v>0</v>
      </c>
      <c r="CJ82" s="16">
        <v>0</v>
      </c>
      <c r="CK82" s="12">
        <v>0</v>
      </c>
      <c r="CL82" s="12">
        <v>0</v>
      </c>
      <c r="CM82" s="12">
        <v>0</v>
      </c>
      <c r="CN82" s="16">
        <v>0</v>
      </c>
      <c r="CO82" s="12">
        <v>0</v>
      </c>
      <c r="CP82" s="12">
        <v>0</v>
      </c>
      <c r="CQ82" s="12">
        <v>0</v>
      </c>
      <c r="CR82" s="16">
        <v>0</v>
      </c>
      <c r="CS82" s="12">
        <v>0</v>
      </c>
      <c r="CT82" s="12">
        <v>0</v>
      </c>
      <c r="CU82" s="12">
        <v>0</v>
      </c>
      <c r="CV82" s="16">
        <v>0</v>
      </c>
      <c r="CW82" s="12">
        <v>0</v>
      </c>
      <c r="CX82" s="12">
        <v>0</v>
      </c>
      <c r="CY82" s="12">
        <v>0</v>
      </c>
      <c r="CZ82" s="16">
        <v>0</v>
      </c>
      <c r="DA82" s="12">
        <v>0</v>
      </c>
      <c r="DB82" s="12">
        <v>0</v>
      </c>
      <c r="DC82" s="12">
        <v>0</v>
      </c>
      <c r="DD82" s="15">
        <v>0</v>
      </c>
      <c r="DE82" s="12">
        <v>0</v>
      </c>
      <c r="DF82" s="12">
        <v>0</v>
      </c>
      <c r="DG82" s="12">
        <v>0</v>
      </c>
      <c r="DH82" s="15">
        <v>0</v>
      </c>
      <c r="DI82" s="12">
        <v>0</v>
      </c>
      <c r="DJ82" s="12">
        <v>0</v>
      </c>
      <c r="DK82" s="12">
        <v>0</v>
      </c>
      <c r="DL82" s="15">
        <v>0</v>
      </c>
      <c r="DM82" s="12">
        <v>0</v>
      </c>
      <c r="DN82" s="12">
        <v>0</v>
      </c>
      <c r="DO82" s="12">
        <v>0</v>
      </c>
      <c r="DP82" s="15">
        <v>0</v>
      </c>
      <c r="DQ82" s="12">
        <v>0</v>
      </c>
      <c r="DR82" s="12">
        <v>0</v>
      </c>
      <c r="DS82" s="12">
        <v>0</v>
      </c>
      <c r="DT82" s="15">
        <v>0</v>
      </c>
      <c r="DU82" s="12">
        <v>0</v>
      </c>
      <c r="DV82" s="12">
        <v>0</v>
      </c>
      <c r="DW82" s="12">
        <v>0</v>
      </c>
      <c r="DX82" s="15">
        <v>0</v>
      </c>
      <c r="DY82" s="12">
        <v>0</v>
      </c>
      <c r="DZ82" s="12">
        <v>0</v>
      </c>
      <c r="EA82" s="12">
        <v>0</v>
      </c>
      <c r="EB82" s="15">
        <v>0</v>
      </c>
      <c r="EC82" s="12">
        <v>0</v>
      </c>
      <c r="ED82" s="12">
        <v>0</v>
      </c>
      <c r="EE82" s="12">
        <v>0</v>
      </c>
      <c r="EF82" s="15">
        <v>0</v>
      </c>
      <c r="EG82" s="12">
        <v>0</v>
      </c>
      <c r="EH82" s="12">
        <v>0</v>
      </c>
      <c r="EI82" s="12">
        <v>0</v>
      </c>
      <c r="EJ82" s="15">
        <v>0</v>
      </c>
      <c r="EK82" s="12">
        <v>0</v>
      </c>
      <c r="EL82" s="12">
        <v>0</v>
      </c>
      <c r="EM82" s="12">
        <v>0</v>
      </c>
      <c r="EN82" s="15">
        <v>0</v>
      </c>
      <c r="EO82" s="12">
        <v>0</v>
      </c>
      <c r="EP82" s="12">
        <v>0</v>
      </c>
      <c r="EQ82" s="12">
        <v>0</v>
      </c>
      <c r="ER82" s="15">
        <v>0</v>
      </c>
      <c r="ES82" s="12">
        <v>0</v>
      </c>
      <c r="ET82" s="12">
        <v>0</v>
      </c>
      <c r="EU82" s="12">
        <v>0</v>
      </c>
      <c r="EV82" s="15">
        <v>0</v>
      </c>
      <c r="EW82" s="12">
        <v>0</v>
      </c>
      <c r="EX82" s="12">
        <v>0</v>
      </c>
      <c r="EY82" s="12">
        <v>0</v>
      </c>
      <c r="EZ82" s="15">
        <v>0</v>
      </c>
      <c r="FA82" s="12">
        <v>0</v>
      </c>
      <c r="FB82" s="12">
        <v>0</v>
      </c>
      <c r="FC82" s="12">
        <v>0</v>
      </c>
      <c r="FD82" s="15">
        <v>0</v>
      </c>
      <c r="FE82" s="12">
        <v>0</v>
      </c>
      <c r="FF82" s="12">
        <v>0</v>
      </c>
      <c r="FG82" s="12">
        <v>0</v>
      </c>
      <c r="FH82" s="15">
        <v>0</v>
      </c>
      <c r="FI82" s="12">
        <v>0</v>
      </c>
      <c r="FJ82" s="12">
        <v>0</v>
      </c>
      <c r="FK82" s="12">
        <v>0</v>
      </c>
      <c r="FL82" s="15">
        <v>0</v>
      </c>
      <c r="FM82" s="12">
        <v>0</v>
      </c>
      <c r="FN82" s="12">
        <v>0</v>
      </c>
      <c r="FO82" s="12">
        <v>0</v>
      </c>
      <c r="FP82" s="15">
        <v>0</v>
      </c>
      <c r="FQ82" s="12">
        <v>0</v>
      </c>
      <c r="FR82" s="12">
        <v>0</v>
      </c>
      <c r="FS82" s="12">
        <v>0</v>
      </c>
      <c r="FT82" s="15">
        <v>0</v>
      </c>
      <c r="FU82" s="12">
        <v>0</v>
      </c>
      <c r="FV82" s="12">
        <v>0</v>
      </c>
      <c r="FW82" s="12">
        <v>0</v>
      </c>
      <c r="FX82" s="15">
        <v>0</v>
      </c>
      <c r="FY82" s="12">
        <v>0</v>
      </c>
      <c r="FZ82" s="12">
        <v>0</v>
      </c>
      <c r="GA82" s="12">
        <v>0</v>
      </c>
      <c r="GB82" s="15">
        <v>0</v>
      </c>
      <c r="GC82" s="12">
        <v>0</v>
      </c>
      <c r="GD82" s="12">
        <v>0</v>
      </c>
      <c r="GE82" s="12">
        <v>0</v>
      </c>
      <c r="GF82" s="15">
        <v>0</v>
      </c>
      <c r="GG82" s="12">
        <v>0</v>
      </c>
      <c r="GH82" s="12">
        <v>0</v>
      </c>
      <c r="GI82" s="12">
        <v>0</v>
      </c>
      <c r="GJ82" s="15">
        <v>0</v>
      </c>
      <c r="GK82" s="12">
        <v>0</v>
      </c>
      <c r="GL82" s="12">
        <v>0</v>
      </c>
      <c r="GM82" s="12">
        <v>0</v>
      </c>
      <c r="GN82" s="15">
        <v>0</v>
      </c>
      <c r="GO82" s="12">
        <v>0</v>
      </c>
      <c r="GP82" s="12">
        <v>0</v>
      </c>
      <c r="GQ82" s="12">
        <v>0</v>
      </c>
      <c r="GR82" s="15">
        <v>0</v>
      </c>
      <c r="GS82" s="12">
        <v>0</v>
      </c>
      <c r="GT82" s="12">
        <v>0</v>
      </c>
      <c r="GU82" s="12">
        <v>0</v>
      </c>
      <c r="GV82" s="15">
        <v>0</v>
      </c>
      <c r="GW82" s="12">
        <v>0</v>
      </c>
      <c r="GX82" s="12">
        <v>0</v>
      </c>
      <c r="GY82" s="12">
        <v>0</v>
      </c>
      <c r="GZ82" s="15">
        <v>0</v>
      </c>
      <c r="HA82" s="12">
        <v>0</v>
      </c>
      <c r="HB82" s="12">
        <v>0</v>
      </c>
      <c r="HC82" s="12">
        <v>0</v>
      </c>
      <c r="HD82" s="15">
        <v>0</v>
      </c>
      <c r="HE82" s="12">
        <v>0</v>
      </c>
      <c r="HF82" s="12">
        <v>0</v>
      </c>
      <c r="HG82" s="12">
        <v>0</v>
      </c>
      <c r="HH82" s="15">
        <v>0</v>
      </c>
      <c r="HI82" s="12">
        <v>0</v>
      </c>
      <c r="HJ82" s="12">
        <v>0</v>
      </c>
      <c r="HK82" s="12">
        <v>0</v>
      </c>
      <c r="HL82" s="15">
        <v>0</v>
      </c>
      <c r="HM82" s="12">
        <v>0</v>
      </c>
      <c r="HN82" s="12">
        <v>0</v>
      </c>
      <c r="HO82" s="12">
        <v>0</v>
      </c>
      <c r="HP82" s="15">
        <v>0</v>
      </c>
      <c r="HQ82" s="12">
        <v>0</v>
      </c>
      <c r="HR82" s="12">
        <v>0</v>
      </c>
      <c r="HS82" s="12">
        <v>0</v>
      </c>
      <c r="HT82" s="15">
        <v>0</v>
      </c>
      <c r="HU82" s="12">
        <v>0</v>
      </c>
      <c r="HV82" s="12">
        <v>0</v>
      </c>
      <c r="HW82" s="12">
        <v>0</v>
      </c>
      <c r="HX82" s="15">
        <v>0</v>
      </c>
      <c r="HY82" s="12">
        <v>0</v>
      </c>
      <c r="HZ82" s="12">
        <v>0</v>
      </c>
      <c r="IA82" s="12">
        <v>0</v>
      </c>
      <c r="IB82" s="15">
        <v>0</v>
      </c>
      <c r="IC82" s="12">
        <v>0</v>
      </c>
      <c r="ID82" s="12">
        <v>0</v>
      </c>
      <c r="IE82" s="12">
        <v>0</v>
      </c>
      <c r="IF82" s="15">
        <v>0</v>
      </c>
      <c r="IG82" s="12">
        <v>0</v>
      </c>
      <c r="IH82" s="12">
        <v>0</v>
      </c>
      <c r="II82" s="12">
        <v>0</v>
      </c>
      <c r="IJ82" s="15">
        <v>0</v>
      </c>
      <c r="IK82" s="12">
        <v>0</v>
      </c>
      <c r="IL82" s="12">
        <v>0</v>
      </c>
      <c r="IM82" s="12">
        <v>0</v>
      </c>
      <c r="IN82" s="15">
        <v>0</v>
      </c>
      <c r="IO82" s="12">
        <v>0</v>
      </c>
      <c r="IP82" s="12">
        <v>0</v>
      </c>
      <c r="IQ82" s="12">
        <v>0</v>
      </c>
      <c r="IR82" s="15">
        <v>0</v>
      </c>
      <c r="IS82" s="12">
        <v>0</v>
      </c>
      <c r="IT82" s="12">
        <v>0</v>
      </c>
      <c r="IU82" s="12">
        <v>0</v>
      </c>
      <c r="IV82" s="15">
        <v>0</v>
      </c>
      <c r="IW82" s="12">
        <v>0</v>
      </c>
      <c r="IX82" s="12">
        <v>0</v>
      </c>
      <c r="IY82" s="12">
        <v>0</v>
      </c>
      <c r="IZ82" s="15">
        <v>0</v>
      </c>
      <c r="JA82" s="12">
        <v>0</v>
      </c>
      <c r="JB82" s="12">
        <v>0</v>
      </c>
      <c r="JC82" s="12">
        <v>0</v>
      </c>
      <c r="JD82" s="15">
        <v>0</v>
      </c>
      <c r="JE82" s="12">
        <v>0</v>
      </c>
      <c r="JF82" s="12">
        <v>0</v>
      </c>
      <c r="JG82" s="12">
        <v>0</v>
      </c>
      <c r="JH82" s="15">
        <v>0</v>
      </c>
      <c r="JI82" s="12">
        <v>0</v>
      </c>
      <c r="JJ82" s="12">
        <v>0</v>
      </c>
      <c r="JK82" s="12">
        <v>0</v>
      </c>
      <c r="JL82" s="15">
        <v>0</v>
      </c>
      <c r="JM82" s="12">
        <v>0</v>
      </c>
      <c r="JN82" s="12">
        <v>0</v>
      </c>
      <c r="JO82" s="12">
        <v>0</v>
      </c>
      <c r="JP82" s="15">
        <v>0</v>
      </c>
      <c r="JQ82" s="12">
        <v>0</v>
      </c>
      <c r="JR82" s="12">
        <v>0</v>
      </c>
      <c r="JS82" s="12">
        <v>0</v>
      </c>
      <c r="JT82" s="15">
        <v>0</v>
      </c>
      <c r="JU82" s="12">
        <v>0</v>
      </c>
      <c r="JV82" s="12">
        <v>0</v>
      </c>
      <c r="JW82" s="12">
        <v>0</v>
      </c>
      <c r="JX82" s="15">
        <v>0</v>
      </c>
      <c r="JY82" s="12">
        <v>0</v>
      </c>
      <c r="JZ82" s="12">
        <v>0</v>
      </c>
      <c r="KA82" s="12">
        <v>0</v>
      </c>
      <c r="KB82" s="15">
        <v>0</v>
      </c>
      <c r="KC82" s="12">
        <v>0</v>
      </c>
      <c r="KD82" s="12">
        <v>0</v>
      </c>
      <c r="KE82" s="12">
        <v>0</v>
      </c>
      <c r="KF82" s="15">
        <v>0</v>
      </c>
      <c r="KG82" s="12">
        <v>0</v>
      </c>
      <c r="KH82" s="12">
        <v>0</v>
      </c>
      <c r="KI82" s="12">
        <v>0</v>
      </c>
      <c r="KJ82" s="15">
        <v>0</v>
      </c>
      <c r="KK82" s="12">
        <v>0</v>
      </c>
      <c r="KL82" s="12">
        <v>0</v>
      </c>
      <c r="KM82" s="12">
        <v>0</v>
      </c>
      <c r="KN82" s="15">
        <v>0</v>
      </c>
      <c r="KO82" s="12">
        <v>0</v>
      </c>
      <c r="KP82" s="12">
        <v>0</v>
      </c>
      <c r="KQ82" s="12">
        <v>0</v>
      </c>
      <c r="KR82" s="15">
        <v>0</v>
      </c>
      <c r="KS82" s="12">
        <v>0</v>
      </c>
      <c r="KT82" s="12">
        <v>0</v>
      </c>
      <c r="KU82" s="12">
        <v>0</v>
      </c>
      <c r="KV82" s="14">
        <v>0</v>
      </c>
      <c r="KW82" s="12">
        <v>0</v>
      </c>
      <c r="KX82" s="12">
        <v>0</v>
      </c>
      <c r="KY82" s="12">
        <v>0</v>
      </c>
      <c r="KZ82" s="14">
        <v>0</v>
      </c>
      <c r="LA82" s="12">
        <v>0</v>
      </c>
      <c r="LB82" s="12">
        <v>0</v>
      </c>
      <c r="LC82" s="12">
        <v>0</v>
      </c>
      <c r="LD82" s="14">
        <v>323356168</v>
      </c>
      <c r="LE82" s="12">
        <v>323356168</v>
      </c>
      <c r="LF82" s="12">
        <v>323356168</v>
      </c>
      <c r="LG82" s="12">
        <v>323356168</v>
      </c>
      <c r="LH82" s="14">
        <v>0</v>
      </c>
      <c r="LI82" s="12">
        <v>0</v>
      </c>
      <c r="LJ82" s="12">
        <v>0</v>
      </c>
      <c r="LK82" s="12">
        <v>0</v>
      </c>
      <c r="LL82" s="14">
        <v>0</v>
      </c>
      <c r="LM82" s="12">
        <v>0</v>
      </c>
      <c r="LN82" s="12">
        <v>0</v>
      </c>
      <c r="LO82" s="12">
        <v>0</v>
      </c>
      <c r="LP82" s="14">
        <v>0</v>
      </c>
      <c r="LQ82" s="12">
        <v>0</v>
      </c>
      <c r="LR82" s="12">
        <v>0</v>
      </c>
      <c r="LS82" s="12">
        <v>0</v>
      </c>
      <c r="LT82" s="14">
        <v>0</v>
      </c>
      <c r="LU82" s="12">
        <v>0</v>
      </c>
      <c r="LV82" s="12">
        <v>0</v>
      </c>
      <c r="LW82" s="12">
        <v>0</v>
      </c>
      <c r="LX82" s="14">
        <v>0</v>
      </c>
      <c r="LY82" s="12">
        <v>0</v>
      </c>
      <c r="LZ82" s="12">
        <v>0</v>
      </c>
      <c r="MA82" s="12">
        <v>0</v>
      </c>
      <c r="MB82" s="13">
        <v>0</v>
      </c>
      <c r="MC82" s="12">
        <v>0</v>
      </c>
      <c r="MD82" s="12">
        <v>0</v>
      </c>
      <c r="ME82" s="12">
        <v>0</v>
      </c>
      <c r="MF82" s="13">
        <v>0</v>
      </c>
      <c r="MG82" s="12">
        <v>0</v>
      </c>
      <c r="MH82" s="12">
        <v>0</v>
      </c>
      <c r="MI82" s="12">
        <v>0</v>
      </c>
      <c r="MJ82" s="13">
        <v>0</v>
      </c>
      <c r="MK82" s="12">
        <v>0</v>
      </c>
      <c r="ML82" s="12">
        <v>0</v>
      </c>
      <c r="MM82" s="12">
        <v>0</v>
      </c>
    </row>
    <row r="83" spans="2:351" ht="51" x14ac:dyDescent="0.25">
      <c r="B83" s="44" t="s">
        <v>362</v>
      </c>
      <c r="C83" s="43" t="s">
        <v>361</v>
      </c>
      <c r="D83" s="42" t="s">
        <v>194</v>
      </c>
      <c r="E83" s="42" t="s">
        <v>309</v>
      </c>
      <c r="F83" s="46" t="s">
        <v>360</v>
      </c>
      <c r="G83" s="40">
        <v>2020004250326</v>
      </c>
      <c r="H83" s="39" t="s">
        <v>191</v>
      </c>
      <c r="I83" s="40">
        <v>1901094</v>
      </c>
      <c r="J83" s="39" t="s">
        <v>359</v>
      </c>
      <c r="K83" s="38" t="s">
        <v>102</v>
      </c>
      <c r="L83" s="37" t="s">
        <v>363</v>
      </c>
      <c r="M83" s="60" t="s">
        <v>6</v>
      </c>
      <c r="N83" s="60" t="s">
        <v>113</v>
      </c>
      <c r="O83" s="36" t="s">
        <v>188</v>
      </c>
      <c r="P83" s="35" t="s">
        <v>16</v>
      </c>
      <c r="Q83" s="35" t="s">
        <v>357</v>
      </c>
      <c r="R83" s="34" t="s">
        <v>20</v>
      </c>
      <c r="S83" s="33">
        <v>30</v>
      </c>
      <c r="T83" s="50">
        <v>2</v>
      </c>
      <c r="U83" s="50">
        <v>8</v>
      </c>
      <c r="V83" s="50">
        <v>10</v>
      </c>
      <c r="W83" s="50">
        <v>10</v>
      </c>
      <c r="X83" s="31">
        <f>+Z83+AA83+AB83+AC83</f>
        <v>30</v>
      </c>
      <c r="Y83" s="49">
        <f>+X83/S83</f>
        <v>1</v>
      </c>
      <c r="Z83" s="29">
        <v>7</v>
      </c>
      <c r="AA83" s="28">
        <v>22</v>
      </c>
      <c r="AB83" s="28">
        <v>0</v>
      </c>
      <c r="AC83" s="28">
        <v>1</v>
      </c>
      <c r="AD83" s="27">
        <v>46930671</v>
      </c>
      <c r="AE83" s="26">
        <f>+AD83-AG83</f>
        <v>0</v>
      </c>
      <c r="AF83" s="51" t="s">
        <v>138</v>
      </c>
      <c r="AG83" s="24">
        <f>SUM(AH83:AK83)</f>
        <v>46930671</v>
      </c>
      <c r="AH83" s="23">
        <f>+BH83+BL83+BP83+BT83+BX83+CB83+CF83+CJ83+CN83+CR83+CV83+CZ83+BD83</f>
        <v>0</v>
      </c>
      <c r="AI83" s="22">
        <f>+DD83+DH83+DL83+DP83+DT83+DX83+EB83+EF83+EJ83+EN83+ER83+EV83+EZ83+FD83+FH83+FL83+FP83+FT83+FX83+GB83+GF83+GJ83+GN83+GR83+GV83+GZ83+HD83+HH83+HL83+HP83+HT83+HX83+IB83+IF83+IJ83+IN83+IR83+IV83+IZ83+JD83+JH83+JL83+JP83+JT83+JX83+KB83+KF83+KJ83+KN83+KR83</f>
        <v>0</v>
      </c>
      <c r="AJ83" s="21">
        <f>+KV83+KZ83+LD83+LH83+LL83+LP83+LT83+LX83</f>
        <v>46930671</v>
      </c>
      <c r="AK83" s="13">
        <f>+MB83+MF83+MJ83</f>
        <v>0</v>
      </c>
      <c r="AL83" s="18" t="b">
        <f>_xlfn.IFNA(+AM83&lt;=AG83,"ERROR")</f>
        <v>1</v>
      </c>
      <c r="AM83" s="20">
        <f>SUM(AN83:AQ83)</f>
        <v>46930671</v>
      </c>
      <c r="AN83" s="4">
        <f>+BE83+BI83+BM83+BQ83+BU83+BY83+CC83+CG83+CK83+CO83+CS83+CW83+DA83</f>
        <v>0</v>
      </c>
      <c r="AO83" s="4">
        <f>+DE83+DI83+DM83+DQ83+DU83+DY83+EC83+EG83+EK83+EO83+ES83+EW83+FA83+FE83+FI83+FM83+FQ83+FU83+FY83+GC83+GG83+GK83+GO83+GS83+GW83+HA83+HE83+HI83+HM83+HQ83+HU83+HY83+IC83+IG83+IK83+IO83+IS83+IW83+JA83+JE83+JI83+JM83+JQ83+JU83+JY83+KC83+KG83+KK83+KO83+KS83</f>
        <v>0</v>
      </c>
      <c r="AP83" s="4">
        <f>+KW83+LA83+LE83+LI83+LM83+LQ83+LU83+LY83</f>
        <v>46930671</v>
      </c>
      <c r="AQ83" s="4">
        <f>+MC83+MG83+MK83</f>
        <v>0</v>
      </c>
      <c r="AR83" s="18" t="b">
        <f>_xlfn.IFNA(+AS83&lt;=AM83,"ERROR")</f>
        <v>1</v>
      </c>
      <c r="AS83" s="19">
        <f>+AT83+AU83+AV83+AW83</f>
        <v>46930671</v>
      </c>
      <c r="AT83" s="4">
        <f>+BF83+BJ83+BN83+BR83+BV83+BZ83+CD83+CH83+CL83+CP83+CT83+CX83+DB83</f>
        <v>0</v>
      </c>
      <c r="AU83" s="4">
        <f>+DF83+DJ83+DN83+DR83+DV83+DZ83+ED83+EH83+EL83+EP83+ET83+EX83+FB83+FF83+FJ83+FN83+FR83+FV83+FZ83+GD83+GH83+GL83+GP83+GT83+GX83+HB83+HF83+HJ83+HN83+HR83+HV83+HZ83+ID83+IH83+IL83+IP83+IT83+IX83+JB83+JF83+JJ83+JN83+JR83+JV83+JZ83+KD83+KH83+KL83+KP83+KT83</f>
        <v>0</v>
      </c>
      <c r="AV83" s="4">
        <f>+KX83+LB83+LF83+LJ83+LN83+LR83+LV83+LZ83</f>
        <v>46930671</v>
      </c>
      <c r="AW83" s="4">
        <f>+MD83+MH83+ML83</f>
        <v>0</v>
      </c>
      <c r="AX83" s="18" t="b">
        <f>_xlfn.IFNA(+AY83&lt;=AS83,"ERROR")</f>
        <v>1</v>
      </c>
      <c r="AY83" s="17">
        <f>+AZ83+BA83+BB83+BC83</f>
        <v>46930671</v>
      </c>
      <c r="AZ83" s="4">
        <f>+BG83+BK83+BO83+BS83+BW83+CA83+CE83+CI83+CM83+CQ83+CU83+CY83+DC83</f>
        <v>0</v>
      </c>
      <c r="BA83" s="4">
        <f>+DG83+DK83+DO83+DS83+DW83+EA83+EE83+EI83+EM83+EQ83+EU83+EY83+FC83+FG83+FK83+FO83+FS83+FW83+GA83+GE83+GI83+GM83+GQ83+GU83+GY83+HC83+HG83+HK83+HO83+HS83+HW83+IA83+IE83+II83+IM83+IQ83+IU83+IY83+JC83+JG83+JK83+JO83+JS83+JW83+KA83+KE83+KI83+KM83+KQ83+KU83</f>
        <v>0</v>
      </c>
      <c r="BB83" s="4">
        <f>+KY83+LC83+LG83+LK83+LO83+LS83+LW83+MA83</f>
        <v>46930671</v>
      </c>
      <c r="BC83" s="4">
        <f>+ME83+MI83+MM83</f>
        <v>0</v>
      </c>
      <c r="BD83" s="16">
        <v>0</v>
      </c>
      <c r="BE83" s="12">
        <v>0</v>
      </c>
      <c r="BF83" s="12">
        <v>0</v>
      </c>
      <c r="BG83" s="12">
        <v>0</v>
      </c>
      <c r="BH83" s="16">
        <v>0</v>
      </c>
      <c r="BI83" s="12">
        <v>0</v>
      </c>
      <c r="BJ83" s="12">
        <v>0</v>
      </c>
      <c r="BK83" s="12">
        <v>0</v>
      </c>
      <c r="BL83" s="16">
        <v>0</v>
      </c>
      <c r="BM83" s="12">
        <v>0</v>
      </c>
      <c r="BN83" s="12">
        <v>0</v>
      </c>
      <c r="BO83" s="12">
        <v>0</v>
      </c>
      <c r="BP83" s="16">
        <v>0</v>
      </c>
      <c r="BQ83" s="12">
        <v>0</v>
      </c>
      <c r="BR83" s="12">
        <v>0</v>
      </c>
      <c r="BS83" s="12">
        <v>0</v>
      </c>
      <c r="BT83" s="16">
        <v>0</v>
      </c>
      <c r="BU83" s="12">
        <v>0</v>
      </c>
      <c r="BV83" s="12">
        <v>0</v>
      </c>
      <c r="BW83" s="12">
        <v>0</v>
      </c>
      <c r="BX83" s="16">
        <v>0</v>
      </c>
      <c r="BY83" s="12">
        <v>0</v>
      </c>
      <c r="BZ83" s="12">
        <v>0</v>
      </c>
      <c r="CA83" s="12">
        <v>0</v>
      </c>
      <c r="CB83" s="16">
        <v>0</v>
      </c>
      <c r="CC83" s="12">
        <v>0</v>
      </c>
      <c r="CD83" s="12">
        <v>0</v>
      </c>
      <c r="CE83" s="12">
        <v>0</v>
      </c>
      <c r="CF83" s="16">
        <v>0</v>
      </c>
      <c r="CG83" s="12">
        <v>0</v>
      </c>
      <c r="CH83" s="12">
        <v>0</v>
      </c>
      <c r="CI83" s="12">
        <v>0</v>
      </c>
      <c r="CJ83" s="16">
        <v>0</v>
      </c>
      <c r="CK83" s="12">
        <v>0</v>
      </c>
      <c r="CL83" s="12">
        <v>0</v>
      </c>
      <c r="CM83" s="12">
        <v>0</v>
      </c>
      <c r="CN83" s="16">
        <v>0</v>
      </c>
      <c r="CO83" s="12">
        <v>0</v>
      </c>
      <c r="CP83" s="12">
        <v>0</v>
      </c>
      <c r="CQ83" s="12">
        <v>0</v>
      </c>
      <c r="CR83" s="16">
        <v>0</v>
      </c>
      <c r="CS83" s="12">
        <v>0</v>
      </c>
      <c r="CT83" s="12">
        <v>0</v>
      </c>
      <c r="CU83" s="12">
        <v>0</v>
      </c>
      <c r="CV83" s="16">
        <v>0</v>
      </c>
      <c r="CW83" s="12">
        <v>0</v>
      </c>
      <c r="CX83" s="12">
        <v>0</v>
      </c>
      <c r="CY83" s="12">
        <v>0</v>
      </c>
      <c r="CZ83" s="16">
        <v>0</v>
      </c>
      <c r="DA83" s="12">
        <v>0</v>
      </c>
      <c r="DB83" s="12">
        <v>0</v>
      </c>
      <c r="DC83" s="12">
        <v>0</v>
      </c>
      <c r="DD83" s="15">
        <v>0</v>
      </c>
      <c r="DE83" s="12">
        <v>0</v>
      </c>
      <c r="DF83" s="12">
        <v>0</v>
      </c>
      <c r="DG83" s="12">
        <v>0</v>
      </c>
      <c r="DH83" s="15">
        <v>0</v>
      </c>
      <c r="DI83" s="12">
        <v>0</v>
      </c>
      <c r="DJ83" s="12">
        <v>0</v>
      </c>
      <c r="DK83" s="12">
        <v>0</v>
      </c>
      <c r="DL83" s="15">
        <v>0</v>
      </c>
      <c r="DM83" s="12">
        <v>0</v>
      </c>
      <c r="DN83" s="12">
        <v>0</v>
      </c>
      <c r="DO83" s="12">
        <v>0</v>
      </c>
      <c r="DP83" s="15">
        <v>0</v>
      </c>
      <c r="DQ83" s="12">
        <v>0</v>
      </c>
      <c r="DR83" s="12">
        <v>0</v>
      </c>
      <c r="DS83" s="12">
        <v>0</v>
      </c>
      <c r="DT83" s="15">
        <v>0</v>
      </c>
      <c r="DU83" s="12">
        <v>0</v>
      </c>
      <c r="DV83" s="12">
        <v>0</v>
      </c>
      <c r="DW83" s="12">
        <v>0</v>
      </c>
      <c r="DX83" s="15">
        <v>0</v>
      </c>
      <c r="DY83" s="12">
        <v>0</v>
      </c>
      <c r="DZ83" s="12">
        <v>0</v>
      </c>
      <c r="EA83" s="12">
        <v>0</v>
      </c>
      <c r="EB83" s="15">
        <v>0</v>
      </c>
      <c r="EC83" s="12">
        <v>0</v>
      </c>
      <c r="ED83" s="12">
        <v>0</v>
      </c>
      <c r="EE83" s="12">
        <v>0</v>
      </c>
      <c r="EF83" s="15">
        <v>0</v>
      </c>
      <c r="EG83" s="12">
        <v>0</v>
      </c>
      <c r="EH83" s="12">
        <v>0</v>
      </c>
      <c r="EI83" s="12">
        <v>0</v>
      </c>
      <c r="EJ83" s="15">
        <v>0</v>
      </c>
      <c r="EK83" s="12">
        <v>0</v>
      </c>
      <c r="EL83" s="12">
        <v>0</v>
      </c>
      <c r="EM83" s="12">
        <v>0</v>
      </c>
      <c r="EN83" s="15">
        <v>0</v>
      </c>
      <c r="EO83" s="12">
        <v>0</v>
      </c>
      <c r="EP83" s="12">
        <v>0</v>
      </c>
      <c r="EQ83" s="12">
        <v>0</v>
      </c>
      <c r="ER83" s="15">
        <v>0</v>
      </c>
      <c r="ES83" s="12">
        <v>0</v>
      </c>
      <c r="ET83" s="12">
        <v>0</v>
      </c>
      <c r="EU83" s="12">
        <v>0</v>
      </c>
      <c r="EV83" s="15">
        <v>0</v>
      </c>
      <c r="EW83" s="12">
        <v>0</v>
      </c>
      <c r="EX83" s="12">
        <v>0</v>
      </c>
      <c r="EY83" s="12">
        <v>0</v>
      </c>
      <c r="EZ83" s="15">
        <v>0</v>
      </c>
      <c r="FA83" s="12">
        <v>0</v>
      </c>
      <c r="FB83" s="12">
        <v>0</v>
      </c>
      <c r="FC83" s="12">
        <v>0</v>
      </c>
      <c r="FD83" s="15">
        <v>0</v>
      </c>
      <c r="FE83" s="12">
        <v>0</v>
      </c>
      <c r="FF83" s="12">
        <v>0</v>
      </c>
      <c r="FG83" s="12">
        <v>0</v>
      </c>
      <c r="FH83" s="15">
        <v>0</v>
      </c>
      <c r="FI83" s="12">
        <v>0</v>
      </c>
      <c r="FJ83" s="12">
        <v>0</v>
      </c>
      <c r="FK83" s="12">
        <v>0</v>
      </c>
      <c r="FL83" s="15">
        <v>0</v>
      </c>
      <c r="FM83" s="12">
        <v>0</v>
      </c>
      <c r="FN83" s="12">
        <v>0</v>
      </c>
      <c r="FO83" s="12">
        <v>0</v>
      </c>
      <c r="FP83" s="15">
        <v>0</v>
      </c>
      <c r="FQ83" s="12">
        <v>0</v>
      </c>
      <c r="FR83" s="12">
        <v>0</v>
      </c>
      <c r="FS83" s="12">
        <v>0</v>
      </c>
      <c r="FT83" s="15">
        <v>0</v>
      </c>
      <c r="FU83" s="12">
        <v>0</v>
      </c>
      <c r="FV83" s="12">
        <v>0</v>
      </c>
      <c r="FW83" s="12">
        <v>0</v>
      </c>
      <c r="FX83" s="15">
        <v>0</v>
      </c>
      <c r="FY83" s="12">
        <v>0</v>
      </c>
      <c r="FZ83" s="12">
        <v>0</v>
      </c>
      <c r="GA83" s="12">
        <v>0</v>
      </c>
      <c r="GB83" s="15">
        <v>0</v>
      </c>
      <c r="GC83" s="12">
        <v>0</v>
      </c>
      <c r="GD83" s="12">
        <v>0</v>
      </c>
      <c r="GE83" s="12">
        <v>0</v>
      </c>
      <c r="GF83" s="15">
        <v>0</v>
      </c>
      <c r="GG83" s="12">
        <v>0</v>
      </c>
      <c r="GH83" s="12">
        <v>0</v>
      </c>
      <c r="GI83" s="12">
        <v>0</v>
      </c>
      <c r="GJ83" s="15">
        <v>0</v>
      </c>
      <c r="GK83" s="12">
        <v>0</v>
      </c>
      <c r="GL83" s="12">
        <v>0</v>
      </c>
      <c r="GM83" s="12">
        <v>0</v>
      </c>
      <c r="GN83" s="15">
        <v>0</v>
      </c>
      <c r="GO83" s="12">
        <v>0</v>
      </c>
      <c r="GP83" s="12">
        <v>0</v>
      </c>
      <c r="GQ83" s="12">
        <v>0</v>
      </c>
      <c r="GR83" s="15">
        <v>0</v>
      </c>
      <c r="GS83" s="12">
        <v>0</v>
      </c>
      <c r="GT83" s="12">
        <v>0</v>
      </c>
      <c r="GU83" s="12">
        <v>0</v>
      </c>
      <c r="GV83" s="15">
        <v>0</v>
      </c>
      <c r="GW83" s="12">
        <v>0</v>
      </c>
      <c r="GX83" s="12">
        <v>0</v>
      </c>
      <c r="GY83" s="12">
        <v>0</v>
      </c>
      <c r="GZ83" s="15">
        <v>0</v>
      </c>
      <c r="HA83" s="12">
        <v>0</v>
      </c>
      <c r="HB83" s="12">
        <v>0</v>
      </c>
      <c r="HC83" s="12">
        <v>0</v>
      </c>
      <c r="HD83" s="15">
        <v>0</v>
      </c>
      <c r="HE83" s="12">
        <v>0</v>
      </c>
      <c r="HF83" s="12">
        <v>0</v>
      </c>
      <c r="HG83" s="12">
        <v>0</v>
      </c>
      <c r="HH83" s="15">
        <v>0</v>
      </c>
      <c r="HI83" s="12">
        <v>0</v>
      </c>
      <c r="HJ83" s="12">
        <v>0</v>
      </c>
      <c r="HK83" s="12">
        <v>0</v>
      </c>
      <c r="HL83" s="15">
        <v>0</v>
      </c>
      <c r="HM83" s="12">
        <v>0</v>
      </c>
      <c r="HN83" s="12">
        <v>0</v>
      </c>
      <c r="HO83" s="12">
        <v>0</v>
      </c>
      <c r="HP83" s="15">
        <v>0</v>
      </c>
      <c r="HQ83" s="12">
        <v>0</v>
      </c>
      <c r="HR83" s="12">
        <v>0</v>
      </c>
      <c r="HS83" s="12">
        <v>0</v>
      </c>
      <c r="HT83" s="15">
        <v>0</v>
      </c>
      <c r="HU83" s="12">
        <v>0</v>
      </c>
      <c r="HV83" s="12">
        <v>0</v>
      </c>
      <c r="HW83" s="12">
        <v>0</v>
      </c>
      <c r="HX83" s="15">
        <v>0</v>
      </c>
      <c r="HY83" s="12">
        <v>0</v>
      </c>
      <c r="HZ83" s="12">
        <v>0</v>
      </c>
      <c r="IA83" s="12">
        <v>0</v>
      </c>
      <c r="IB83" s="15">
        <v>0</v>
      </c>
      <c r="IC83" s="12">
        <v>0</v>
      </c>
      <c r="ID83" s="12">
        <v>0</v>
      </c>
      <c r="IE83" s="12">
        <v>0</v>
      </c>
      <c r="IF83" s="15">
        <v>0</v>
      </c>
      <c r="IG83" s="12">
        <v>0</v>
      </c>
      <c r="IH83" s="12">
        <v>0</v>
      </c>
      <c r="II83" s="12">
        <v>0</v>
      </c>
      <c r="IJ83" s="15">
        <v>0</v>
      </c>
      <c r="IK83" s="12">
        <v>0</v>
      </c>
      <c r="IL83" s="12">
        <v>0</v>
      </c>
      <c r="IM83" s="12">
        <v>0</v>
      </c>
      <c r="IN83" s="15">
        <v>0</v>
      </c>
      <c r="IO83" s="12">
        <v>0</v>
      </c>
      <c r="IP83" s="12">
        <v>0</v>
      </c>
      <c r="IQ83" s="12">
        <v>0</v>
      </c>
      <c r="IR83" s="15">
        <v>0</v>
      </c>
      <c r="IS83" s="12">
        <v>0</v>
      </c>
      <c r="IT83" s="12">
        <v>0</v>
      </c>
      <c r="IU83" s="12">
        <v>0</v>
      </c>
      <c r="IV83" s="15">
        <v>0</v>
      </c>
      <c r="IW83" s="12">
        <v>0</v>
      </c>
      <c r="IX83" s="12">
        <v>0</v>
      </c>
      <c r="IY83" s="12">
        <v>0</v>
      </c>
      <c r="IZ83" s="15">
        <v>0</v>
      </c>
      <c r="JA83" s="12">
        <v>0</v>
      </c>
      <c r="JB83" s="12">
        <v>0</v>
      </c>
      <c r="JC83" s="12">
        <v>0</v>
      </c>
      <c r="JD83" s="15">
        <v>0</v>
      </c>
      <c r="JE83" s="12">
        <v>0</v>
      </c>
      <c r="JF83" s="12">
        <v>0</v>
      </c>
      <c r="JG83" s="12">
        <v>0</v>
      </c>
      <c r="JH83" s="15">
        <v>0</v>
      </c>
      <c r="JI83" s="12">
        <v>0</v>
      </c>
      <c r="JJ83" s="12">
        <v>0</v>
      </c>
      <c r="JK83" s="12">
        <v>0</v>
      </c>
      <c r="JL83" s="15">
        <v>0</v>
      </c>
      <c r="JM83" s="12">
        <v>0</v>
      </c>
      <c r="JN83" s="12">
        <v>0</v>
      </c>
      <c r="JO83" s="12">
        <v>0</v>
      </c>
      <c r="JP83" s="15">
        <v>0</v>
      </c>
      <c r="JQ83" s="12">
        <v>0</v>
      </c>
      <c r="JR83" s="12">
        <v>0</v>
      </c>
      <c r="JS83" s="12">
        <v>0</v>
      </c>
      <c r="JT83" s="15">
        <v>0</v>
      </c>
      <c r="JU83" s="12">
        <v>0</v>
      </c>
      <c r="JV83" s="12">
        <v>0</v>
      </c>
      <c r="JW83" s="12">
        <v>0</v>
      </c>
      <c r="JX83" s="15">
        <v>0</v>
      </c>
      <c r="JY83" s="12">
        <v>0</v>
      </c>
      <c r="JZ83" s="12">
        <v>0</v>
      </c>
      <c r="KA83" s="12">
        <v>0</v>
      </c>
      <c r="KB83" s="15">
        <v>0</v>
      </c>
      <c r="KC83" s="12">
        <v>0</v>
      </c>
      <c r="KD83" s="12">
        <v>0</v>
      </c>
      <c r="KE83" s="12">
        <v>0</v>
      </c>
      <c r="KF83" s="15">
        <v>0</v>
      </c>
      <c r="KG83" s="12">
        <v>0</v>
      </c>
      <c r="KH83" s="12">
        <v>0</v>
      </c>
      <c r="KI83" s="12">
        <v>0</v>
      </c>
      <c r="KJ83" s="15">
        <v>0</v>
      </c>
      <c r="KK83" s="12">
        <v>0</v>
      </c>
      <c r="KL83" s="12">
        <v>0</v>
      </c>
      <c r="KM83" s="12">
        <v>0</v>
      </c>
      <c r="KN83" s="15">
        <v>0</v>
      </c>
      <c r="KO83" s="12">
        <v>0</v>
      </c>
      <c r="KP83" s="12">
        <v>0</v>
      </c>
      <c r="KQ83" s="12">
        <v>0</v>
      </c>
      <c r="KR83" s="15">
        <v>0</v>
      </c>
      <c r="KS83" s="12">
        <v>0</v>
      </c>
      <c r="KT83" s="12">
        <v>0</v>
      </c>
      <c r="KU83" s="12">
        <v>0</v>
      </c>
      <c r="KV83" s="14">
        <v>0</v>
      </c>
      <c r="KW83" s="12">
        <v>0</v>
      </c>
      <c r="KX83" s="12">
        <v>0</v>
      </c>
      <c r="KY83" s="12">
        <v>0</v>
      </c>
      <c r="KZ83" s="14">
        <v>0</v>
      </c>
      <c r="LA83" s="12">
        <v>0</v>
      </c>
      <c r="LB83" s="12">
        <v>0</v>
      </c>
      <c r="LC83" s="12">
        <v>0</v>
      </c>
      <c r="LD83" s="14">
        <v>46930671</v>
      </c>
      <c r="LE83" s="12">
        <v>46930671</v>
      </c>
      <c r="LF83" s="12">
        <v>46930671</v>
      </c>
      <c r="LG83" s="12">
        <v>46930671</v>
      </c>
      <c r="LH83" s="14">
        <v>0</v>
      </c>
      <c r="LI83" s="12">
        <v>0</v>
      </c>
      <c r="LJ83" s="12">
        <v>0</v>
      </c>
      <c r="LK83" s="12">
        <v>0</v>
      </c>
      <c r="LL83" s="14">
        <v>0</v>
      </c>
      <c r="LM83" s="12">
        <v>0</v>
      </c>
      <c r="LN83" s="12">
        <v>0</v>
      </c>
      <c r="LO83" s="12">
        <v>0</v>
      </c>
      <c r="LP83" s="14">
        <v>0</v>
      </c>
      <c r="LQ83" s="12">
        <v>0</v>
      </c>
      <c r="LR83" s="12">
        <v>0</v>
      </c>
      <c r="LS83" s="12">
        <v>0</v>
      </c>
      <c r="LT83" s="14">
        <v>0</v>
      </c>
      <c r="LU83" s="12">
        <v>0</v>
      </c>
      <c r="LV83" s="12">
        <v>0</v>
      </c>
      <c r="LW83" s="12">
        <v>0</v>
      </c>
      <c r="LX83" s="14">
        <v>0</v>
      </c>
      <c r="LY83" s="12">
        <v>0</v>
      </c>
      <c r="LZ83" s="12">
        <v>0</v>
      </c>
      <c r="MA83" s="12">
        <v>0</v>
      </c>
      <c r="MB83" s="13">
        <v>0</v>
      </c>
      <c r="MC83" s="12">
        <v>0</v>
      </c>
      <c r="MD83" s="12">
        <v>0</v>
      </c>
      <c r="ME83" s="12">
        <v>0</v>
      </c>
      <c r="MF83" s="13">
        <v>0</v>
      </c>
      <c r="MG83" s="12">
        <v>0</v>
      </c>
      <c r="MH83" s="12">
        <v>0</v>
      </c>
      <c r="MI83" s="12">
        <v>0</v>
      </c>
      <c r="MJ83" s="13">
        <v>0</v>
      </c>
      <c r="MK83" s="12">
        <v>0</v>
      </c>
      <c r="ML83" s="12">
        <v>0</v>
      </c>
      <c r="MM83" s="12">
        <v>0</v>
      </c>
    </row>
    <row r="84" spans="2:351" ht="51" x14ac:dyDescent="0.25">
      <c r="B84" s="44" t="s">
        <v>362</v>
      </c>
      <c r="C84" s="43" t="s">
        <v>361</v>
      </c>
      <c r="D84" s="42" t="s">
        <v>194</v>
      </c>
      <c r="E84" s="42" t="s">
        <v>309</v>
      </c>
      <c r="F84" s="46" t="s">
        <v>360</v>
      </c>
      <c r="G84" s="40">
        <v>2020004250326</v>
      </c>
      <c r="H84" s="39" t="s">
        <v>191</v>
      </c>
      <c r="I84" s="40">
        <v>1901094</v>
      </c>
      <c r="J84" s="39" t="s">
        <v>359</v>
      </c>
      <c r="K84" s="38" t="s">
        <v>102</v>
      </c>
      <c r="L84" s="76" t="s">
        <v>358</v>
      </c>
      <c r="M84" s="60" t="s">
        <v>6</v>
      </c>
      <c r="N84" s="62" t="s">
        <v>160</v>
      </c>
      <c r="O84" s="36" t="s">
        <v>188</v>
      </c>
      <c r="P84" s="35" t="s">
        <v>16</v>
      </c>
      <c r="Q84" s="35" t="s">
        <v>357</v>
      </c>
      <c r="R84" s="34" t="s">
        <v>20</v>
      </c>
      <c r="S84" s="33">
        <v>1</v>
      </c>
      <c r="T84" s="50">
        <v>0</v>
      </c>
      <c r="U84" s="50">
        <v>0</v>
      </c>
      <c r="V84" s="50">
        <v>0</v>
      </c>
      <c r="W84" s="50">
        <v>1</v>
      </c>
      <c r="X84" s="31">
        <f>+Z84+AA84+AB84+AC84</f>
        <v>1</v>
      </c>
      <c r="Y84" s="49">
        <f>+X84/S84</f>
        <v>1</v>
      </c>
      <c r="Z84" s="29">
        <v>0</v>
      </c>
      <c r="AA84" s="28">
        <v>0</v>
      </c>
      <c r="AB84" s="28">
        <v>0</v>
      </c>
      <c r="AC84" s="28">
        <v>1</v>
      </c>
      <c r="AD84" s="27">
        <v>449303869</v>
      </c>
      <c r="AE84" s="26">
        <f>+AD84-AG84</f>
        <v>0</v>
      </c>
      <c r="AF84" s="51" t="s">
        <v>138</v>
      </c>
      <c r="AG84" s="24">
        <f>SUM(AH84:AK84)</f>
        <v>449303869</v>
      </c>
      <c r="AH84" s="23">
        <f>+BH84+BL84+BP84+BT84+BX84+CB84+CF84+CJ84+CN84+CR84+CV84+CZ84+BD84</f>
        <v>0</v>
      </c>
      <c r="AI84" s="22">
        <f>+DD84+DH84+DL84+DP84+DT84+DX84+EB84+EF84+EJ84+EN84+ER84+EV84+EZ84+FD84+FH84+FL84+FP84+FT84+FX84+GB84+GF84+GJ84+GN84+GR84+GV84+GZ84+HD84+HH84+HL84+HP84+HT84+HX84+IB84+IF84+IJ84+IN84+IR84+IV84+IZ84+JD84+JH84+JL84+JP84+JT84+JX84+KB84+KF84+KJ84+KN84+KR84</f>
        <v>0</v>
      </c>
      <c r="AJ84" s="21">
        <f>+KV84+KZ84+LD84+LH84+LL84+LP84+LT84+LX84</f>
        <v>449303869</v>
      </c>
      <c r="AK84" s="13">
        <f>+MB84+MF84+MJ84</f>
        <v>0</v>
      </c>
      <c r="AL84" s="18" t="b">
        <f>_xlfn.IFNA(+AM84&lt;=AG84,"ERROR")</f>
        <v>1</v>
      </c>
      <c r="AM84" s="20">
        <f>SUM(AN84:AQ84)</f>
        <v>0</v>
      </c>
      <c r="AN84" s="4">
        <f>+BE84+BI84+BM84+BQ84+BU84+BY84+CC84+CG84+CK84+CO84+CS84+CW84+DA84</f>
        <v>0</v>
      </c>
      <c r="AO84" s="4">
        <f>+DE84+DI84+DM84+DQ84+DU84+DY84+EC84+EG84+EK84+EO84+ES84+EW84+FA84+FE84+FI84+FM84+FQ84+FU84+FY84+GC84+GG84+GK84+GO84+GS84+GW84+HA84+HE84+HI84+HM84+HQ84+HU84+HY84+IC84+IG84+IK84+IO84+IS84+IW84+JA84+JE84+JI84+JM84+JQ84+JU84+JY84+KC84+KG84+KK84+KO84+KS84</f>
        <v>0</v>
      </c>
      <c r="AP84" s="4">
        <f>+KW84+LA84+LE84+LI84+LM84+LQ84+LU84+LY84</f>
        <v>0</v>
      </c>
      <c r="AQ84" s="4">
        <f>+MC84+MG84+MK84</f>
        <v>0</v>
      </c>
      <c r="AR84" s="18" t="b">
        <f>_xlfn.IFNA(+AS84&lt;=AM84,"ERROR")</f>
        <v>1</v>
      </c>
      <c r="AS84" s="19">
        <f>+AT84+AU84+AV84+AW84</f>
        <v>0</v>
      </c>
      <c r="AT84" s="4">
        <f>+BF84+BJ84+BN84+BR84+BV84+BZ84+CD84+CH84+CL84+CP84+CT84+CX84+DB84</f>
        <v>0</v>
      </c>
      <c r="AU84" s="4">
        <f>+DF84+DJ84+DN84+DR84+DV84+DZ84+ED84+EH84+EL84+EP84+ET84+EX84+FB84+FF84+FJ84+FN84+FR84+FV84+FZ84+GD84+GH84+GL84+GP84+GT84+GX84+HB84+HF84+HJ84+HN84+HR84+HV84+HZ84+ID84+IH84+IL84+IP84+IT84+IX84+JB84+JF84+JJ84+JN84+JR84+JV84+JZ84+KD84+KH84+KL84+KP84+KT84</f>
        <v>0</v>
      </c>
      <c r="AV84" s="4">
        <f>+KX84+LB84+LF84+LJ84+LN84+LR84+LV84+LZ84</f>
        <v>0</v>
      </c>
      <c r="AW84" s="4">
        <f>+MD84+MH84+ML84</f>
        <v>0</v>
      </c>
      <c r="AX84" s="18" t="b">
        <f>_xlfn.IFNA(+AY84&lt;=AS84,"ERROR")</f>
        <v>1</v>
      </c>
      <c r="AY84" s="17">
        <f>+AZ84+BA84+BB84+BC84</f>
        <v>0</v>
      </c>
      <c r="AZ84" s="4">
        <f>+BG84+BK84+BO84+BS84+BW84+CA84+CE84+CI84+CM84+CQ84+CU84+CY84+DC84</f>
        <v>0</v>
      </c>
      <c r="BA84" s="4">
        <f>+DG84+DK84+DO84+DS84+DW84+EA84+EE84+EI84+EM84+EQ84+EU84+EY84+FC84+FG84+FK84+FO84+FS84+FW84+GA84+GE84+GI84+GM84+GQ84+GU84+GY84+HC84+HG84+HK84+HO84+HS84+HW84+IA84+IE84+II84+IM84+IQ84+IU84+IY84+JC84+JG84+JK84+JO84+JS84+JW84+KA84+KE84+KI84+KM84+KQ84+KU84</f>
        <v>0</v>
      </c>
      <c r="BB84" s="4">
        <f>+KY84+LC84+LG84+LK84+LO84+LS84+LW84+MA84</f>
        <v>0</v>
      </c>
      <c r="BC84" s="4">
        <f>+ME84+MI84+MM84</f>
        <v>0</v>
      </c>
      <c r="BD84" s="16">
        <v>0</v>
      </c>
      <c r="BE84" s="12">
        <v>0</v>
      </c>
      <c r="BF84" s="12">
        <v>0</v>
      </c>
      <c r="BG84" s="12">
        <v>0</v>
      </c>
      <c r="BH84" s="16">
        <v>0</v>
      </c>
      <c r="BI84" s="12">
        <v>0</v>
      </c>
      <c r="BJ84" s="12">
        <v>0</v>
      </c>
      <c r="BK84" s="12">
        <v>0</v>
      </c>
      <c r="BL84" s="16">
        <v>0</v>
      </c>
      <c r="BM84" s="12">
        <v>0</v>
      </c>
      <c r="BN84" s="12">
        <v>0</v>
      </c>
      <c r="BO84" s="12">
        <v>0</v>
      </c>
      <c r="BP84" s="16">
        <v>0</v>
      </c>
      <c r="BQ84" s="12">
        <v>0</v>
      </c>
      <c r="BR84" s="12">
        <v>0</v>
      </c>
      <c r="BS84" s="12">
        <v>0</v>
      </c>
      <c r="BT84" s="16">
        <v>0</v>
      </c>
      <c r="BU84" s="12">
        <v>0</v>
      </c>
      <c r="BV84" s="12">
        <v>0</v>
      </c>
      <c r="BW84" s="12">
        <v>0</v>
      </c>
      <c r="BX84" s="16">
        <v>0</v>
      </c>
      <c r="BY84" s="12">
        <v>0</v>
      </c>
      <c r="BZ84" s="12">
        <v>0</v>
      </c>
      <c r="CA84" s="12">
        <v>0</v>
      </c>
      <c r="CB84" s="16">
        <v>0</v>
      </c>
      <c r="CC84" s="12">
        <v>0</v>
      </c>
      <c r="CD84" s="12">
        <v>0</v>
      </c>
      <c r="CE84" s="12">
        <v>0</v>
      </c>
      <c r="CF84" s="16">
        <v>0</v>
      </c>
      <c r="CG84" s="12">
        <v>0</v>
      </c>
      <c r="CH84" s="12">
        <v>0</v>
      </c>
      <c r="CI84" s="12">
        <v>0</v>
      </c>
      <c r="CJ84" s="16">
        <v>0</v>
      </c>
      <c r="CK84" s="12">
        <v>0</v>
      </c>
      <c r="CL84" s="12">
        <v>0</v>
      </c>
      <c r="CM84" s="12">
        <v>0</v>
      </c>
      <c r="CN84" s="16">
        <v>0</v>
      </c>
      <c r="CO84" s="12">
        <v>0</v>
      </c>
      <c r="CP84" s="12">
        <v>0</v>
      </c>
      <c r="CQ84" s="12">
        <v>0</v>
      </c>
      <c r="CR84" s="16">
        <v>0</v>
      </c>
      <c r="CS84" s="12">
        <v>0</v>
      </c>
      <c r="CT84" s="12">
        <v>0</v>
      </c>
      <c r="CU84" s="12">
        <v>0</v>
      </c>
      <c r="CV84" s="16">
        <v>0</v>
      </c>
      <c r="CW84" s="12">
        <v>0</v>
      </c>
      <c r="CX84" s="12">
        <v>0</v>
      </c>
      <c r="CY84" s="12">
        <v>0</v>
      </c>
      <c r="CZ84" s="16">
        <v>0</v>
      </c>
      <c r="DA84" s="12">
        <v>0</v>
      </c>
      <c r="DB84" s="12">
        <v>0</v>
      </c>
      <c r="DC84" s="12">
        <v>0</v>
      </c>
      <c r="DD84" s="15">
        <v>0</v>
      </c>
      <c r="DE84" s="12">
        <v>0</v>
      </c>
      <c r="DF84" s="12">
        <v>0</v>
      </c>
      <c r="DG84" s="12">
        <v>0</v>
      </c>
      <c r="DH84" s="15">
        <v>0</v>
      </c>
      <c r="DI84" s="12">
        <v>0</v>
      </c>
      <c r="DJ84" s="12">
        <v>0</v>
      </c>
      <c r="DK84" s="12">
        <v>0</v>
      </c>
      <c r="DL84" s="15">
        <v>0</v>
      </c>
      <c r="DM84" s="12">
        <v>0</v>
      </c>
      <c r="DN84" s="12">
        <v>0</v>
      </c>
      <c r="DO84" s="12">
        <v>0</v>
      </c>
      <c r="DP84" s="15">
        <v>0</v>
      </c>
      <c r="DQ84" s="12">
        <v>0</v>
      </c>
      <c r="DR84" s="12">
        <v>0</v>
      </c>
      <c r="DS84" s="12">
        <v>0</v>
      </c>
      <c r="DT84" s="15">
        <v>0</v>
      </c>
      <c r="DU84" s="12">
        <v>0</v>
      </c>
      <c r="DV84" s="12">
        <v>0</v>
      </c>
      <c r="DW84" s="12">
        <v>0</v>
      </c>
      <c r="DX84" s="15">
        <v>0</v>
      </c>
      <c r="DY84" s="12">
        <v>0</v>
      </c>
      <c r="DZ84" s="12">
        <v>0</v>
      </c>
      <c r="EA84" s="12">
        <v>0</v>
      </c>
      <c r="EB84" s="15">
        <v>0</v>
      </c>
      <c r="EC84" s="12">
        <v>0</v>
      </c>
      <c r="ED84" s="12">
        <v>0</v>
      </c>
      <c r="EE84" s="12">
        <v>0</v>
      </c>
      <c r="EF84" s="15">
        <v>0</v>
      </c>
      <c r="EG84" s="12">
        <v>0</v>
      </c>
      <c r="EH84" s="12">
        <v>0</v>
      </c>
      <c r="EI84" s="12">
        <v>0</v>
      </c>
      <c r="EJ84" s="15">
        <v>0</v>
      </c>
      <c r="EK84" s="12">
        <v>0</v>
      </c>
      <c r="EL84" s="12">
        <v>0</v>
      </c>
      <c r="EM84" s="12">
        <v>0</v>
      </c>
      <c r="EN84" s="15">
        <v>0</v>
      </c>
      <c r="EO84" s="12">
        <v>0</v>
      </c>
      <c r="EP84" s="12">
        <v>0</v>
      </c>
      <c r="EQ84" s="12">
        <v>0</v>
      </c>
      <c r="ER84" s="15">
        <v>0</v>
      </c>
      <c r="ES84" s="12">
        <v>0</v>
      </c>
      <c r="ET84" s="12">
        <v>0</v>
      </c>
      <c r="EU84" s="12">
        <v>0</v>
      </c>
      <c r="EV84" s="15">
        <v>0</v>
      </c>
      <c r="EW84" s="12">
        <v>0</v>
      </c>
      <c r="EX84" s="12">
        <v>0</v>
      </c>
      <c r="EY84" s="12">
        <v>0</v>
      </c>
      <c r="EZ84" s="15">
        <v>0</v>
      </c>
      <c r="FA84" s="12">
        <v>0</v>
      </c>
      <c r="FB84" s="12">
        <v>0</v>
      </c>
      <c r="FC84" s="12">
        <v>0</v>
      </c>
      <c r="FD84" s="15">
        <v>0</v>
      </c>
      <c r="FE84" s="12">
        <v>0</v>
      </c>
      <c r="FF84" s="12">
        <v>0</v>
      </c>
      <c r="FG84" s="12">
        <v>0</v>
      </c>
      <c r="FH84" s="15">
        <v>0</v>
      </c>
      <c r="FI84" s="12">
        <v>0</v>
      </c>
      <c r="FJ84" s="12">
        <v>0</v>
      </c>
      <c r="FK84" s="12">
        <v>0</v>
      </c>
      <c r="FL84" s="15">
        <v>0</v>
      </c>
      <c r="FM84" s="12">
        <v>0</v>
      </c>
      <c r="FN84" s="12">
        <v>0</v>
      </c>
      <c r="FO84" s="12">
        <v>0</v>
      </c>
      <c r="FP84" s="15">
        <v>0</v>
      </c>
      <c r="FQ84" s="12">
        <v>0</v>
      </c>
      <c r="FR84" s="12">
        <v>0</v>
      </c>
      <c r="FS84" s="12">
        <v>0</v>
      </c>
      <c r="FT84" s="15">
        <v>0</v>
      </c>
      <c r="FU84" s="12">
        <v>0</v>
      </c>
      <c r="FV84" s="12">
        <v>0</v>
      </c>
      <c r="FW84" s="12">
        <v>0</v>
      </c>
      <c r="FX84" s="15">
        <v>0</v>
      </c>
      <c r="FY84" s="12">
        <v>0</v>
      </c>
      <c r="FZ84" s="12">
        <v>0</v>
      </c>
      <c r="GA84" s="12">
        <v>0</v>
      </c>
      <c r="GB84" s="15">
        <v>0</v>
      </c>
      <c r="GC84" s="12">
        <v>0</v>
      </c>
      <c r="GD84" s="12">
        <v>0</v>
      </c>
      <c r="GE84" s="12">
        <v>0</v>
      </c>
      <c r="GF84" s="15">
        <v>0</v>
      </c>
      <c r="GG84" s="12">
        <v>0</v>
      </c>
      <c r="GH84" s="12">
        <v>0</v>
      </c>
      <c r="GI84" s="12">
        <v>0</v>
      </c>
      <c r="GJ84" s="15">
        <v>0</v>
      </c>
      <c r="GK84" s="12">
        <v>0</v>
      </c>
      <c r="GL84" s="12">
        <v>0</v>
      </c>
      <c r="GM84" s="12">
        <v>0</v>
      </c>
      <c r="GN84" s="15">
        <v>0</v>
      </c>
      <c r="GO84" s="12">
        <v>0</v>
      </c>
      <c r="GP84" s="12">
        <v>0</v>
      </c>
      <c r="GQ84" s="12">
        <v>0</v>
      </c>
      <c r="GR84" s="15">
        <v>0</v>
      </c>
      <c r="GS84" s="12">
        <v>0</v>
      </c>
      <c r="GT84" s="12">
        <v>0</v>
      </c>
      <c r="GU84" s="12">
        <v>0</v>
      </c>
      <c r="GV84" s="15">
        <v>0</v>
      </c>
      <c r="GW84" s="12">
        <v>0</v>
      </c>
      <c r="GX84" s="12">
        <v>0</v>
      </c>
      <c r="GY84" s="12">
        <v>0</v>
      </c>
      <c r="GZ84" s="15">
        <v>0</v>
      </c>
      <c r="HA84" s="12">
        <v>0</v>
      </c>
      <c r="HB84" s="12">
        <v>0</v>
      </c>
      <c r="HC84" s="12">
        <v>0</v>
      </c>
      <c r="HD84" s="15">
        <v>0</v>
      </c>
      <c r="HE84" s="12">
        <v>0</v>
      </c>
      <c r="HF84" s="12">
        <v>0</v>
      </c>
      <c r="HG84" s="12">
        <v>0</v>
      </c>
      <c r="HH84" s="15">
        <v>0</v>
      </c>
      <c r="HI84" s="12">
        <v>0</v>
      </c>
      <c r="HJ84" s="12">
        <v>0</v>
      </c>
      <c r="HK84" s="12">
        <v>0</v>
      </c>
      <c r="HL84" s="15">
        <v>0</v>
      </c>
      <c r="HM84" s="12">
        <v>0</v>
      </c>
      <c r="HN84" s="12">
        <v>0</v>
      </c>
      <c r="HO84" s="12">
        <v>0</v>
      </c>
      <c r="HP84" s="15">
        <v>0</v>
      </c>
      <c r="HQ84" s="12">
        <v>0</v>
      </c>
      <c r="HR84" s="12">
        <v>0</v>
      </c>
      <c r="HS84" s="12">
        <v>0</v>
      </c>
      <c r="HT84" s="15">
        <v>0</v>
      </c>
      <c r="HU84" s="12">
        <v>0</v>
      </c>
      <c r="HV84" s="12">
        <v>0</v>
      </c>
      <c r="HW84" s="12">
        <v>0</v>
      </c>
      <c r="HX84" s="15">
        <v>0</v>
      </c>
      <c r="HY84" s="12">
        <v>0</v>
      </c>
      <c r="HZ84" s="12">
        <v>0</v>
      </c>
      <c r="IA84" s="12">
        <v>0</v>
      </c>
      <c r="IB84" s="15">
        <v>0</v>
      </c>
      <c r="IC84" s="12">
        <v>0</v>
      </c>
      <c r="ID84" s="12">
        <v>0</v>
      </c>
      <c r="IE84" s="12">
        <v>0</v>
      </c>
      <c r="IF84" s="15">
        <v>0</v>
      </c>
      <c r="IG84" s="12">
        <v>0</v>
      </c>
      <c r="IH84" s="12">
        <v>0</v>
      </c>
      <c r="II84" s="12">
        <v>0</v>
      </c>
      <c r="IJ84" s="15">
        <v>0</v>
      </c>
      <c r="IK84" s="12">
        <v>0</v>
      </c>
      <c r="IL84" s="12">
        <v>0</v>
      </c>
      <c r="IM84" s="12">
        <v>0</v>
      </c>
      <c r="IN84" s="15">
        <v>0</v>
      </c>
      <c r="IO84" s="12">
        <v>0</v>
      </c>
      <c r="IP84" s="12">
        <v>0</v>
      </c>
      <c r="IQ84" s="12">
        <v>0</v>
      </c>
      <c r="IR84" s="15">
        <v>0</v>
      </c>
      <c r="IS84" s="12">
        <v>0</v>
      </c>
      <c r="IT84" s="12">
        <v>0</v>
      </c>
      <c r="IU84" s="12">
        <v>0</v>
      </c>
      <c r="IV84" s="15">
        <v>0</v>
      </c>
      <c r="IW84" s="12">
        <v>0</v>
      </c>
      <c r="IX84" s="12">
        <v>0</v>
      </c>
      <c r="IY84" s="12">
        <v>0</v>
      </c>
      <c r="IZ84" s="15">
        <v>0</v>
      </c>
      <c r="JA84" s="12">
        <v>0</v>
      </c>
      <c r="JB84" s="12">
        <v>0</v>
      </c>
      <c r="JC84" s="12">
        <v>0</v>
      </c>
      <c r="JD84" s="15">
        <v>0</v>
      </c>
      <c r="JE84" s="12">
        <v>0</v>
      </c>
      <c r="JF84" s="12">
        <v>0</v>
      </c>
      <c r="JG84" s="12">
        <v>0</v>
      </c>
      <c r="JH84" s="15">
        <v>0</v>
      </c>
      <c r="JI84" s="12">
        <v>0</v>
      </c>
      <c r="JJ84" s="12">
        <v>0</v>
      </c>
      <c r="JK84" s="12">
        <v>0</v>
      </c>
      <c r="JL84" s="15">
        <v>0</v>
      </c>
      <c r="JM84" s="12">
        <v>0</v>
      </c>
      <c r="JN84" s="12">
        <v>0</v>
      </c>
      <c r="JO84" s="12">
        <v>0</v>
      </c>
      <c r="JP84" s="15">
        <v>0</v>
      </c>
      <c r="JQ84" s="12">
        <v>0</v>
      </c>
      <c r="JR84" s="12">
        <v>0</v>
      </c>
      <c r="JS84" s="12">
        <v>0</v>
      </c>
      <c r="JT84" s="15">
        <v>0</v>
      </c>
      <c r="JU84" s="12">
        <v>0</v>
      </c>
      <c r="JV84" s="12">
        <v>0</v>
      </c>
      <c r="JW84" s="12">
        <v>0</v>
      </c>
      <c r="JX84" s="15">
        <v>0</v>
      </c>
      <c r="JY84" s="12">
        <v>0</v>
      </c>
      <c r="JZ84" s="12">
        <v>0</v>
      </c>
      <c r="KA84" s="12">
        <v>0</v>
      </c>
      <c r="KB84" s="15">
        <v>0</v>
      </c>
      <c r="KC84" s="12">
        <v>0</v>
      </c>
      <c r="KD84" s="12">
        <v>0</v>
      </c>
      <c r="KE84" s="12">
        <v>0</v>
      </c>
      <c r="KF84" s="15">
        <v>0</v>
      </c>
      <c r="KG84" s="12">
        <v>0</v>
      </c>
      <c r="KH84" s="12">
        <v>0</v>
      </c>
      <c r="KI84" s="12">
        <v>0</v>
      </c>
      <c r="KJ84" s="15">
        <v>0</v>
      </c>
      <c r="KK84" s="12">
        <v>0</v>
      </c>
      <c r="KL84" s="12">
        <v>0</v>
      </c>
      <c r="KM84" s="12">
        <v>0</v>
      </c>
      <c r="KN84" s="15">
        <v>0</v>
      </c>
      <c r="KO84" s="12">
        <v>0</v>
      </c>
      <c r="KP84" s="12">
        <v>0</v>
      </c>
      <c r="KQ84" s="12">
        <v>0</v>
      </c>
      <c r="KR84" s="15">
        <v>0</v>
      </c>
      <c r="KS84" s="12">
        <v>0</v>
      </c>
      <c r="KT84" s="12">
        <v>0</v>
      </c>
      <c r="KU84" s="12">
        <v>0</v>
      </c>
      <c r="KV84" s="14">
        <v>0</v>
      </c>
      <c r="KW84" s="12">
        <v>0</v>
      </c>
      <c r="KX84" s="12">
        <v>0</v>
      </c>
      <c r="KY84" s="12">
        <v>0</v>
      </c>
      <c r="KZ84" s="14">
        <v>0</v>
      </c>
      <c r="LA84" s="12">
        <v>0</v>
      </c>
      <c r="LB84" s="12">
        <v>0</v>
      </c>
      <c r="LC84" s="12">
        <v>0</v>
      </c>
      <c r="LD84" s="14">
        <v>449303869</v>
      </c>
      <c r="LE84" s="12">
        <v>0</v>
      </c>
      <c r="LF84" s="12">
        <v>0</v>
      </c>
      <c r="LG84" s="12">
        <v>0</v>
      </c>
      <c r="LH84" s="14">
        <v>0</v>
      </c>
      <c r="LI84" s="12">
        <v>0</v>
      </c>
      <c r="LJ84" s="12">
        <v>0</v>
      </c>
      <c r="LK84" s="12">
        <v>0</v>
      </c>
      <c r="LL84" s="14">
        <v>0</v>
      </c>
      <c r="LM84" s="12">
        <v>0</v>
      </c>
      <c r="LN84" s="12">
        <v>0</v>
      </c>
      <c r="LO84" s="12">
        <v>0</v>
      </c>
      <c r="LP84" s="14">
        <v>0</v>
      </c>
      <c r="LQ84" s="12">
        <v>0</v>
      </c>
      <c r="LR84" s="12">
        <v>0</v>
      </c>
      <c r="LS84" s="12">
        <v>0</v>
      </c>
      <c r="LT84" s="14">
        <v>0</v>
      </c>
      <c r="LU84" s="12">
        <v>0</v>
      </c>
      <c r="LV84" s="12">
        <v>0</v>
      </c>
      <c r="LW84" s="12">
        <v>0</v>
      </c>
      <c r="LX84" s="14">
        <v>0</v>
      </c>
      <c r="LY84" s="12">
        <v>0</v>
      </c>
      <c r="LZ84" s="12">
        <v>0</v>
      </c>
      <c r="MA84" s="12">
        <v>0</v>
      </c>
      <c r="MB84" s="13">
        <v>0</v>
      </c>
      <c r="MC84" s="12">
        <v>0</v>
      </c>
      <c r="MD84" s="12">
        <v>0</v>
      </c>
      <c r="ME84" s="12">
        <v>0</v>
      </c>
      <c r="MF84" s="13">
        <v>0</v>
      </c>
      <c r="MG84" s="12">
        <v>0</v>
      </c>
      <c r="MH84" s="12">
        <v>0</v>
      </c>
      <c r="MI84" s="12">
        <v>0</v>
      </c>
      <c r="MJ84" s="13">
        <v>0</v>
      </c>
      <c r="MK84" s="12">
        <v>0</v>
      </c>
      <c r="ML84" s="12">
        <v>0</v>
      </c>
      <c r="MM84" s="12">
        <v>0</v>
      </c>
    </row>
    <row r="85" spans="2:351" ht="51" x14ac:dyDescent="0.25">
      <c r="B85" s="44" t="s">
        <v>354</v>
      </c>
      <c r="C85" s="43" t="s">
        <v>353</v>
      </c>
      <c r="D85" s="42" t="s">
        <v>299</v>
      </c>
      <c r="E85" s="42" t="s">
        <v>298</v>
      </c>
      <c r="F85" s="46" t="s">
        <v>352</v>
      </c>
      <c r="G85" s="40">
        <v>2020004250291</v>
      </c>
      <c r="H85" s="39" t="s">
        <v>296</v>
      </c>
      <c r="I85" s="40">
        <v>1901069</v>
      </c>
      <c r="J85" s="39" t="s">
        <v>26</v>
      </c>
      <c r="K85" s="38" t="s">
        <v>102</v>
      </c>
      <c r="L85" s="37" t="s">
        <v>356</v>
      </c>
      <c r="M85" s="60" t="s">
        <v>6</v>
      </c>
      <c r="N85" s="60" t="s">
        <v>160</v>
      </c>
      <c r="O85" s="36" t="s">
        <v>293</v>
      </c>
      <c r="P85" s="35" t="s">
        <v>16</v>
      </c>
      <c r="Q85" s="35" t="s">
        <v>350</v>
      </c>
      <c r="R85" s="53" t="s">
        <v>20</v>
      </c>
      <c r="S85" s="52">
        <v>1</v>
      </c>
      <c r="T85" s="50">
        <v>1</v>
      </c>
      <c r="U85" s="50">
        <v>0</v>
      </c>
      <c r="V85" s="50">
        <v>0</v>
      </c>
      <c r="W85" s="50">
        <v>0</v>
      </c>
      <c r="X85" s="31">
        <f>+Z85+AA85+AB85+AC85</f>
        <v>1</v>
      </c>
      <c r="Y85" s="49">
        <f>+X85/S85</f>
        <v>1</v>
      </c>
      <c r="Z85" s="29">
        <v>1</v>
      </c>
      <c r="AA85" s="28">
        <v>0</v>
      </c>
      <c r="AB85" s="28">
        <v>0</v>
      </c>
      <c r="AC85" s="28">
        <v>0</v>
      </c>
      <c r="AD85" s="27">
        <v>54629680</v>
      </c>
      <c r="AE85" s="26">
        <f>+AD85-AG85</f>
        <v>0</v>
      </c>
      <c r="AF85" s="51" t="s">
        <v>138</v>
      </c>
      <c r="AG85" s="24">
        <f>SUM(AH85:AK85)</f>
        <v>54629680</v>
      </c>
      <c r="AH85" s="23">
        <f>+BH85+BL85+BP85+BT85+BX85+CB85+CF85+CJ85+CN85+CR85+CV85+CZ85+BD85</f>
        <v>0</v>
      </c>
      <c r="AI85" s="22">
        <f>+DD85+DH85+DL85+DP85+DT85+DX85+EB85+EF85+EJ85+EN85+ER85+EV85+EZ85+FD85+FH85+FL85+FP85+FT85+FX85+GB85+GF85+GJ85+GN85+GR85+GV85+GZ85+HD85+HH85+HL85+HP85+HT85+HX85+IB85+IF85+IJ85+IN85+IR85+IV85+IZ85+JD85+JH85+JL85+JP85+JT85+JX85+KB85+KF85+KJ85+KN85+KR85</f>
        <v>0</v>
      </c>
      <c r="AJ85" s="21">
        <f>+KV85+KZ85+LD85+LH85+LL85+LP85+LT85+LX85</f>
        <v>54629680</v>
      </c>
      <c r="AK85" s="13">
        <f>+MB85+MF85+MJ85</f>
        <v>0</v>
      </c>
      <c r="AL85" s="18" t="b">
        <f>_xlfn.IFNA(+AM85&lt;=AG85,"ERROR")</f>
        <v>1</v>
      </c>
      <c r="AM85" s="20">
        <f>SUM(AN85:AQ85)</f>
        <v>54629680</v>
      </c>
      <c r="AN85" s="4">
        <f>+BE85+BI85+BM85+BQ85+BU85+BY85+CC85+CG85+CK85+CO85+CS85+CW85+DA85</f>
        <v>0</v>
      </c>
      <c r="AO85" s="4">
        <f>+DE85+DI85+DM85+DQ85+DU85+DY85+EC85+EG85+EK85+EO85+ES85+EW85+FA85+FE85+FI85+FM85+FQ85+FU85+FY85+GC85+GG85+GK85+GO85+GS85+GW85+HA85+HE85+HI85+HM85+HQ85+HU85+HY85+IC85+IG85+IK85+IO85+IS85+IW85+JA85+JE85+JI85+JM85+JQ85+JU85+JY85+KC85+KG85+KK85+KO85+KS85</f>
        <v>0</v>
      </c>
      <c r="AP85" s="4">
        <f>+KW85+LA85+LE85+LI85+LM85+LQ85+LU85+LY85</f>
        <v>54629680</v>
      </c>
      <c r="AQ85" s="4">
        <f>+MC85+MG85+MK85</f>
        <v>0</v>
      </c>
      <c r="AR85" s="18" t="b">
        <f>_xlfn.IFNA(+AS85&lt;=AM85,"ERROR")</f>
        <v>1</v>
      </c>
      <c r="AS85" s="19">
        <f>+AT85+AU85+AV85+AW85</f>
        <v>54629680</v>
      </c>
      <c r="AT85" s="4">
        <f>+BF85+BJ85+BN85+BR85+BV85+BZ85+CD85+CH85+CL85+CP85+CT85+CX85+DB85</f>
        <v>0</v>
      </c>
      <c r="AU85" s="4">
        <f>+DF85+DJ85+DN85+DR85+DV85+DZ85+ED85+EH85+EL85+EP85+ET85+EX85+FB85+FF85+FJ85+FN85+FR85+FV85+FZ85+GD85+GH85+GL85+GP85+GT85+GX85+HB85+HF85+HJ85+HN85+HR85+HV85+HZ85+ID85+IH85+IL85+IP85+IT85+IX85+JB85+JF85+JJ85+JN85+JR85+JV85+JZ85+KD85+KH85+KL85+KP85+KT85</f>
        <v>0</v>
      </c>
      <c r="AV85" s="4">
        <f>+KX85+LB85+LF85+LJ85+LN85+LR85+LV85+LZ85</f>
        <v>54629680</v>
      </c>
      <c r="AW85" s="4">
        <f>+MD85+MH85+ML85</f>
        <v>0</v>
      </c>
      <c r="AX85" s="18" t="b">
        <f>_xlfn.IFNA(+AY85&lt;=AS85,"ERROR")</f>
        <v>1</v>
      </c>
      <c r="AY85" s="17">
        <f>+AZ85+BA85+BB85+BC85</f>
        <v>54629680</v>
      </c>
      <c r="AZ85" s="4">
        <f>+BG85+BK85+BO85+BS85+BW85+CA85+CE85+CI85+CM85+CQ85+CU85+CY85+DC85</f>
        <v>0</v>
      </c>
      <c r="BA85" s="4">
        <f>+DG85+DK85+DO85+DS85+DW85+EA85+EE85+EI85+EM85+EQ85+EU85+EY85+FC85+FG85+FK85+FO85+FS85+FW85+GA85+GE85+GI85+GM85+GQ85+GU85+GY85+HC85+HG85+HK85+HO85+HS85+HW85+IA85+IE85+II85+IM85+IQ85+IU85+IY85+JC85+JG85+JK85+JO85+JS85+JW85+KA85+KE85+KI85+KM85+KQ85+KU85</f>
        <v>0</v>
      </c>
      <c r="BB85" s="4">
        <f>+KY85+LC85+LG85+LK85+LO85+LS85+LW85+MA85</f>
        <v>54629680</v>
      </c>
      <c r="BC85" s="4">
        <f>+ME85+MI85+MM85</f>
        <v>0</v>
      </c>
      <c r="BD85" s="16">
        <v>0</v>
      </c>
      <c r="BE85" s="12">
        <v>0</v>
      </c>
      <c r="BF85" s="12">
        <v>0</v>
      </c>
      <c r="BG85" s="12">
        <v>0</v>
      </c>
      <c r="BH85" s="16">
        <v>0</v>
      </c>
      <c r="BI85" s="12">
        <v>0</v>
      </c>
      <c r="BJ85" s="12">
        <v>0</v>
      </c>
      <c r="BK85" s="12">
        <v>0</v>
      </c>
      <c r="BL85" s="16">
        <v>0</v>
      </c>
      <c r="BM85" s="12">
        <v>0</v>
      </c>
      <c r="BN85" s="12">
        <v>0</v>
      </c>
      <c r="BO85" s="12">
        <v>0</v>
      </c>
      <c r="BP85" s="16">
        <v>0</v>
      </c>
      <c r="BQ85" s="12">
        <v>0</v>
      </c>
      <c r="BR85" s="12">
        <v>0</v>
      </c>
      <c r="BS85" s="12">
        <v>0</v>
      </c>
      <c r="BT85" s="16">
        <v>0</v>
      </c>
      <c r="BU85" s="12">
        <v>0</v>
      </c>
      <c r="BV85" s="12">
        <v>0</v>
      </c>
      <c r="BW85" s="12">
        <v>0</v>
      </c>
      <c r="BX85" s="16">
        <v>0</v>
      </c>
      <c r="BY85" s="12">
        <v>0</v>
      </c>
      <c r="BZ85" s="12">
        <v>0</v>
      </c>
      <c r="CA85" s="12">
        <v>0</v>
      </c>
      <c r="CB85" s="16">
        <v>0</v>
      </c>
      <c r="CC85" s="12">
        <v>0</v>
      </c>
      <c r="CD85" s="12">
        <v>0</v>
      </c>
      <c r="CE85" s="12">
        <v>0</v>
      </c>
      <c r="CF85" s="16">
        <v>0</v>
      </c>
      <c r="CG85" s="12">
        <v>0</v>
      </c>
      <c r="CH85" s="12">
        <v>0</v>
      </c>
      <c r="CI85" s="12">
        <v>0</v>
      </c>
      <c r="CJ85" s="16">
        <v>0</v>
      </c>
      <c r="CK85" s="12">
        <v>0</v>
      </c>
      <c r="CL85" s="12">
        <v>0</v>
      </c>
      <c r="CM85" s="12">
        <v>0</v>
      </c>
      <c r="CN85" s="16">
        <v>0</v>
      </c>
      <c r="CO85" s="12">
        <v>0</v>
      </c>
      <c r="CP85" s="12">
        <v>0</v>
      </c>
      <c r="CQ85" s="12">
        <v>0</v>
      </c>
      <c r="CR85" s="16">
        <v>0</v>
      </c>
      <c r="CS85" s="12">
        <v>0</v>
      </c>
      <c r="CT85" s="12">
        <v>0</v>
      </c>
      <c r="CU85" s="12">
        <v>0</v>
      </c>
      <c r="CV85" s="16">
        <v>0</v>
      </c>
      <c r="CW85" s="12">
        <v>0</v>
      </c>
      <c r="CX85" s="12">
        <v>0</v>
      </c>
      <c r="CY85" s="12">
        <v>0</v>
      </c>
      <c r="CZ85" s="16">
        <v>0</v>
      </c>
      <c r="DA85" s="12">
        <v>0</v>
      </c>
      <c r="DB85" s="12">
        <v>0</v>
      </c>
      <c r="DC85" s="12">
        <v>0</v>
      </c>
      <c r="DD85" s="15">
        <v>0</v>
      </c>
      <c r="DE85" s="12">
        <v>0</v>
      </c>
      <c r="DF85" s="12">
        <v>0</v>
      </c>
      <c r="DG85" s="12">
        <v>0</v>
      </c>
      <c r="DH85" s="15">
        <v>0</v>
      </c>
      <c r="DI85" s="12">
        <v>0</v>
      </c>
      <c r="DJ85" s="12">
        <v>0</v>
      </c>
      <c r="DK85" s="12">
        <v>0</v>
      </c>
      <c r="DL85" s="15">
        <v>0</v>
      </c>
      <c r="DM85" s="12">
        <v>0</v>
      </c>
      <c r="DN85" s="12">
        <v>0</v>
      </c>
      <c r="DO85" s="12">
        <v>0</v>
      </c>
      <c r="DP85" s="15">
        <v>0</v>
      </c>
      <c r="DQ85" s="12">
        <v>0</v>
      </c>
      <c r="DR85" s="12">
        <v>0</v>
      </c>
      <c r="DS85" s="12">
        <v>0</v>
      </c>
      <c r="DT85" s="15">
        <v>0</v>
      </c>
      <c r="DU85" s="12">
        <v>0</v>
      </c>
      <c r="DV85" s="12">
        <v>0</v>
      </c>
      <c r="DW85" s="12">
        <v>0</v>
      </c>
      <c r="DX85" s="15">
        <v>0</v>
      </c>
      <c r="DY85" s="12">
        <v>0</v>
      </c>
      <c r="DZ85" s="12">
        <v>0</v>
      </c>
      <c r="EA85" s="12">
        <v>0</v>
      </c>
      <c r="EB85" s="15">
        <v>0</v>
      </c>
      <c r="EC85" s="12">
        <v>0</v>
      </c>
      <c r="ED85" s="12">
        <v>0</v>
      </c>
      <c r="EE85" s="12">
        <v>0</v>
      </c>
      <c r="EF85" s="15">
        <v>0</v>
      </c>
      <c r="EG85" s="12">
        <v>0</v>
      </c>
      <c r="EH85" s="12">
        <v>0</v>
      </c>
      <c r="EI85" s="12">
        <v>0</v>
      </c>
      <c r="EJ85" s="15">
        <v>0</v>
      </c>
      <c r="EK85" s="12">
        <v>0</v>
      </c>
      <c r="EL85" s="12">
        <v>0</v>
      </c>
      <c r="EM85" s="12">
        <v>0</v>
      </c>
      <c r="EN85" s="15">
        <v>0</v>
      </c>
      <c r="EO85" s="12">
        <v>0</v>
      </c>
      <c r="EP85" s="12">
        <v>0</v>
      </c>
      <c r="EQ85" s="12">
        <v>0</v>
      </c>
      <c r="ER85" s="15">
        <v>0</v>
      </c>
      <c r="ES85" s="12">
        <v>0</v>
      </c>
      <c r="ET85" s="12">
        <v>0</v>
      </c>
      <c r="EU85" s="12">
        <v>0</v>
      </c>
      <c r="EV85" s="15">
        <v>0</v>
      </c>
      <c r="EW85" s="12">
        <v>0</v>
      </c>
      <c r="EX85" s="12">
        <v>0</v>
      </c>
      <c r="EY85" s="12">
        <v>0</v>
      </c>
      <c r="EZ85" s="15">
        <v>0</v>
      </c>
      <c r="FA85" s="12">
        <v>0</v>
      </c>
      <c r="FB85" s="12">
        <v>0</v>
      </c>
      <c r="FC85" s="12">
        <v>0</v>
      </c>
      <c r="FD85" s="15">
        <v>0</v>
      </c>
      <c r="FE85" s="12">
        <v>0</v>
      </c>
      <c r="FF85" s="12">
        <v>0</v>
      </c>
      <c r="FG85" s="12">
        <v>0</v>
      </c>
      <c r="FH85" s="15">
        <v>0</v>
      </c>
      <c r="FI85" s="12">
        <v>0</v>
      </c>
      <c r="FJ85" s="12">
        <v>0</v>
      </c>
      <c r="FK85" s="12">
        <v>0</v>
      </c>
      <c r="FL85" s="15">
        <v>0</v>
      </c>
      <c r="FM85" s="12">
        <v>0</v>
      </c>
      <c r="FN85" s="12">
        <v>0</v>
      </c>
      <c r="FO85" s="12">
        <v>0</v>
      </c>
      <c r="FP85" s="15">
        <v>0</v>
      </c>
      <c r="FQ85" s="12">
        <v>0</v>
      </c>
      <c r="FR85" s="12">
        <v>0</v>
      </c>
      <c r="FS85" s="12">
        <v>0</v>
      </c>
      <c r="FT85" s="15">
        <v>0</v>
      </c>
      <c r="FU85" s="12">
        <v>0</v>
      </c>
      <c r="FV85" s="12">
        <v>0</v>
      </c>
      <c r="FW85" s="12">
        <v>0</v>
      </c>
      <c r="FX85" s="15">
        <v>0</v>
      </c>
      <c r="FY85" s="12">
        <v>0</v>
      </c>
      <c r="FZ85" s="12">
        <v>0</v>
      </c>
      <c r="GA85" s="12">
        <v>0</v>
      </c>
      <c r="GB85" s="15">
        <v>0</v>
      </c>
      <c r="GC85" s="12">
        <v>0</v>
      </c>
      <c r="GD85" s="12">
        <v>0</v>
      </c>
      <c r="GE85" s="12">
        <v>0</v>
      </c>
      <c r="GF85" s="15">
        <v>0</v>
      </c>
      <c r="GG85" s="12">
        <v>0</v>
      </c>
      <c r="GH85" s="12">
        <v>0</v>
      </c>
      <c r="GI85" s="12">
        <v>0</v>
      </c>
      <c r="GJ85" s="15">
        <v>0</v>
      </c>
      <c r="GK85" s="12">
        <v>0</v>
      </c>
      <c r="GL85" s="12">
        <v>0</v>
      </c>
      <c r="GM85" s="12">
        <v>0</v>
      </c>
      <c r="GN85" s="15">
        <v>0</v>
      </c>
      <c r="GO85" s="12">
        <v>0</v>
      </c>
      <c r="GP85" s="12">
        <v>0</v>
      </c>
      <c r="GQ85" s="12">
        <v>0</v>
      </c>
      <c r="GR85" s="15">
        <v>0</v>
      </c>
      <c r="GS85" s="12">
        <v>0</v>
      </c>
      <c r="GT85" s="12">
        <v>0</v>
      </c>
      <c r="GU85" s="12">
        <v>0</v>
      </c>
      <c r="GV85" s="15">
        <v>0</v>
      </c>
      <c r="GW85" s="12">
        <v>0</v>
      </c>
      <c r="GX85" s="12">
        <v>0</v>
      </c>
      <c r="GY85" s="12">
        <v>0</v>
      </c>
      <c r="GZ85" s="15">
        <v>0</v>
      </c>
      <c r="HA85" s="12">
        <v>0</v>
      </c>
      <c r="HB85" s="12">
        <v>0</v>
      </c>
      <c r="HC85" s="12">
        <v>0</v>
      </c>
      <c r="HD85" s="15">
        <v>0</v>
      </c>
      <c r="HE85" s="12">
        <v>0</v>
      </c>
      <c r="HF85" s="12">
        <v>0</v>
      </c>
      <c r="HG85" s="12">
        <v>0</v>
      </c>
      <c r="HH85" s="15">
        <v>0</v>
      </c>
      <c r="HI85" s="12">
        <v>0</v>
      </c>
      <c r="HJ85" s="12">
        <v>0</v>
      </c>
      <c r="HK85" s="12">
        <v>0</v>
      </c>
      <c r="HL85" s="15">
        <v>0</v>
      </c>
      <c r="HM85" s="12">
        <v>0</v>
      </c>
      <c r="HN85" s="12">
        <v>0</v>
      </c>
      <c r="HO85" s="12">
        <v>0</v>
      </c>
      <c r="HP85" s="15">
        <v>0</v>
      </c>
      <c r="HQ85" s="12">
        <v>0</v>
      </c>
      <c r="HR85" s="12">
        <v>0</v>
      </c>
      <c r="HS85" s="12">
        <v>0</v>
      </c>
      <c r="HT85" s="15">
        <v>0</v>
      </c>
      <c r="HU85" s="12">
        <v>0</v>
      </c>
      <c r="HV85" s="12">
        <v>0</v>
      </c>
      <c r="HW85" s="12">
        <v>0</v>
      </c>
      <c r="HX85" s="15">
        <v>0</v>
      </c>
      <c r="HY85" s="12">
        <v>0</v>
      </c>
      <c r="HZ85" s="12">
        <v>0</v>
      </c>
      <c r="IA85" s="12">
        <v>0</v>
      </c>
      <c r="IB85" s="15">
        <v>0</v>
      </c>
      <c r="IC85" s="12">
        <v>0</v>
      </c>
      <c r="ID85" s="12">
        <v>0</v>
      </c>
      <c r="IE85" s="12">
        <v>0</v>
      </c>
      <c r="IF85" s="15">
        <v>0</v>
      </c>
      <c r="IG85" s="12">
        <v>0</v>
      </c>
      <c r="IH85" s="12">
        <v>0</v>
      </c>
      <c r="II85" s="12">
        <v>0</v>
      </c>
      <c r="IJ85" s="15">
        <v>0</v>
      </c>
      <c r="IK85" s="12">
        <v>0</v>
      </c>
      <c r="IL85" s="12">
        <v>0</v>
      </c>
      <c r="IM85" s="12">
        <v>0</v>
      </c>
      <c r="IN85" s="15">
        <v>0</v>
      </c>
      <c r="IO85" s="12">
        <v>0</v>
      </c>
      <c r="IP85" s="12">
        <v>0</v>
      </c>
      <c r="IQ85" s="12">
        <v>0</v>
      </c>
      <c r="IR85" s="15">
        <v>0</v>
      </c>
      <c r="IS85" s="12">
        <v>0</v>
      </c>
      <c r="IT85" s="12">
        <v>0</v>
      </c>
      <c r="IU85" s="12">
        <v>0</v>
      </c>
      <c r="IV85" s="15">
        <v>0</v>
      </c>
      <c r="IW85" s="12">
        <v>0</v>
      </c>
      <c r="IX85" s="12">
        <v>0</v>
      </c>
      <c r="IY85" s="12">
        <v>0</v>
      </c>
      <c r="IZ85" s="15">
        <v>0</v>
      </c>
      <c r="JA85" s="12">
        <v>0</v>
      </c>
      <c r="JB85" s="12">
        <v>0</v>
      </c>
      <c r="JC85" s="12">
        <v>0</v>
      </c>
      <c r="JD85" s="15">
        <v>0</v>
      </c>
      <c r="JE85" s="12">
        <v>0</v>
      </c>
      <c r="JF85" s="12">
        <v>0</v>
      </c>
      <c r="JG85" s="12">
        <v>0</v>
      </c>
      <c r="JH85" s="15">
        <v>0</v>
      </c>
      <c r="JI85" s="12">
        <v>0</v>
      </c>
      <c r="JJ85" s="12">
        <v>0</v>
      </c>
      <c r="JK85" s="12">
        <v>0</v>
      </c>
      <c r="JL85" s="15">
        <v>0</v>
      </c>
      <c r="JM85" s="12">
        <v>0</v>
      </c>
      <c r="JN85" s="12">
        <v>0</v>
      </c>
      <c r="JO85" s="12">
        <v>0</v>
      </c>
      <c r="JP85" s="15">
        <v>0</v>
      </c>
      <c r="JQ85" s="12">
        <v>0</v>
      </c>
      <c r="JR85" s="12">
        <v>0</v>
      </c>
      <c r="JS85" s="12">
        <v>0</v>
      </c>
      <c r="JT85" s="15">
        <v>0</v>
      </c>
      <c r="JU85" s="12">
        <v>0</v>
      </c>
      <c r="JV85" s="12">
        <v>0</v>
      </c>
      <c r="JW85" s="12">
        <v>0</v>
      </c>
      <c r="JX85" s="15">
        <v>0</v>
      </c>
      <c r="JY85" s="12">
        <v>0</v>
      </c>
      <c r="JZ85" s="12">
        <v>0</v>
      </c>
      <c r="KA85" s="12">
        <v>0</v>
      </c>
      <c r="KB85" s="15">
        <v>0</v>
      </c>
      <c r="KC85" s="12">
        <v>0</v>
      </c>
      <c r="KD85" s="12">
        <v>0</v>
      </c>
      <c r="KE85" s="12">
        <v>0</v>
      </c>
      <c r="KF85" s="15">
        <v>0</v>
      </c>
      <c r="KG85" s="12">
        <v>0</v>
      </c>
      <c r="KH85" s="12">
        <v>0</v>
      </c>
      <c r="KI85" s="12">
        <v>0</v>
      </c>
      <c r="KJ85" s="15">
        <v>0</v>
      </c>
      <c r="KK85" s="12">
        <v>0</v>
      </c>
      <c r="KL85" s="12">
        <v>0</v>
      </c>
      <c r="KM85" s="12">
        <v>0</v>
      </c>
      <c r="KN85" s="15">
        <v>0</v>
      </c>
      <c r="KO85" s="12">
        <v>0</v>
      </c>
      <c r="KP85" s="12">
        <v>0</v>
      </c>
      <c r="KQ85" s="12">
        <v>0</v>
      </c>
      <c r="KR85" s="15">
        <v>0</v>
      </c>
      <c r="KS85" s="12">
        <v>0</v>
      </c>
      <c r="KT85" s="12">
        <v>0</v>
      </c>
      <c r="KU85" s="12">
        <v>0</v>
      </c>
      <c r="KV85" s="14">
        <v>0</v>
      </c>
      <c r="KW85" s="12">
        <v>0</v>
      </c>
      <c r="KX85" s="12">
        <v>0</v>
      </c>
      <c r="KY85" s="12">
        <v>0</v>
      </c>
      <c r="KZ85" s="14">
        <v>0</v>
      </c>
      <c r="LA85" s="12">
        <v>0</v>
      </c>
      <c r="LB85" s="12">
        <v>0</v>
      </c>
      <c r="LC85" s="12">
        <v>0</v>
      </c>
      <c r="LD85" s="14">
        <v>54629680</v>
      </c>
      <c r="LE85" s="12">
        <v>54629680</v>
      </c>
      <c r="LF85" s="12">
        <v>54629680</v>
      </c>
      <c r="LG85" s="12">
        <v>54629680</v>
      </c>
      <c r="LH85" s="14">
        <v>0</v>
      </c>
      <c r="LI85" s="12">
        <v>0</v>
      </c>
      <c r="LJ85" s="12">
        <v>0</v>
      </c>
      <c r="LK85" s="12">
        <v>0</v>
      </c>
      <c r="LL85" s="14">
        <v>0</v>
      </c>
      <c r="LM85" s="12">
        <v>0</v>
      </c>
      <c r="LN85" s="12">
        <v>0</v>
      </c>
      <c r="LO85" s="12">
        <v>0</v>
      </c>
      <c r="LP85" s="14">
        <v>0</v>
      </c>
      <c r="LQ85" s="12">
        <v>0</v>
      </c>
      <c r="LR85" s="12">
        <v>0</v>
      </c>
      <c r="LS85" s="12">
        <v>0</v>
      </c>
      <c r="LT85" s="14">
        <v>0</v>
      </c>
      <c r="LU85" s="12">
        <v>0</v>
      </c>
      <c r="LV85" s="12">
        <v>0</v>
      </c>
      <c r="LW85" s="12">
        <v>0</v>
      </c>
      <c r="LX85" s="14">
        <v>0</v>
      </c>
      <c r="LY85" s="12">
        <v>0</v>
      </c>
      <c r="LZ85" s="12">
        <v>0</v>
      </c>
      <c r="MA85" s="12">
        <v>0</v>
      </c>
      <c r="MB85" s="13">
        <v>0</v>
      </c>
      <c r="MC85" s="12">
        <v>0</v>
      </c>
      <c r="MD85" s="12">
        <v>0</v>
      </c>
      <c r="ME85" s="12">
        <v>0</v>
      </c>
      <c r="MF85" s="13">
        <v>0</v>
      </c>
      <c r="MG85" s="12">
        <v>0</v>
      </c>
      <c r="MH85" s="12">
        <v>0</v>
      </c>
      <c r="MI85" s="12">
        <v>0</v>
      </c>
      <c r="MJ85" s="13">
        <v>0</v>
      </c>
      <c r="MK85" s="12">
        <v>0</v>
      </c>
      <c r="ML85" s="12">
        <v>0</v>
      </c>
      <c r="MM85" s="12">
        <v>0</v>
      </c>
    </row>
    <row r="86" spans="2:351" ht="51" x14ac:dyDescent="0.25">
      <c r="B86" s="44" t="s">
        <v>354</v>
      </c>
      <c r="C86" s="43" t="s">
        <v>353</v>
      </c>
      <c r="D86" s="42" t="s">
        <v>299</v>
      </c>
      <c r="E86" s="42" t="s">
        <v>298</v>
      </c>
      <c r="F86" s="46" t="s">
        <v>352</v>
      </c>
      <c r="G86" s="40">
        <v>2020004250291</v>
      </c>
      <c r="H86" s="39" t="s">
        <v>296</v>
      </c>
      <c r="I86" s="40">
        <v>1901069</v>
      </c>
      <c r="J86" s="39" t="s">
        <v>26</v>
      </c>
      <c r="K86" s="38" t="s">
        <v>102</v>
      </c>
      <c r="L86" s="37" t="s">
        <v>355</v>
      </c>
      <c r="M86" s="60" t="s">
        <v>6</v>
      </c>
      <c r="N86" s="60" t="s">
        <v>113</v>
      </c>
      <c r="O86" s="36" t="s">
        <v>293</v>
      </c>
      <c r="P86" s="35" t="s">
        <v>16</v>
      </c>
      <c r="Q86" s="35" t="s">
        <v>350</v>
      </c>
      <c r="R86" s="34" t="s">
        <v>20</v>
      </c>
      <c r="S86" s="33">
        <v>10</v>
      </c>
      <c r="T86" s="50">
        <v>0</v>
      </c>
      <c r="U86" s="50">
        <v>10</v>
      </c>
      <c r="V86" s="50">
        <v>0</v>
      </c>
      <c r="W86" s="50">
        <v>0</v>
      </c>
      <c r="X86" s="31">
        <f>+Z86+AA86+AB86+AC86</f>
        <v>10</v>
      </c>
      <c r="Y86" s="49">
        <f>+X86/S86</f>
        <v>1</v>
      </c>
      <c r="Z86" s="29">
        <v>0</v>
      </c>
      <c r="AA86" s="28">
        <v>10</v>
      </c>
      <c r="AB86" s="28">
        <v>0</v>
      </c>
      <c r="AC86" s="28">
        <v>0</v>
      </c>
      <c r="AD86" s="27">
        <v>0</v>
      </c>
      <c r="AE86" s="26">
        <f>+AD86-AG86</f>
        <v>0</v>
      </c>
      <c r="AF86" s="51" t="s">
        <v>138</v>
      </c>
      <c r="AG86" s="24">
        <f>SUM(AH86:AK86)</f>
        <v>0</v>
      </c>
      <c r="AH86" s="23">
        <f>+BH86+BL86+BP86+BT86+BX86+CB86+CF86+CJ86+CN86+CR86+CV86+CZ86+BD86</f>
        <v>0</v>
      </c>
      <c r="AI86" s="22">
        <f>+DD86+DH86+DL86+DP86+DT86+DX86+EB86+EF86+EJ86+EN86+ER86+EV86+EZ86+FD86+FH86+FL86+FP86+FT86+FX86+GB86+GF86+GJ86+GN86+GR86+GV86+GZ86+HD86+HH86+HL86+HP86+HT86+HX86+IB86+IF86+IJ86+IN86+IR86+IV86+IZ86+JD86+JH86+JL86+JP86+JT86+JX86+KB86+KF86+KJ86+KN86+KR86</f>
        <v>0</v>
      </c>
      <c r="AJ86" s="21">
        <f>+KV86+KZ86+LD86+LH86+LL86+LP86+LT86+LX86</f>
        <v>0</v>
      </c>
      <c r="AK86" s="13">
        <f>+MB86+MF86+MJ86</f>
        <v>0</v>
      </c>
      <c r="AL86" s="18" t="b">
        <f>_xlfn.IFNA(+AM86&lt;=AG86,"ERROR")</f>
        <v>1</v>
      </c>
      <c r="AM86" s="20">
        <f>SUM(AN86:AQ86)</f>
        <v>0</v>
      </c>
      <c r="AN86" s="4">
        <f>+BE86+BI86+BM86+BQ86+BU86+BY86+CC86+CG86+CK86+CO86+CS86+CW86+DA86</f>
        <v>0</v>
      </c>
      <c r="AO86" s="4">
        <f>+DE86+DI86+DM86+DQ86+DU86+DY86+EC86+EG86+EK86+EO86+ES86+EW86+FA86+FE86+FI86+FM86+FQ86+FU86+FY86+GC86+GG86+GK86+GO86+GS86+GW86+HA86+HE86+HI86+HM86+HQ86+HU86+HY86+IC86+IG86+IK86+IO86+IS86+IW86+JA86+JE86+JI86+JM86+JQ86+JU86+JY86+KC86+KG86+KK86+KO86+KS86</f>
        <v>0</v>
      </c>
      <c r="AP86" s="4">
        <f>+KW86+LA86+LE86+LI86+LM86+LQ86+LU86+LY86</f>
        <v>0</v>
      </c>
      <c r="AQ86" s="4">
        <f>+MC86+MG86+MK86</f>
        <v>0</v>
      </c>
      <c r="AR86" s="18" t="b">
        <f>_xlfn.IFNA(+AS86&lt;=AM86,"ERROR")</f>
        <v>1</v>
      </c>
      <c r="AS86" s="19">
        <f>+AT86+AU86+AV86+AW86</f>
        <v>0</v>
      </c>
      <c r="AT86" s="4">
        <f>+BF86+BJ86+BN86+BR86+BV86+BZ86+CD86+CH86+CL86+CP86+CT86+CX86+DB86</f>
        <v>0</v>
      </c>
      <c r="AU86" s="4">
        <f>+DF86+DJ86+DN86+DR86+DV86+DZ86+ED86+EH86+EL86+EP86+ET86+EX86+FB86+FF86+FJ86+FN86+FR86+FV86+FZ86+GD86+GH86+GL86+GP86+GT86+GX86+HB86+HF86+HJ86+HN86+HR86+HV86+HZ86+ID86+IH86+IL86+IP86+IT86+IX86+JB86+JF86+JJ86+JN86+JR86+JV86+JZ86+KD86+KH86+KL86+KP86+KT86</f>
        <v>0</v>
      </c>
      <c r="AV86" s="4">
        <f>+KX86+LB86+LF86+LJ86+LN86+LR86+LV86+LZ86</f>
        <v>0</v>
      </c>
      <c r="AW86" s="4">
        <f>+MD86+MH86+ML86</f>
        <v>0</v>
      </c>
      <c r="AX86" s="18" t="b">
        <f>_xlfn.IFNA(+AY86&lt;=AS86,"ERROR")</f>
        <v>1</v>
      </c>
      <c r="AY86" s="17">
        <f>+AZ86+BA86+BB86+BC86</f>
        <v>0</v>
      </c>
      <c r="AZ86" s="4">
        <f>+BG86+BK86+BO86+BS86+BW86+CA86+CE86+CI86+CM86+CQ86+CU86+CY86+DC86</f>
        <v>0</v>
      </c>
      <c r="BA86" s="4">
        <f>+DG86+DK86+DO86+DS86+DW86+EA86+EE86+EI86+EM86+EQ86+EU86+EY86+FC86+FG86+FK86+FO86+FS86+FW86+GA86+GE86+GI86+GM86+GQ86+GU86+GY86+HC86+HG86+HK86+HO86+HS86+HW86+IA86+IE86+II86+IM86+IQ86+IU86+IY86+JC86+JG86+JK86+JO86+JS86+JW86+KA86+KE86+KI86+KM86+KQ86+KU86</f>
        <v>0</v>
      </c>
      <c r="BB86" s="4">
        <f>+KY86+LC86+LG86+LK86+LO86+LS86+LW86+MA86</f>
        <v>0</v>
      </c>
      <c r="BC86" s="4">
        <f>+ME86+MI86+MM86</f>
        <v>0</v>
      </c>
      <c r="BD86" s="16">
        <v>0</v>
      </c>
      <c r="BE86" s="12">
        <v>0</v>
      </c>
      <c r="BF86" s="12">
        <v>0</v>
      </c>
      <c r="BG86" s="12">
        <v>0</v>
      </c>
      <c r="BH86" s="16">
        <v>0</v>
      </c>
      <c r="BI86" s="12">
        <v>0</v>
      </c>
      <c r="BJ86" s="12">
        <v>0</v>
      </c>
      <c r="BK86" s="12">
        <v>0</v>
      </c>
      <c r="BL86" s="16">
        <v>0</v>
      </c>
      <c r="BM86" s="12">
        <v>0</v>
      </c>
      <c r="BN86" s="12">
        <v>0</v>
      </c>
      <c r="BO86" s="12">
        <v>0</v>
      </c>
      <c r="BP86" s="16">
        <v>0</v>
      </c>
      <c r="BQ86" s="12">
        <v>0</v>
      </c>
      <c r="BR86" s="12">
        <v>0</v>
      </c>
      <c r="BS86" s="12">
        <v>0</v>
      </c>
      <c r="BT86" s="16">
        <v>0</v>
      </c>
      <c r="BU86" s="12">
        <v>0</v>
      </c>
      <c r="BV86" s="12">
        <v>0</v>
      </c>
      <c r="BW86" s="12">
        <v>0</v>
      </c>
      <c r="BX86" s="16">
        <v>0</v>
      </c>
      <c r="BY86" s="12">
        <v>0</v>
      </c>
      <c r="BZ86" s="12">
        <v>0</v>
      </c>
      <c r="CA86" s="12">
        <v>0</v>
      </c>
      <c r="CB86" s="16">
        <v>0</v>
      </c>
      <c r="CC86" s="12">
        <v>0</v>
      </c>
      <c r="CD86" s="12">
        <v>0</v>
      </c>
      <c r="CE86" s="12">
        <v>0</v>
      </c>
      <c r="CF86" s="16">
        <v>0</v>
      </c>
      <c r="CG86" s="12">
        <v>0</v>
      </c>
      <c r="CH86" s="12">
        <v>0</v>
      </c>
      <c r="CI86" s="12">
        <v>0</v>
      </c>
      <c r="CJ86" s="16">
        <v>0</v>
      </c>
      <c r="CK86" s="12">
        <v>0</v>
      </c>
      <c r="CL86" s="12">
        <v>0</v>
      </c>
      <c r="CM86" s="12">
        <v>0</v>
      </c>
      <c r="CN86" s="16">
        <v>0</v>
      </c>
      <c r="CO86" s="12">
        <v>0</v>
      </c>
      <c r="CP86" s="12">
        <v>0</v>
      </c>
      <c r="CQ86" s="12">
        <v>0</v>
      </c>
      <c r="CR86" s="16">
        <v>0</v>
      </c>
      <c r="CS86" s="12">
        <v>0</v>
      </c>
      <c r="CT86" s="12">
        <v>0</v>
      </c>
      <c r="CU86" s="12">
        <v>0</v>
      </c>
      <c r="CV86" s="16">
        <v>0</v>
      </c>
      <c r="CW86" s="12">
        <v>0</v>
      </c>
      <c r="CX86" s="12">
        <v>0</v>
      </c>
      <c r="CY86" s="12">
        <v>0</v>
      </c>
      <c r="CZ86" s="16">
        <v>0</v>
      </c>
      <c r="DA86" s="12">
        <v>0</v>
      </c>
      <c r="DB86" s="12">
        <v>0</v>
      </c>
      <c r="DC86" s="12">
        <v>0</v>
      </c>
      <c r="DD86" s="15">
        <v>0</v>
      </c>
      <c r="DE86" s="12">
        <v>0</v>
      </c>
      <c r="DF86" s="12">
        <v>0</v>
      </c>
      <c r="DG86" s="12">
        <v>0</v>
      </c>
      <c r="DH86" s="15">
        <v>0</v>
      </c>
      <c r="DI86" s="12">
        <v>0</v>
      </c>
      <c r="DJ86" s="12">
        <v>0</v>
      </c>
      <c r="DK86" s="12">
        <v>0</v>
      </c>
      <c r="DL86" s="15">
        <v>0</v>
      </c>
      <c r="DM86" s="12">
        <v>0</v>
      </c>
      <c r="DN86" s="12">
        <v>0</v>
      </c>
      <c r="DO86" s="12">
        <v>0</v>
      </c>
      <c r="DP86" s="15">
        <v>0</v>
      </c>
      <c r="DQ86" s="12">
        <v>0</v>
      </c>
      <c r="DR86" s="12">
        <v>0</v>
      </c>
      <c r="DS86" s="12">
        <v>0</v>
      </c>
      <c r="DT86" s="15">
        <v>0</v>
      </c>
      <c r="DU86" s="12">
        <v>0</v>
      </c>
      <c r="DV86" s="12">
        <v>0</v>
      </c>
      <c r="DW86" s="12">
        <v>0</v>
      </c>
      <c r="DX86" s="15">
        <v>0</v>
      </c>
      <c r="DY86" s="12">
        <v>0</v>
      </c>
      <c r="DZ86" s="12">
        <v>0</v>
      </c>
      <c r="EA86" s="12">
        <v>0</v>
      </c>
      <c r="EB86" s="15">
        <v>0</v>
      </c>
      <c r="EC86" s="12">
        <v>0</v>
      </c>
      <c r="ED86" s="12">
        <v>0</v>
      </c>
      <c r="EE86" s="12">
        <v>0</v>
      </c>
      <c r="EF86" s="15">
        <v>0</v>
      </c>
      <c r="EG86" s="12">
        <v>0</v>
      </c>
      <c r="EH86" s="12">
        <v>0</v>
      </c>
      <c r="EI86" s="12">
        <v>0</v>
      </c>
      <c r="EJ86" s="15">
        <v>0</v>
      </c>
      <c r="EK86" s="12">
        <v>0</v>
      </c>
      <c r="EL86" s="12">
        <v>0</v>
      </c>
      <c r="EM86" s="12">
        <v>0</v>
      </c>
      <c r="EN86" s="15">
        <v>0</v>
      </c>
      <c r="EO86" s="12">
        <v>0</v>
      </c>
      <c r="EP86" s="12">
        <v>0</v>
      </c>
      <c r="EQ86" s="12">
        <v>0</v>
      </c>
      <c r="ER86" s="15">
        <v>0</v>
      </c>
      <c r="ES86" s="12">
        <v>0</v>
      </c>
      <c r="ET86" s="12">
        <v>0</v>
      </c>
      <c r="EU86" s="12">
        <v>0</v>
      </c>
      <c r="EV86" s="15">
        <v>0</v>
      </c>
      <c r="EW86" s="12">
        <v>0</v>
      </c>
      <c r="EX86" s="12">
        <v>0</v>
      </c>
      <c r="EY86" s="12">
        <v>0</v>
      </c>
      <c r="EZ86" s="15">
        <v>0</v>
      </c>
      <c r="FA86" s="12">
        <v>0</v>
      </c>
      <c r="FB86" s="12">
        <v>0</v>
      </c>
      <c r="FC86" s="12">
        <v>0</v>
      </c>
      <c r="FD86" s="15">
        <v>0</v>
      </c>
      <c r="FE86" s="12">
        <v>0</v>
      </c>
      <c r="FF86" s="12">
        <v>0</v>
      </c>
      <c r="FG86" s="12">
        <v>0</v>
      </c>
      <c r="FH86" s="15">
        <v>0</v>
      </c>
      <c r="FI86" s="12">
        <v>0</v>
      </c>
      <c r="FJ86" s="12">
        <v>0</v>
      </c>
      <c r="FK86" s="12">
        <v>0</v>
      </c>
      <c r="FL86" s="15">
        <v>0</v>
      </c>
      <c r="FM86" s="12">
        <v>0</v>
      </c>
      <c r="FN86" s="12">
        <v>0</v>
      </c>
      <c r="FO86" s="12">
        <v>0</v>
      </c>
      <c r="FP86" s="15">
        <v>0</v>
      </c>
      <c r="FQ86" s="12">
        <v>0</v>
      </c>
      <c r="FR86" s="12">
        <v>0</v>
      </c>
      <c r="FS86" s="12">
        <v>0</v>
      </c>
      <c r="FT86" s="15">
        <v>0</v>
      </c>
      <c r="FU86" s="12">
        <v>0</v>
      </c>
      <c r="FV86" s="12">
        <v>0</v>
      </c>
      <c r="FW86" s="12">
        <v>0</v>
      </c>
      <c r="FX86" s="15">
        <v>0</v>
      </c>
      <c r="FY86" s="12">
        <v>0</v>
      </c>
      <c r="FZ86" s="12">
        <v>0</v>
      </c>
      <c r="GA86" s="12">
        <v>0</v>
      </c>
      <c r="GB86" s="15">
        <v>0</v>
      </c>
      <c r="GC86" s="12">
        <v>0</v>
      </c>
      <c r="GD86" s="12">
        <v>0</v>
      </c>
      <c r="GE86" s="12">
        <v>0</v>
      </c>
      <c r="GF86" s="15">
        <v>0</v>
      </c>
      <c r="GG86" s="12">
        <v>0</v>
      </c>
      <c r="GH86" s="12">
        <v>0</v>
      </c>
      <c r="GI86" s="12">
        <v>0</v>
      </c>
      <c r="GJ86" s="15">
        <v>0</v>
      </c>
      <c r="GK86" s="12">
        <v>0</v>
      </c>
      <c r="GL86" s="12">
        <v>0</v>
      </c>
      <c r="GM86" s="12">
        <v>0</v>
      </c>
      <c r="GN86" s="15">
        <v>0</v>
      </c>
      <c r="GO86" s="12">
        <v>0</v>
      </c>
      <c r="GP86" s="12">
        <v>0</v>
      </c>
      <c r="GQ86" s="12">
        <v>0</v>
      </c>
      <c r="GR86" s="15">
        <v>0</v>
      </c>
      <c r="GS86" s="12">
        <v>0</v>
      </c>
      <c r="GT86" s="12">
        <v>0</v>
      </c>
      <c r="GU86" s="12">
        <v>0</v>
      </c>
      <c r="GV86" s="15">
        <v>0</v>
      </c>
      <c r="GW86" s="12">
        <v>0</v>
      </c>
      <c r="GX86" s="12">
        <v>0</v>
      </c>
      <c r="GY86" s="12">
        <v>0</v>
      </c>
      <c r="GZ86" s="15">
        <v>0</v>
      </c>
      <c r="HA86" s="12">
        <v>0</v>
      </c>
      <c r="HB86" s="12">
        <v>0</v>
      </c>
      <c r="HC86" s="12">
        <v>0</v>
      </c>
      <c r="HD86" s="15">
        <v>0</v>
      </c>
      <c r="HE86" s="12">
        <v>0</v>
      </c>
      <c r="HF86" s="12">
        <v>0</v>
      </c>
      <c r="HG86" s="12">
        <v>0</v>
      </c>
      <c r="HH86" s="15">
        <v>0</v>
      </c>
      <c r="HI86" s="12">
        <v>0</v>
      </c>
      <c r="HJ86" s="12">
        <v>0</v>
      </c>
      <c r="HK86" s="12">
        <v>0</v>
      </c>
      <c r="HL86" s="15">
        <v>0</v>
      </c>
      <c r="HM86" s="12">
        <v>0</v>
      </c>
      <c r="HN86" s="12">
        <v>0</v>
      </c>
      <c r="HO86" s="12">
        <v>0</v>
      </c>
      <c r="HP86" s="15">
        <v>0</v>
      </c>
      <c r="HQ86" s="12">
        <v>0</v>
      </c>
      <c r="HR86" s="12">
        <v>0</v>
      </c>
      <c r="HS86" s="12">
        <v>0</v>
      </c>
      <c r="HT86" s="15">
        <v>0</v>
      </c>
      <c r="HU86" s="12">
        <v>0</v>
      </c>
      <c r="HV86" s="12">
        <v>0</v>
      </c>
      <c r="HW86" s="12">
        <v>0</v>
      </c>
      <c r="HX86" s="15">
        <v>0</v>
      </c>
      <c r="HY86" s="12">
        <v>0</v>
      </c>
      <c r="HZ86" s="12">
        <v>0</v>
      </c>
      <c r="IA86" s="12">
        <v>0</v>
      </c>
      <c r="IB86" s="15">
        <v>0</v>
      </c>
      <c r="IC86" s="12">
        <v>0</v>
      </c>
      <c r="ID86" s="12">
        <v>0</v>
      </c>
      <c r="IE86" s="12">
        <v>0</v>
      </c>
      <c r="IF86" s="15">
        <v>0</v>
      </c>
      <c r="IG86" s="12">
        <v>0</v>
      </c>
      <c r="IH86" s="12">
        <v>0</v>
      </c>
      <c r="II86" s="12">
        <v>0</v>
      </c>
      <c r="IJ86" s="15">
        <v>0</v>
      </c>
      <c r="IK86" s="12">
        <v>0</v>
      </c>
      <c r="IL86" s="12">
        <v>0</v>
      </c>
      <c r="IM86" s="12">
        <v>0</v>
      </c>
      <c r="IN86" s="15">
        <v>0</v>
      </c>
      <c r="IO86" s="12">
        <v>0</v>
      </c>
      <c r="IP86" s="12">
        <v>0</v>
      </c>
      <c r="IQ86" s="12">
        <v>0</v>
      </c>
      <c r="IR86" s="15">
        <v>0</v>
      </c>
      <c r="IS86" s="12">
        <v>0</v>
      </c>
      <c r="IT86" s="12">
        <v>0</v>
      </c>
      <c r="IU86" s="12">
        <v>0</v>
      </c>
      <c r="IV86" s="15">
        <v>0</v>
      </c>
      <c r="IW86" s="12">
        <v>0</v>
      </c>
      <c r="IX86" s="12">
        <v>0</v>
      </c>
      <c r="IY86" s="12">
        <v>0</v>
      </c>
      <c r="IZ86" s="15">
        <v>0</v>
      </c>
      <c r="JA86" s="12">
        <v>0</v>
      </c>
      <c r="JB86" s="12">
        <v>0</v>
      </c>
      <c r="JC86" s="12">
        <v>0</v>
      </c>
      <c r="JD86" s="15">
        <v>0</v>
      </c>
      <c r="JE86" s="12">
        <v>0</v>
      </c>
      <c r="JF86" s="12">
        <v>0</v>
      </c>
      <c r="JG86" s="12">
        <v>0</v>
      </c>
      <c r="JH86" s="15">
        <v>0</v>
      </c>
      <c r="JI86" s="12">
        <v>0</v>
      </c>
      <c r="JJ86" s="12">
        <v>0</v>
      </c>
      <c r="JK86" s="12">
        <v>0</v>
      </c>
      <c r="JL86" s="15">
        <v>0</v>
      </c>
      <c r="JM86" s="12">
        <v>0</v>
      </c>
      <c r="JN86" s="12">
        <v>0</v>
      </c>
      <c r="JO86" s="12">
        <v>0</v>
      </c>
      <c r="JP86" s="15">
        <v>0</v>
      </c>
      <c r="JQ86" s="12">
        <v>0</v>
      </c>
      <c r="JR86" s="12">
        <v>0</v>
      </c>
      <c r="JS86" s="12">
        <v>0</v>
      </c>
      <c r="JT86" s="15">
        <v>0</v>
      </c>
      <c r="JU86" s="12">
        <v>0</v>
      </c>
      <c r="JV86" s="12">
        <v>0</v>
      </c>
      <c r="JW86" s="12">
        <v>0</v>
      </c>
      <c r="JX86" s="15">
        <v>0</v>
      </c>
      <c r="JY86" s="12">
        <v>0</v>
      </c>
      <c r="JZ86" s="12">
        <v>0</v>
      </c>
      <c r="KA86" s="12">
        <v>0</v>
      </c>
      <c r="KB86" s="15">
        <v>0</v>
      </c>
      <c r="KC86" s="12">
        <v>0</v>
      </c>
      <c r="KD86" s="12">
        <v>0</v>
      </c>
      <c r="KE86" s="12">
        <v>0</v>
      </c>
      <c r="KF86" s="15">
        <v>0</v>
      </c>
      <c r="KG86" s="12">
        <v>0</v>
      </c>
      <c r="KH86" s="12">
        <v>0</v>
      </c>
      <c r="KI86" s="12">
        <v>0</v>
      </c>
      <c r="KJ86" s="15">
        <v>0</v>
      </c>
      <c r="KK86" s="12">
        <v>0</v>
      </c>
      <c r="KL86" s="12">
        <v>0</v>
      </c>
      <c r="KM86" s="12">
        <v>0</v>
      </c>
      <c r="KN86" s="15">
        <v>0</v>
      </c>
      <c r="KO86" s="12">
        <v>0</v>
      </c>
      <c r="KP86" s="12">
        <v>0</v>
      </c>
      <c r="KQ86" s="12">
        <v>0</v>
      </c>
      <c r="KR86" s="15">
        <v>0</v>
      </c>
      <c r="KS86" s="12">
        <v>0</v>
      </c>
      <c r="KT86" s="12">
        <v>0</v>
      </c>
      <c r="KU86" s="12">
        <v>0</v>
      </c>
      <c r="KV86" s="14">
        <v>0</v>
      </c>
      <c r="KW86" s="12">
        <v>0</v>
      </c>
      <c r="KX86" s="12">
        <v>0</v>
      </c>
      <c r="KY86" s="12">
        <v>0</v>
      </c>
      <c r="KZ86" s="14">
        <v>0</v>
      </c>
      <c r="LA86" s="12">
        <v>0</v>
      </c>
      <c r="LB86" s="12">
        <v>0</v>
      </c>
      <c r="LC86" s="12">
        <v>0</v>
      </c>
      <c r="LD86" s="14">
        <v>0</v>
      </c>
      <c r="LE86" s="12">
        <v>0</v>
      </c>
      <c r="LF86" s="12">
        <v>0</v>
      </c>
      <c r="LG86" s="12">
        <v>0</v>
      </c>
      <c r="LH86" s="14">
        <v>0</v>
      </c>
      <c r="LI86" s="12">
        <v>0</v>
      </c>
      <c r="LJ86" s="12">
        <v>0</v>
      </c>
      <c r="LK86" s="12">
        <v>0</v>
      </c>
      <c r="LL86" s="14">
        <v>0</v>
      </c>
      <c r="LM86" s="12">
        <v>0</v>
      </c>
      <c r="LN86" s="12">
        <v>0</v>
      </c>
      <c r="LO86" s="12">
        <v>0</v>
      </c>
      <c r="LP86" s="14">
        <v>0</v>
      </c>
      <c r="LQ86" s="12">
        <v>0</v>
      </c>
      <c r="LR86" s="12">
        <v>0</v>
      </c>
      <c r="LS86" s="12">
        <v>0</v>
      </c>
      <c r="LT86" s="14">
        <v>0</v>
      </c>
      <c r="LU86" s="12">
        <v>0</v>
      </c>
      <c r="LV86" s="12">
        <v>0</v>
      </c>
      <c r="LW86" s="12">
        <v>0</v>
      </c>
      <c r="LX86" s="14">
        <v>0</v>
      </c>
      <c r="LY86" s="12">
        <v>0</v>
      </c>
      <c r="LZ86" s="12">
        <v>0</v>
      </c>
      <c r="MA86" s="12">
        <v>0</v>
      </c>
      <c r="MB86" s="13">
        <v>0</v>
      </c>
      <c r="MC86" s="12">
        <v>0</v>
      </c>
      <c r="MD86" s="12">
        <v>0</v>
      </c>
      <c r="ME86" s="12">
        <v>0</v>
      </c>
      <c r="MF86" s="13">
        <v>0</v>
      </c>
      <c r="MG86" s="12">
        <v>0</v>
      </c>
      <c r="MH86" s="12">
        <v>0</v>
      </c>
      <c r="MI86" s="12">
        <v>0</v>
      </c>
      <c r="MJ86" s="13">
        <v>0</v>
      </c>
      <c r="MK86" s="12">
        <v>0</v>
      </c>
      <c r="ML86" s="12">
        <v>0</v>
      </c>
      <c r="MM86" s="12">
        <v>0</v>
      </c>
    </row>
    <row r="87" spans="2:351" ht="51" x14ac:dyDescent="0.25">
      <c r="B87" s="44" t="s">
        <v>354</v>
      </c>
      <c r="C87" s="43" t="s">
        <v>353</v>
      </c>
      <c r="D87" s="42" t="s">
        <v>299</v>
      </c>
      <c r="E87" s="42" t="s">
        <v>298</v>
      </c>
      <c r="F87" s="46" t="s">
        <v>352</v>
      </c>
      <c r="G87" s="40">
        <v>2020004250291</v>
      </c>
      <c r="H87" s="39" t="s">
        <v>296</v>
      </c>
      <c r="I87" s="40">
        <v>1901069</v>
      </c>
      <c r="J87" s="39" t="s">
        <v>26</v>
      </c>
      <c r="K87" s="38" t="s">
        <v>102</v>
      </c>
      <c r="L87" s="57" t="s">
        <v>351</v>
      </c>
      <c r="M87" s="75" t="s">
        <v>6</v>
      </c>
      <c r="N87" s="75" t="s">
        <v>113</v>
      </c>
      <c r="O87" s="66" t="s">
        <v>293</v>
      </c>
      <c r="P87" s="65" t="s">
        <v>16</v>
      </c>
      <c r="Q87" s="65" t="s">
        <v>350</v>
      </c>
      <c r="R87" s="34" t="s">
        <v>20</v>
      </c>
      <c r="S87" s="33">
        <v>16</v>
      </c>
      <c r="T87" s="32">
        <v>0</v>
      </c>
      <c r="U87" s="32">
        <v>0</v>
      </c>
      <c r="V87" s="32">
        <v>0</v>
      </c>
      <c r="W87" s="32">
        <v>16</v>
      </c>
      <c r="X87" s="31">
        <f>+Z87+AA87+AB87+AC87</f>
        <v>14</v>
      </c>
      <c r="Y87" s="30">
        <f>+X87/S87</f>
        <v>0.875</v>
      </c>
      <c r="Z87" s="29">
        <v>0</v>
      </c>
      <c r="AA87" s="28">
        <v>0</v>
      </c>
      <c r="AB87" s="28">
        <v>0</v>
      </c>
      <c r="AC87" s="28">
        <v>14</v>
      </c>
      <c r="AD87" s="27">
        <v>408340712</v>
      </c>
      <c r="AE87" s="26">
        <f>+AD87-AG87</f>
        <v>0</v>
      </c>
      <c r="AF87" s="51" t="s">
        <v>138</v>
      </c>
      <c r="AG87" s="24">
        <f>SUM(AH87:AK87)</f>
        <v>408340712</v>
      </c>
      <c r="AH87" s="23">
        <f>+BH87+BL87+BP87+BT87+BX87+CB87+CF87+CJ87+CN87+CR87+CV87+CZ87+BD87</f>
        <v>0</v>
      </c>
      <c r="AI87" s="22">
        <f>+DD87+DH87+DL87+DP87+DT87+DX87+EB87+EF87+EJ87+EN87+ER87+EV87+EZ87+FD87+FH87+FL87+FP87+FT87+FX87+GB87+GF87+GJ87+GN87+GR87+GV87+GZ87+HD87+HH87+HL87+HP87+HT87+HX87+IB87+IF87+IJ87+IN87+IR87+IV87+IZ87+JD87+JH87+JL87+JP87+JT87+JX87+KB87+KF87+KJ87+KN87+KR87</f>
        <v>0</v>
      </c>
      <c r="AJ87" s="21">
        <f>+KV87+KZ87+LD87+LH87+LL87+LP87+LT87+LX87</f>
        <v>408340712</v>
      </c>
      <c r="AK87" s="13">
        <f>+MB87+MF87+MJ87</f>
        <v>0</v>
      </c>
      <c r="AL87" s="18" t="b">
        <f>_xlfn.IFNA(+AM87&lt;=AG87,"ERROR")</f>
        <v>1</v>
      </c>
      <c r="AM87" s="20">
        <f>SUM(AN87:AQ87)</f>
        <v>392635300</v>
      </c>
      <c r="AN87" s="4">
        <f>+BE87+BI87+BM87+BQ87+BU87+BY87+CC87+CG87+CK87+CO87+CS87+CW87+DA87</f>
        <v>0</v>
      </c>
      <c r="AO87" s="4">
        <f>+DE87+DI87+DM87+DQ87+DU87+DY87+EC87+EG87+EK87+EO87+ES87+EW87+FA87+FE87+FI87+FM87+FQ87+FU87+FY87+GC87+GG87+GK87+GO87+GS87+GW87+HA87+HE87+HI87+HM87+HQ87+HU87+HY87+IC87+IG87+IK87+IO87+IS87+IW87+JA87+JE87+JI87+JM87+JQ87+JU87+JY87+KC87+KG87+KK87+KO87+KS87</f>
        <v>0</v>
      </c>
      <c r="AP87" s="4">
        <f>+KW87+LA87+LE87+LI87+LM87+LQ87+LU87+LY87</f>
        <v>392635300</v>
      </c>
      <c r="AQ87" s="4">
        <f>+MC87+MG87+MK87</f>
        <v>0</v>
      </c>
      <c r="AR87" s="18" t="b">
        <f>_xlfn.IFNA(+AS87&lt;=AM87,"ERROR")</f>
        <v>1</v>
      </c>
      <c r="AS87" s="19">
        <f>+AT87+AU87+AV87+AW87</f>
        <v>193801031</v>
      </c>
      <c r="AT87" s="4">
        <f>+BF87+BJ87+BN87+BR87+BV87+BZ87+CD87+CH87+CL87+CP87+CT87+CX87+DB87</f>
        <v>0</v>
      </c>
      <c r="AU87" s="4">
        <f>+DF87+DJ87+DN87+DR87+DV87+DZ87+ED87+EH87+EL87+EP87+ET87+EX87+FB87+FF87+FJ87+FN87+FR87+FV87+FZ87+GD87+GH87+GL87+GP87+GT87+GX87+HB87+HF87+HJ87+HN87+HR87+HV87+HZ87+ID87+IH87+IL87+IP87+IT87+IX87+JB87+JF87+JJ87+JN87+JR87+JV87+JZ87+KD87+KH87+KL87+KP87+KT87</f>
        <v>0</v>
      </c>
      <c r="AV87" s="4">
        <f>+KX87+LB87+LF87+LJ87+LN87+LR87+LV87+LZ87</f>
        <v>193801031</v>
      </c>
      <c r="AW87" s="4">
        <f>+MD87+MH87+ML87</f>
        <v>0</v>
      </c>
      <c r="AX87" s="18" t="b">
        <f>_xlfn.IFNA(+AY87&lt;=AS87,"ERROR")</f>
        <v>1</v>
      </c>
      <c r="AY87" s="17">
        <f>+AZ87+BA87+BB87+BC87</f>
        <v>127798402</v>
      </c>
      <c r="AZ87" s="4">
        <f>+BG87+BK87+BO87+BS87+BW87+CA87+CE87+CI87+CM87+CQ87+CU87+CY87+DC87</f>
        <v>0</v>
      </c>
      <c r="BA87" s="4">
        <f>+DG87+DK87+DO87+DS87+DW87+EA87+EE87+EI87+EM87+EQ87+EU87+EY87+FC87+FG87+FK87+FO87+FS87+FW87+GA87+GE87+GI87+GM87+GQ87+GU87+GY87+HC87+HG87+HK87+HO87+HS87+HW87+IA87+IE87+II87+IM87+IQ87+IU87+IY87+JC87+JG87+JK87+JO87+JS87+JW87+KA87+KE87+KI87+KM87+KQ87+KU87</f>
        <v>0</v>
      </c>
      <c r="BB87" s="4">
        <f>+KY87+LC87+LG87+LK87+LO87+LS87+LW87+MA87</f>
        <v>127798402</v>
      </c>
      <c r="BC87" s="4">
        <f>+ME87+MI87+MM87</f>
        <v>0</v>
      </c>
      <c r="BD87" s="16">
        <v>0</v>
      </c>
      <c r="BE87" s="12">
        <v>0</v>
      </c>
      <c r="BF87" s="12">
        <v>0</v>
      </c>
      <c r="BG87" s="12">
        <v>0</v>
      </c>
      <c r="BH87" s="16">
        <v>0</v>
      </c>
      <c r="BI87" s="12">
        <v>0</v>
      </c>
      <c r="BJ87" s="12">
        <v>0</v>
      </c>
      <c r="BK87" s="12">
        <v>0</v>
      </c>
      <c r="BL87" s="16">
        <v>0</v>
      </c>
      <c r="BM87" s="12">
        <v>0</v>
      </c>
      <c r="BN87" s="12">
        <v>0</v>
      </c>
      <c r="BO87" s="12">
        <v>0</v>
      </c>
      <c r="BP87" s="16">
        <v>0</v>
      </c>
      <c r="BQ87" s="12">
        <v>0</v>
      </c>
      <c r="BR87" s="12">
        <v>0</v>
      </c>
      <c r="BS87" s="12">
        <v>0</v>
      </c>
      <c r="BT87" s="16">
        <v>0</v>
      </c>
      <c r="BU87" s="12">
        <v>0</v>
      </c>
      <c r="BV87" s="12">
        <v>0</v>
      </c>
      <c r="BW87" s="12">
        <v>0</v>
      </c>
      <c r="BX87" s="16">
        <v>0</v>
      </c>
      <c r="BY87" s="12">
        <v>0</v>
      </c>
      <c r="BZ87" s="12">
        <v>0</v>
      </c>
      <c r="CA87" s="12">
        <v>0</v>
      </c>
      <c r="CB87" s="16">
        <v>0</v>
      </c>
      <c r="CC87" s="12">
        <v>0</v>
      </c>
      <c r="CD87" s="12">
        <v>0</v>
      </c>
      <c r="CE87" s="12">
        <v>0</v>
      </c>
      <c r="CF87" s="16">
        <v>0</v>
      </c>
      <c r="CG87" s="12">
        <v>0</v>
      </c>
      <c r="CH87" s="12">
        <v>0</v>
      </c>
      <c r="CI87" s="12">
        <v>0</v>
      </c>
      <c r="CJ87" s="16">
        <v>0</v>
      </c>
      <c r="CK87" s="12">
        <v>0</v>
      </c>
      <c r="CL87" s="12">
        <v>0</v>
      </c>
      <c r="CM87" s="12">
        <v>0</v>
      </c>
      <c r="CN87" s="16">
        <v>0</v>
      </c>
      <c r="CO87" s="12">
        <v>0</v>
      </c>
      <c r="CP87" s="12">
        <v>0</v>
      </c>
      <c r="CQ87" s="12">
        <v>0</v>
      </c>
      <c r="CR87" s="16">
        <v>0</v>
      </c>
      <c r="CS87" s="12">
        <v>0</v>
      </c>
      <c r="CT87" s="12">
        <v>0</v>
      </c>
      <c r="CU87" s="12">
        <v>0</v>
      </c>
      <c r="CV87" s="16">
        <v>0</v>
      </c>
      <c r="CW87" s="12">
        <v>0</v>
      </c>
      <c r="CX87" s="12">
        <v>0</v>
      </c>
      <c r="CY87" s="12">
        <v>0</v>
      </c>
      <c r="CZ87" s="16">
        <v>0</v>
      </c>
      <c r="DA87" s="12">
        <v>0</v>
      </c>
      <c r="DB87" s="12">
        <v>0</v>
      </c>
      <c r="DC87" s="12">
        <v>0</v>
      </c>
      <c r="DD87" s="15">
        <v>0</v>
      </c>
      <c r="DE87" s="12">
        <v>0</v>
      </c>
      <c r="DF87" s="12">
        <v>0</v>
      </c>
      <c r="DG87" s="12">
        <v>0</v>
      </c>
      <c r="DH87" s="15">
        <v>0</v>
      </c>
      <c r="DI87" s="12">
        <v>0</v>
      </c>
      <c r="DJ87" s="12">
        <v>0</v>
      </c>
      <c r="DK87" s="12">
        <v>0</v>
      </c>
      <c r="DL87" s="15">
        <v>0</v>
      </c>
      <c r="DM87" s="12">
        <v>0</v>
      </c>
      <c r="DN87" s="12">
        <v>0</v>
      </c>
      <c r="DO87" s="12">
        <v>0</v>
      </c>
      <c r="DP87" s="15">
        <v>0</v>
      </c>
      <c r="DQ87" s="12">
        <v>0</v>
      </c>
      <c r="DR87" s="12">
        <v>0</v>
      </c>
      <c r="DS87" s="12">
        <v>0</v>
      </c>
      <c r="DT87" s="15">
        <v>0</v>
      </c>
      <c r="DU87" s="12">
        <v>0</v>
      </c>
      <c r="DV87" s="12">
        <v>0</v>
      </c>
      <c r="DW87" s="12">
        <v>0</v>
      </c>
      <c r="DX87" s="15">
        <v>0</v>
      </c>
      <c r="DY87" s="12">
        <v>0</v>
      </c>
      <c r="DZ87" s="12">
        <v>0</v>
      </c>
      <c r="EA87" s="12">
        <v>0</v>
      </c>
      <c r="EB87" s="15">
        <v>0</v>
      </c>
      <c r="EC87" s="12">
        <v>0</v>
      </c>
      <c r="ED87" s="12">
        <v>0</v>
      </c>
      <c r="EE87" s="12">
        <v>0</v>
      </c>
      <c r="EF87" s="15">
        <v>0</v>
      </c>
      <c r="EG87" s="12">
        <v>0</v>
      </c>
      <c r="EH87" s="12">
        <v>0</v>
      </c>
      <c r="EI87" s="12">
        <v>0</v>
      </c>
      <c r="EJ87" s="15">
        <v>0</v>
      </c>
      <c r="EK87" s="12">
        <v>0</v>
      </c>
      <c r="EL87" s="12">
        <v>0</v>
      </c>
      <c r="EM87" s="12">
        <v>0</v>
      </c>
      <c r="EN87" s="15">
        <v>0</v>
      </c>
      <c r="EO87" s="12">
        <v>0</v>
      </c>
      <c r="EP87" s="12">
        <v>0</v>
      </c>
      <c r="EQ87" s="12">
        <v>0</v>
      </c>
      <c r="ER87" s="15">
        <v>0</v>
      </c>
      <c r="ES87" s="12">
        <v>0</v>
      </c>
      <c r="ET87" s="12">
        <v>0</v>
      </c>
      <c r="EU87" s="12">
        <v>0</v>
      </c>
      <c r="EV87" s="15">
        <v>0</v>
      </c>
      <c r="EW87" s="12">
        <v>0</v>
      </c>
      <c r="EX87" s="12">
        <v>0</v>
      </c>
      <c r="EY87" s="12">
        <v>0</v>
      </c>
      <c r="EZ87" s="15">
        <v>0</v>
      </c>
      <c r="FA87" s="12">
        <v>0</v>
      </c>
      <c r="FB87" s="12">
        <v>0</v>
      </c>
      <c r="FC87" s="12">
        <v>0</v>
      </c>
      <c r="FD87" s="15">
        <v>0</v>
      </c>
      <c r="FE87" s="12">
        <v>0</v>
      </c>
      <c r="FF87" s="12">
        <v>0</v>
      </c>
      <c r="FG87" s="12">
        <v>0</v>
      </c>
      <c r="FH87" s="15">
        <v>0</v>
      </c>
      <c r="FI87" s="12">
        <v>0</v>
      </c>
      <c r="FJ87" s="12">
        <v>0</v>
      </c>
      <c r="FK87" s="12">
        <v>0</v>
      </c>
      <c r="FL87" s="15">
        <v>0</v>
      </c>
      <c r="FM87" s="12">
        <v>0</v>
      </c>
      <c r="FN87" s="12">
        <v>0</v>
      </c>
      <c r="FO87" s="12">
        <v>0</v>
      </c>
      <c r="FP87" s="15">
        <v>0</v>
      </c>
      <c r="FQ87" s="12">
        <v>0</v>
      </c>
      <c r="FR87" s="12">
        <v>0</v>
      </c>
      <c r="FS87" s="12">
        <v>0</v>
      </c>
      <c r="FT87" s="15">
        <v>0</v>
      </c>
      <c r="FU87" s="12">
        <v>0</v>
      </c>
      <c r="FV87" s="12">
        <v>0</v>
      </c>
      <c r="FW87" s="12">
        <v>0</v>
      </c>
      <c r="FX87" s="15">
        <v>0</v>
      </c>
      <c r="FY87" s="12">
        <v>0</v>
      </c>
      <c r="FZ87" s="12">
        <v>0</v>
      </c>
      <c r="GA87" s="12">
        <v>0</v>
      </c>
      <c r="GB87" s="15">
        <v>0</v>
      </c>
      <c r="GC87" s="12">
        <v>0</v>
      </c>
      <c r="GD87" s="12">
        <v>0</v>
      </c>
      <c r="GE87" s="12">
        <v>0</v>
      </c>
      <c r="GF87" s="15">
        <v>0</v>
      </c>
      <c r="GG87" s="12">
        <v>0</v>
      </c>
      <c r="GH87" s="12">
        <v>0</v>
      </c>
      <c r="GI87" s="12">
        <v>0</v>
      </c>
      <c r="GJ87" s="15">
        <v>0</v>
      </c>
      <c r="GK87" s="12">
        <v>0</v>
      </c>
      <c r="GL87" s="12">
        <v>0</v>
      </c>
      <c r="GM87" s="12">
        <v>0</v>
      </c>
      <c r="GN87" s="15">
        <v>0</v>
      </c>
      <c r="GO87" s="12">
        <v>0</v>
      </c>
      <c r="GP87" s="12">
        <v>0</v>
      </c>
      <c r="GQ87" s="12">
        <v>0</v>
      </c>
      <c r="GR87" s="15">
        <v>0</v>
      </c>
      <c r="GS87" s="12">
        <v>0</v>
      </c>
      <c r="GT87" s="12">
        <v>0</v>
      </c>
      <c r="GU87" s="12">
        <v>0</v>
      </c>
      <c r="GV87" s="15">
        <v>0</v>
      </c>
      <c r="GW87" s="12">
        <v>0</v>
      </c>
      <c r="GX87" s="12">
        <v>0</v>
      </c>
      <c r="GY87" s="12">
        <v>0</v>
      </c>
      <c r="GZ87" s="15">
        <v>0</v>
      </c>
      <c r="HA87" s="12">
        <v>0</v>
      </c>
      <c r="HB87" s="12">
        <v>0</v>
      </c>
      <c r="HC87" s="12">
        <v>0</v>
      </c>
      <c r="HD87" s="15">
        <v>0</v>
      </c>
      <c r="HE87" s="12">
        <v>0</v>
      </c>
      <c r="HF87" s="12">
        <v>0</v>
      </c>
      <c r="HG87" s="12">
        <v>0</v>
      </c>
      <c r="HH87" s="15">
        <v>0</v>
      </c>
      <c r="HI87" s="12">
        <v>0</v>
      </c>
      <c r="HJ87" s="12">
        <v>0</v>
      </c>
      <c r="HK87" s="12">
        <v>0</v>
      </c>
      <c r="HL87" s="15">
        <v>0</v>
      </c>
      <c r="HM87" s="12">
        <v>0</v>
      </c>
      <c r="HN87" s="12">
        <v>0</v>
      </c>
      <c r="HO87" s="12">
        <v>0</v>
      </c>
      <c r="HP87" s="15">
        <v>0</v>
      </c>
      <c r="HQ87" s="12">
        <v>0</v>
      </c>
      <c r="HR87" s="12">
        <v>0</v>
      </c>
      <c r="HS87" s="12">
        <v>0</v>
      </c>
      <c r="HT87" s="15">
        <v>0</v>
      </c>
      <c r="HU87" s="12">
        <v>0</v>
      </c>
      <c r="HV87" s="12">
        <v>0</v>
      </c>
      <c r="HW87" s="12">
        <v>0</v>
      </c>
      <c r="HX87" s="15">
        <v>0</v>
      </c>
      <c r="HY87" s="12">
        <v>0</v>
      </c>
      <c r="HZ87" s="12">
        <v>0</v>
      </c>
      <c r="IA87" s="12">
        <v>0</v>
      </c>
      <c r="IB87" s="15">
        <v>0</v>
      </c>
      <c r="IC87" s="12">
        <v>0</v>
      </c>
      <c r="ID87" s="12">
        <v>0</v>
      </c>
      <c r="IE87" s="12">
        <v>0</v>
      </c>
      <c r="IF87" s="15">
        <v>0</v>
      </c>
      <c r="IG87" s="12">
        <v>0</v>
      </c>
      <c r="IH87" s="12">
        <v>0</v>
      </c>
      <c r="II87" s="12">
        <v>0</v>
      </c>
      <c r="IJ87" s="15">
        <v>0</v>
      </c>
      <c r="IK87" s="12">
        <v>0</v>
      </c>
      <c r="IL87" s="12">
        <v>0</v>
      </c>
      <c r="IM87" s="12">
        <v>0</v>
      </c>
      <c r="IN87" s="15">
        <v>0</v>
      </c>
      <c r="IO87" s="12">
        <v>0</v>
      </c>
      <c r="IP87" s="12">
        <v>0</v>
      </c>
      <c r="IQ87" s="12">
        <v>0</v>
      </c>
      <c r="IR87" s="15">
        <v>0</v>
      </c>
      <c r="IS87" s="12">
        <v>0</v>
      </c>
      <c r="IT87" s="12">
        <v>0</v>
      </c>
      <c r="IU87" s="12">
        <v>0</v>
      </c>
      <c r="IV87" s="15">
        <v>0</v>
      </c>
      <c r="IW87" s="12">
        <v>0</v>
      </c>
      <c r="IX87" s="12">
        <v>0</v>
      </c>
      <c r="IY87" s="12">
        <v>0</v>
      </c>
      <c r="IZ87" s="15">
        <v>0</v>
      </c>
      <c r="JA87" s="12">
        <v>0</v>
      </c>
      <c r="JB87" s="12">
        <v>0</v>
      </c>
      <c r="JC87" s="12">
        <v>0</v>
      </c>
      <c r="JD87" s="15">
        <v>0</v>
      </c>
      <c r="JE87" s="12">
        <v>0</v>
      </c>
      <c r="JF87" s="12">
        <v>0</v>
      </c>
      <c r="JG87" s="12">
        <v>0</v>
      </c>
      <c r="JH87" s="15">
        <v>0</v>
      </c>
      <c r="JI87" s="12">
        <v>0</v>
      </c>
      <c r="JJ87" s="12">
        <v>0</v>
      </c>
      <c r="JK87" s="12">
        <v>0</v>
      </c>
      <c r="JL87" s="15">
        <v>0</v>
      </c>
      <c r="JM87" s="12">
        <v>0</v>
      </c>
      <c r="JN87" s="12">
        <v>0</v>
      </c>
      <c r="JO87" s="12">
        <v>0</v>
      </c>
      <c r="JP87" s="15">
        <v>0</v>
      </c>
      <c r="JQ87" s="12">
        <v>0</v>
      </c>
      <c r="JR87" s="12">
        <v>0</v>
      </c>
      <c r="JS87" s="12">
        <v>0</v>
      </c>
      <c r="JT87" s="15">
        <v>0</v>
      </c>
      <c r="JU87" s="12">
        <v>0</v>
      </c>
      <c r="JV87" s="12">
        <v>0</v>
      </c>
      <c r="JW87" s="12">
        <v>0</v>
      </c>
      <c r="JX87" s="15">
        <v>0</v>
      </c>
      <c r="JY87" s="12">
        <v>0</v>
      </c>
      <c r="JZ87" s="12">
        <v>0</v>
      </c>
      <c r="KA87" s="12">
        <v>0</v>
      </c>
      <c r="KB87" s="15">
        <v>0</v>
      </c>
      <c r="KC87" s="12">
        <v>0</v>
      </c>
      <c r="KD87" s="12">
        <v>0</v>
      </c>
      <c r="KE87" s="12">
        <v>0</v>
      </c>
      <c r="KF87" s="15">
        <v>0</v>
      </c>
      <c r="KG87" s="12">
        <v>0</v>
      </c>
      <c r="KH87" s="12">
        <v>0</v>
      </c>
      <c r="KI87" s="12">
        <v>0</v>
      </c>
      <c r="KJ87" s="15">
        <v>0</v>
      </c>
      <c r="KK87" s="12">
        <v>0</v>
      </c>
      <c r="KL87" s="12">
        <v>0</v>
      </c>
      <c r="KM87" s="12">
        <v>0</v>
      </c>
      <c r="KN87" s="15">
        <v>0</v>
      </c>
      <c r="KO87" s="12">
        <v>0</v>
      </c>
      <c r="KP87" s="12">
        <v>0</v>
      </c>
      <c r="KQ87" s="12">
        <v>0</v>
      </c>
      <c r="KR87" s="15">
        <v>0</v>
      </c>
      <c r="KS87" s="12">
        <v>0</v>
      </c>
      <c r="KT87" s="12">
        <v>0</v>
      </c>
      <c r="KU87" s="12">
        <v>0</v>
      </c>
      <c r="KV87" s="14">
        <v>0</v>
      </c>
      <c r="KW87" s="12">
        <v>0</v>
      </c>
      <c r="KX87" s="12">
        <v>0</v>
      </c>
      <c r="KY87" s="12">
        <v>0</v>
      </c>
      <c r="KZ87" s="14">
        <v>0</v>
      </c>
      <c r="LA87" s="12">
        <v>0</v>
      </c>
      <c r="LB87" s="12">
        <v>0</v>
      </c>
      <c r="LC87" s="12">
        <v>0</v>
      </c>
      <c r="LD87" s="14">
        <v>408340712</v>
      </c>
      <c r="LE87" s="12">
        <v>392635300</v>
      </c>
      <c r="LF87" s="12">
        <v>193801031</v>
      </c>
      <c r="LG87" s="12">
        <v>127798402</v>
      </c>
      <c r="LH87" s="14">
        <v>0</v>
      </c>
      <c r="LI87" s="12">
        <v>0</v>
      </c>
      <c r="LJ87" s="12">
        <v>0</v>
      </c>
      <c r="LK87" s="12">
        <v>0</v>
      </c>
      <c r="LL87" s="14">
        <v>0</v>
      </c>
      <c r="LM87" s="12">
        <v>0</v>
      </c>
      <c r="LN87" s="12">
        <v>0</v>
      </c>
      <c r="LO87" s="12">
        <v>0</v>
      </c>
      <c r="LP87" s="14">
        <v>0</v>
      </c>
      <c r="LQ87" s="12">
        <v>0</v>
      </c>
      <c r="LR87" s="12">
        <v>0</v>
      </c>
      <c r="LS87" s="12">
        <v>0</v>
      </c>
      <c r="LT87" s="14">
        <v>0</v>
      </c>
      <c r="LU87" s="12">
        <v>0</v>
      </c>
      <c r="LV87" s="12">
        <v>0</v>
      </c>
      <c r="LW87" s="12">
        <v>0</v>
      </c>
      <c r="LX87" s="14">
        <v>0</v>
      </c>
      <c r="LY87" s="12">
        <v>0</v>
      </c>
      <c r="LZ87" s="12">
        <v>0</v>
      </c>
      <c r="MA87" s="12">
        <v>0</v>
      </c>
      <c r="MB87" s="13">
        <v>0</v>
      </c>
      <c r="MC87" s="12">
        <v>0</v>
      </c>
      <c r="MD87" s="12">
        <v>0</v>
      </c>
      <c r="ME87" s="12">
        <v>0</v>
      </c>
      <c r="MF87" s="13">
        <v>0</v>
      </c>
      <c r="MG87" s="12">
        <v>0</v>
      </c>
      <c r="MH87" s="12">
        <v>0</v>
      </c>
      <c r="MI87" s="12">
        <v>0</v>
      </c>
      <c r="MJ87" s="13">
        <v>0</v>
      </c>
      <c r="MK87" s="12">
        <v>0</v>
      </c>
      <c r="ML87" s="12">
        <v>0</v>
      </c>
      <c r="MM87" s="12">
        <v>0</v>
      </c>
    </row>
    <row r="88" spans="2:351" ht="63.75" x14ac:dyDescent="0.25">
      <c r="B88" s="44" t="s">
        <v>344</v>
      </c>
      <c r="C88" s="43" t="s">
        <v>343</v>
      </c>
      <c r="D88" s="42" t="s">
        <v>283</v>
      </c>
      <c r="E88" s="42" t="s">
        <v>282</v>
      </c>
      <c r="F88" s="46" t="s">
        <v>342</v>
      </c>
      <c r="G88" s="40">
        <v>2020004250290</v>
      </c>
      <c r="H88" s="39" t="s">
        <v>280</v>
      </c>
      <c r="I88" s="40">
        <v>1901018</v>
      </c>
      <c r="J88" s="39" t="s">
        <v>341</v>
      </c>
      <c r="K88" s="38" t="s">
        <v>102</v>
      </c>
      <c r="L88" s="37" t="s">
        <v>349</v>
      </c>
      <c r="M88" s="59" t="s">
        <v>6</v>
      </c>
      <c r="N88" s="59" t="s">
        <v>160</v>
      </c>
      <c r="O88" s="36" t="s">
        <v>277</v>
      </c>
      <c r="P88" s="35" t="s">
        <v>339</v>
      </c>
      <c r="Q88" s="35" t="s">
        <v>338</v>
      </c>
      <c r="R88" s="34" t="s">
        <v>20</v>
      </c>
      <c r="S88" s="33">
        <v>3</v>
      </c>
      <c r="T88" s="50">
        <v>0</v>
      </c>
      <c r="U88" s="50">
        <v>1</v>
      </c>
      <c r="V88" s="50">
        <v>1</v>
      </c>
      <c r="W88" s="50">
        <v>1</v>
      </c>
      <c r="X88" s="31">
        <f>+Z88+AA88+AB88+AC88</f>
        <v>3</v>
      </c>
      <c r="Y88" s="49">
        <f>+X88/S88</f>
        <v>1</v>
      </c>
      <c r="Z88" s="29">
        <v>0</v>
      </c>
      <c r="AA88" s="28">
        <v>0</v>
      </c>
      <c r="AB88" s="28">
        <v>1</v>
      </c>
      <c r="AC88" s="28">
        <v>2</v>
      </c>
      <c r="AD88" s="27">
        <v>0</v>
      </c>
      <c r="AE88" s="26">
        <f>+AD88-AG88</f>
        <v>0</v>
      </c>
      <c r="AF88" s="51" t="s">
        <v>138</v>
      </c>
      <c r="AG88" s="24">
        <f>SUM(AH88:AK88)</f>
        <v>0</v>
      </c>
      <c r="AH88" s="23">
        <f>+BH88+BL88+BP88+BT88+BX88+CB88+CF88+CJ88+CN88+CR88+CV88+CZ88+BD88</f>
        <v>0</v>
      </c>
      <c r="AI88" s="22">
        <f>+DD88+DH88+DL88+DP88+DT88+DX88+EB88+EF88+EJ88+EN88+ER88+EV88+EZ88+FD88+FH88+FL88+FP88+FT88+FX88+GB88+GF88+GJ88+GN88+GR88+GV88+GZ88+HD88+HH88+HL88+HP88+HT88+HX88+IB88+IF88+IJ88+IN88+IR88+IV88+IZ88+JD88+JH88+JL88+JP88+JT88+JX88+KB88+KF88+KJ88+KN88+KR88</f>
        <v>0</v>
      </c>
      <c r="AJ88" s="21">
        <f>+KV88+KZ88+LD88+LH88+LL88+LP88+LT88+LX88</f>
        <v>0</v>
      </c>
      <c r="AK88" s="13">
        <f>+MB88+MF88+MJ88</f>
        <v>0</v>
      </c>
      <c r="AL88" s="18" t="b">
        <f>_xlfn.IFNA(+AM88&lt;=AG88,"ERROR")</f>
        <v>1</v>
      </c>
      <c r="AM88" s="20">
        <f>SUM(AN88:AQ88)</f>
        <v>0</v>
      </c>
      <c r="AN88" s="4">
        <f>+BE88+BI88+BM88+BQ88+BU88+BY88+CC88+CG88+CK88+CO88+CS88+CW88+DA88</f>
        <v>0</v>
      </c>
      <c r="AO88" s="4">
        <f>+DE88+DI88+DM88+DQ88+DU88+DY88+EC88+EG88+EK88+EO88+ES88+EW88+FA88+FE88+FI88+FM88+FQ88+FU88+FY88+GC88+GG88+GK88+GO88+GS88+GW88+HA88+HE88+HI88+HM88+HQ88+HU88+HY88+IC88+IG88+IK88+IO88+IS88+IW88+JA88+JE88+JI88+JM88+JQ88+JU88+JY88+KC88+KG88+KK88+KO88+KS88</f>
        <v>0</v>
      </c>
      <c r="AP88" s="4">
        <f>+KW88+LA88+LE88+LI88+LM88+LQ88+LU88+LY88</f>
        <v>0</v>
      </c>
      <c r="AQ88" s="4">
        <f>+MC88+MG88+MK88</f>
        <v>0</v>
      </c>
      <c r="AR88" s="18" t="b">
        <f>_xlfn.IFNA(+AS88&lt;=AM88,"ERROR")</f>
        <v>1</v>
      </c>
      <c r="AS88" s="19">
        <f>+AT88+AU88+AV88+AW88</f>
        <v>0</v>
      </c>
      <c r="AT88" s="4">
        <f>+BF88+BJ88+BN88+BR88+BV88+BZ88+CD88+CH88+CL88+CP88+CT88+CX88+DB88</f>
        <v>0</v>
      </c>
      <c r="AU88" s="4">
        <f>+DF88+DJ88+DN88+DR88+DV88+DZ88+ED88+EH88+EL88+EP88+ET88+EX88+FB88+FF88+FJ88+FN88+FR88+FV88+FZ88+GD88+GH88+GL88+GP88+GT88+GX88+HB88+HF88+HJ88+HN88+HR88+HV88+HZ88+ID88+IH88+IL88+IP88+IT88+IX88+JB88+JF88+JJ88+JN88+JR88+JV88+JZ88+KD88+KH88+KL88+KP88+KT88</f>
        <v>0</v>
      </c>
      <c r="AV88" s="4">
        <f>+KX88+LB88+LF88+LJ88+LN88+LR88+LV88+LZ88</f>
        <v>0</v>
      </c>
      <c r="AW88" s="4">
        <f>+MD88+MH88+ML88</f>
        <v>0</v>
      </c>
      <c r="AX88" s="18" t="b">
        <f>_xlfn.IFNA(+AY88&lt;=AS88,"ERROR")</f>
        <v>1</v>
      </c>
      <c r="AY88" s="17">
        <f>+AZ88+BA88+BB88+BC88</f>
        <v>0</v>
      </c>
      <c r="AZ88" s="4">
        <f>+BG88+BK88+BO88+BS88+BW88+CA88+CE88+CI88+CM88+CQ88+CU88+CY88+DC88</f>
        <v>0</v>
      </c>
      <c r="BA88" s="4">
        <f>+DG88+DK88+DO88+DS88+DW88+EA88+EE88+EI88+EM88+EQ88+EU88+EY88+FC88+FG88+FK88+FO88+FS88+FW88+GA88+GE88+GI88+GM88+GQ88+GU88+GY88+HC88+HG88+HK88+HO88+HS88+HW88+IA88+IE88+II88+IM88+IQ88+IU88+IY88+JC88+JG88+JK88+JO88+JS88+JW88+KA88+KE88+KI88+KM88+KQ88+KU88</f>
        <v>0</v>
      </c>
      <c r="BB88" s="4">
        <f>+KY88+LC88+LG88+LK88+LO88+LS88+LW88+MA88</f>
        <v>0</v>
      </c>
      <c r="BC88" s="4">
        <f>+ME88+MI88+MM88</f>
        <v>0</v>
      </c>
      <c r="BD88" s="16">
        <v>0</v>
      </c>
      <c r="BE88" s="12">
        <v>0</v>
      </c>
      <c r="BF88" s="12">
        <v>0</v>
      </c>
      <c r="BG88" s="12">
        <v>0</v>
      </c>
      <c r="BH88" s="16">
        <v>0</v>
      </c>
      <c r="BI88" s="12">
        <v>0</v>
      </c>
      <c r="BJ88" s="12">
        <v>0</v>
      </c>
      <c r="BK88" s="12">
        <v>0</v>
      </c>
      <c r="BL88" s="16">
        <v>0</v>
      </c>
      <c r="BM88" s="12">
        <v>0</v>
      </c>
      <c r="BN88" s="12">
        <v>0</v>
      </c>
      <c r="BO88" s="12">
        <v>0</v>
      </c>
      <c r="BP88" s="16">
        <v>0</v>
      </c>
      <c r="BQ88" s="12">
        <v>0</v>
      </c>
      <c r="BR88" s="12">
        <v>0</v>
      </c>
      <c r="BS88" s="12">
        <v>0</v>
      </c>
      <c r="BT88" s="16">
        <v>0</v>
      </c>
      <c r="BU88" s="12">
        <v>0</v>
      </c>
      <c r="BV88" s="12">
        <v>0</v>
      </c>
      <c r="BW88" s="12">
        <v>0</v>
      </c>
      <c r="BX88" s="16">
        <v>0</v>
      </c>
      <c r="BY88" s="12">
        <v>0</v>
      </c>
      <c r="BZ88" s="12">
        <v>0</v>
      </c>
      <c r="CA88" s="12">
        <v>0</v>
      </c>
      <c r="CB88" s="16">
        <v>0</v>
      </c>
      <c r="CC88" s="12">
        <v>0</v>
      </c>
      <c r="CD88" s="12">
        <v>0</v>
      </c>
      <c r="CE88" s="12">
        <v>0</v>
      </c>
      <c r="CF88" s="16">
        <v>0</v>
      </c>
      <c r="CG88" s="12">
        <v>0</v>
      </c>
      <c r="CH88" s="12">
        <v>0</v>
      </c>
      <c r="CI88" s="12">
        <v>0</v>
      </c>
      <c r="CJ88" s="16">
        <v>0</v>
      </c>
      <c r="CK88" s="12">
        <v>0</v>
      </c>
      <c r="CL88" s="12">
        <v>0</v>
      </c>
      <c r="CM88" s="12">
        <v>0</v>
      </c>
      <c r="CN88" s="16">
        <v>0</v>
      </c>
      <c r="CO88" s="12">
        <v>0</v>
      </c>
      <c r="CP88" s="12">
        <v>0</v>
      </c>
      <c r="CQ88" s="12">
        <v>0</v>
      </c>
      <c r="CR88" s="16">
        <v>0</v>
      </c>
      <c r="CS88" s="12">
        <v>0</v>
      </c>
      <c r="CT88" s="12">
        <v>0</v>
      </c>
      <c r="CU88" s="12">
        <v>0</v>
      </c>
      <c r="CV88" s="16">
        <v>0</v>
      </c>
      <c r="CW88" s="12">
        <v>0</v>
      </c>
      <c r="CX88" s="12">
        <v>0</v>
      </c>
      <c r="CY88" s="12">
        <v>0</v>
      </c>
      <c r="CZ88" s="16">
        <v>0</v>
      </c>
      <c r="DA88" s="12">
        <v>0</v>
      </c>
      <c r="DB88" s="12">
        <v>0</v>
      </c>
      <c r="DC88" s="12">
        <v>0</v>
      </c>
      <c r="DD88" s="15">
        <v>0</v>
      </c>
      <c r="DE88" s="12">
        <v>0</v>
      </c>
      <c r="DF88" s="12">
        <v>0</v>
      </c>
      <c r="DG88" s="12">
        <v>0</v>
      </c>
      <c r="DH88" s="15">
        <v>0</v>
      </c>
      <c r="DI88" s="12">
        <v>0</v>
      </c>
      <c r="DJ88" s="12">
        <v>0</v>
      </c>
      <c r="DK88" s="12">
        <v>0</v>
      </c>
      <c r="DL88" s="15">
        <v>0</v>
      </c>
      <c r="DM88" s="12">
        <v>0</v>
      </c>
      <c r="DN88" s="12">
        <v>0</v>
      </c>
      <c r="DO88" s="12">
        <v>0</v>
      </c>
      <c r="DP88" s="15">
        <v>0</v>
      </c>
      <c r="DQ88" s="12">
        <v>0</v>
      </c>
      <c r="DR88" s="12">
        <v>0</v>
      </c>
      <c r="DS88" s="12">
        <v>0</v>
      </c>
      <c r="DT88" s="15">
        <v>0</v>
      </c>
      <c r="DU88" s="12">
        <v>0</v>
      </c>
      <c r="DV88" s="12">
        <v>0</v>
      </c>
      <c r="DW88" s="12">
        <v>0</v>
      </c>
      <c r="DX88" s="15">
        <v>0</v>
      </c>
      <c r="DY88" s="12">
        <v>0</v>
      </c>
      <c r="DZ88" s="12">
        <v>0</v>
      </c>
      <c r="EA88" s="12">
        <v>0</v>
      </c>
      <c r="EB88" s="15">
        <v>0</v>
      </c>
      <c r="EC88" s="12">
        <v>0</v>
      </c>
      <c r="ED88" s="12">
        <v>0</v>
      </c>
      <c r="EE88" s="12">
        <v>0</v>
      </c>
      <c r="EF88" s="15">
        <v>0</v>
      </c>
      <c r="EG88" s="12">
        <v>0</v>
      </c>
      <c r="EH88" s="12">
        <v>0</v>
      </c>
      <c r="EI88" s="12">
        <v>0</v>
      </c>
      <c r="EJ88" s="15">
        <v>0</v>
      </c>
      <c r="EK88" s="12">
        <v>0</v>
      </c>
      <c r="EL88" s="12">
        <v>0</v>
      </c>
      <c r="EM88" s="12">
        <v>0</v>
      </c>
      <c r="EN88" s="15">
        <v>0</v>
      </c>
      <c r="EO88" s="12">
        <v>0</v>
      </c>
      <c r="EP88" s="12">
        <v>0</v>
      </c>
      <c r="EQ88" s="12">
        <v>0</v>
      </c>
      <c r="ER88" s="15">
        <v>0</v>
      </c>
      <c r="ES88" s="12">
        <v>0</v>
      </c>
      <c r="ET88" s="12">
        <v>0</v>
      </c>
      <c r="EU88" s="12">
        <v>0</v>
      </c>
      <c r="EV88" s="15">
        <v>0</v>
      </c>
      <c r="EW88" s="12">
        <v>0</v>
      </c>
      <c r="EX88" s="12">
        <v>0</v>
      </c>
      <c r="EY88" s="12">
        <v>0</v>
      </c>
      <c r="EZ88" s="15">
        <v>0</v>
      </c>
      <c r="FA88" s="12">
        <v>0</v>
      </c>
      <c r="FB88" s="12">
        <v>0</v>
      </c>
      <c r="FC88" s="12">
        <v>0</v>
      </c>
      <c r="FD88" s="15">
        <v>0</v>
      </c>
      <c r="FE88" s="12">
        <v>0</v>
      </c>
      <c r="FF88" s="12">
        <v>0</v>
      </c>
      <c r="FG88" s="12">
        <v>0</v>
      </c>
      <c r="FH88" s="15">
        <v>0</v>
      </c>
      <c r="FI88" s="12">
        <v>0</v>
      </c>
      <c r="FJ88" s="12">
        <v>0</v>
      </c>
      <c r="FK88" s="12">
        <v>0</v>
      </c>
      <c r="FL88" s="15">
        <v>0</v>
      </c>
      <c r="FM88" s="12">
        <v>0</v>
      </c>
      <c r="FN88" s="12">
        <v>0</v>
      </c>
      <c r="FO88" s="12">
        <v>0</v>
      </c>
      <c r="FP88" s="15">
        <v>0</v>
      </c>
      <c r="FQ88" s="12">
        <v>0</v>
      </c>
      <c r="FR88" s="12">
        <v>0</v>
      </c>
      <c r="FS88" s="12">
        <v>0</v>
      </c>
      <c r="FT88" s="15">
        <v>0</v>
      </c>
      <c r="FU88" s="12">
        <v>0</v>
      </c>
      <c r="FV88" s="12">
        <v>0</v>
      </c>
      <c r="FW88" s="12">
        <v>0</v>
      </c>
      <c r="FX88" s="15">
        <v>0</v>
      </c>
      <c r="FY88" s="12">
        <v>0</v>
      </c>
      <c r="FZ88" s="12">
        <v>0</v>
      </c>
      <c r="GA88" s="12">
        <v>0</v>
      </c>
      <c r="GB88" s="15">
        <v>0</v>
      </c>
      <c r="GC88" s="12">
        <v>0</v>
      </c>
      <c r="GD88" s="12">
        <v>0</v>
      </c>
      <c r="GE88" s="12">
        <v>0</v>
      </c>
      <c r="GF88" s="15">
        <v>0</v>
      </c>
      <c r="GG88" s="12">
        <v>0</v>
      </c>
      <c r="GH88" s="12">
        <v>0</v>
      </c>
      <c r="GI88" s="12">
        <v>0</v>
      </c>
      <c r="GJ88" s="15">
        <v>0</v>
      </c>
      <c r="GK88" s="12">
        <v>0</v>
      </c>
      <c r="GL88" s="12">
        <v>0</v>
      </c>
      <c r="GM88" s="12">
        <v>0</v>
      </c>
      <c r="GN88" s="15">
        <v>0</v>
      </c>
      <c r="GO88" s="12">
        <v>0</v>
      </c>
      <c r="GP88" s="12">
        <v>0</v>
      </c>
      <c r="GQ88" s="12">
        <v>0</v>
      </c>
      <c r="GR88" s="15">
        <v>0</v>
      </c>
      <c r="GS88" s="12">
        <v>0</v>
      </c>
      <c r="GT88" s="12">
        <v>0</v>
      </c>
      <c r="GU88" s="12">
        <v>0</v>
      </c>
      <c r="GV88" s="15">
        <v>0</v>
      </c>
      <c r="GW88" s="12">
        <v>0</v>
      </c>
      <c r="GX88" s="12">
        <v>0</v>
      </c>
      <c r="GY88" s="12">
        <v>0</v>
      </c>
      <c r="GZ88" s="15">
        <v>0</v>
      </c>
      <c r="HA88" s="12">
        <v>0</v>
      </c>
      <c r="HB88" s="12">
        <v>0</v>
      </c>
      <c r="HC88" s="12">
        <v>0</v>
      </c>
      <c r="HD88" s="15">
        <v>0</v>
      </c>
      <c r="HE88" s="12">
        <v>0</v>
      </c>
      <c r="HF88" s="12">
        <v>0</v>
      </c>
      <c r="HG88" s="12">
        <v>0</v>
      </c>
      <c r="HH88" s="15">
        <v>0</v>
      </c>
      <c r="HI88" s="12">
        <v>0</v>
      </c>
      <c r="HJ88" s="12">
        <v>0</v>
      </c>
      <c r="HK88" s="12">
        <v>0</v>
      </c>
      <c r="HL88" s="15">
        <v>0</v>
      </c>
      <c r="HM88" s="12">
        <v>0</v>
      </c>
      <c r="HN88" s="12">
        <v>0</v>
      </c>
      <c r="HO88" s="12">
        <v>0</v>
      </c>
      <c r="HP88" s="15">
        <v>0</v>
      </c>
      <c r="HQ88" s="12">
        <v>0</v>
      </c>
      <c r="HR88" s="12">
        <v>0</v>
      </c>
      <c r="HS88" s="12">
        <v>0</v>
      </c>
      <c r="HT88" s="15">
        <v>0</v>
      </c>
      <c r="HU88" s="12">
        <v>0</v>
      </c>
      <c r="HV88" s="12">
        <v>0</v>
      </c>
      <c r="HW88" s="12">
        <v>0</v>
      </c>
      <c r="HX88" s="15">
        <v>0</v>
      </c>
      <c r="HY88" s="12">
        <v>0</v>
      </c>
      <c r="HZ88" s="12">
        <v>0</v>
      </c>
      <c r="IA88" s="12">
        <v>0</v>
      </c>
      <c r="IB88" s="15">
        <v>0</v>
      </c>
      <c r="IC88" s="12">
        <v>0</v>
      </c>
      <c r="ID88" s="12">
        <v>0</v>
      </c>
      <c r="IE88" s="12">
        <v>0</v>
      </c>
      <c r="IF88" s="15">
        <v>0</v>
      </c>
      <c r="IG88" s="12">
        <v>0</v>
      </c>
      <c r="IH88" s="12">
        <v>0</v>
      </c>
      <c r="II88" s="12">
        <v>0</v>
      </c>
      <c r="IJ88" s="15">
        <v>0</v>
      </c>
      <c r="IK88" s="12">
        <v>0</v>
      </c>
      <c r="IL88" s="12">
        <v>0</v>
      </c>
      <c r="IM88" s="12">
        <v>0</v>
      </c>
      <c r="IN88" s="15">
        <v>0</v>
      </c>
      <c r="IO88" s="12">
        <v>0</v>
      </c>
      <c r="IP88" s="12">
        <v>0</v>
      </c>
      <c r="IQ88" s="12">
        <v>0</v>
      </c>
      <c r="IR88" s="15">
        <v>0</v>
      </c>
      <c r="IS88" s="12">
        <v>0</v>
      </c>
      <c r="IT88" s="12">
        <v>0</v>
      </c>
      <c r="IU88" s="12">
        <v>0</v>
      </c>
      <c r="IV88" s="15">
        <v>0</v>
      </c>
      <c r="IW88" s="12">
        <v>0</v>
      </c>
      <c r="IX88" s="12">
        <v>0</v>
      </c>
      <c r="IY88" s="12">
        <v>0</v>
      </c>
      <c r="IZ88" s="15">
        <v>0</v>
      </c>
      <c r="JA88" s="12">
        <v>0</v>
      </c>
      <c r="JB88" s="12">
        <v>0</v>
      </c>
      <c r="JC88" s="12">
        <v>0</v>
      </c>
      <c r="JD88" s="15">
        <v>0</v>
      </c>
      <c r="JE88" s="12">
        <v>0</v>
      </c>
      <c r="JF88" s="12">
        <v>0</v>
      </c>
      <c r="JG88" s="12">
        <v>0</v>
      </c>
      <c r="JH88" s="15">
        <v>0</v>
      </c>
      <c r="JI88" s="12">
        <v>0</v>
      </c>
      <c r="JJ88" s="12">
        <v>0</v>
      </c>
      <c r="JK88" s="12">
        <v>0</v>
      </c>
      <c r="JL88" s="15">
        <v>0</v>
      </c>
      <c r="JM88" s="12">
        <v>0</v>
      </c>
      <c r="JN88" s="12">
        <v>0</v>
      </c>
      <c r="JO88" s="12">
        <v>0</v>
      </c>
      <c r="JP88" s="15">
        <v>0</v>
      </c>
      <c r="JQ88" s="12">
        <v>0</v>
      </c>
      <c r="JR88" s="12">
        <v>0</v>
      </c>
      <c r="JS88" s="12">
        <v>0</v>
      </c>
      <c r="JT88" s="15">
        <v>0</v>
      </c>
      <c r="JU88" s="12">
        <v>0</v>
      </c>
      <c r="JV88" s="12">
        <v>0</v>
      </c>
      <c r="JW88" s="12">
        <v>0</v>
      </c>
      <c r="JX88" s="15">
        <v>0</v>
      </c>
      <c r="JY88" s="12">
        <v>0</v>
      </c>
      <c r="JZ88" s="12">
        <v>0</v>
      </c>
      <c r="KA88" s="12">
        <v>0</v>
      </c>
      <c r="KB88" s="15">
        <v>0</v>
      </c>
      <c r="KC88" s="12">
        <v>0</v>
      </c>
      <c r="KD88" s="12">
        <v>0</v>
      </c>
      <c r="KE88" s="12">
        <v>0</v>
      </c>
      <c r="KF88" s="15">
        <v>0</v>
      </c>
      <c r="KG88" s="12">
        <v>0</v>
      </c>
      <c r="KH88" s="12">
        <v>0</v>
      </c>
      <c r="KI88" s="12">
        <v>0</v>
      </c>
      <c r="KJ88" s="15">
        <v>0</v>
      </c>
      <c r="KK88" s="12">
        <v>0</v>
      </c>
      <c r="KL88" s="12">
        <v>0</v>
      </c>
      <c r="KM88" s="12">
        <v>0</v>
      </c>
      <c r="KN88" s="15">
        <v>0</v>
      </c>
      <c r="KO88" s="12">
        <v>0</v>
      </c>
      <c r="KP88" s="12">
        <v>0</v>
      </c>
      <c r="KQ88" s="12">
        <v>0</v>
      </c>
      <c r="KR88" s="15">
        <v>0</v>
      </c>
      <c r="KS88" s="12">
        <v>0</v>
      </c>
      <c r="KT88" s="12">
        <v>0</v>
      </c>
      <c r="KU88" s="12">
        <v>0</v>
      </c>
      <c r="KV88" s="14">
        <v>0</v>
      </c>
      <c r="KW88" s="12">
        <v>0</v>
      </c>
      <c r="KX88" s="12">
        <v>0</v>
      </c>
      <c r="KY88" s="12">
        <v>0</v>
      </c>
      <c r="KZ88" s="14">
        <v>0</v>
      </c>
      <c r="LA88" s="12">
        <v>0</v>
      </c>
      <c r="LB88" s="12">
        <v>0</v>
      </c>
      <c r="LC88" s="12">
        <v>0</v>
      </c>
      <c r="LD88" s="14">
        <v>0</v>
      </c>
      <c r="LE88" s="12">
        <v>0</v>
      </c>
      <c r="LF88" s="12">
        <v>0</v>
      </c>
      <c r="LG88" s="12">
        <v>0</v>
      </c>
      <c r="LH88" s="14">
        <v>0</v>
      </c>
      <c r="LI88" s="12">
        <v>0</v>
      </c>
      <c r="LJ88" s="12">
        <v>0</v>
      </c>
      <c r="LK88" s="12">
        <v>0</v>
      </c>
      <c r="LL88" s="14">
        <v>0</v>
      </c>
      <c r="LM88" s="12">
        <v>0</v>
      </c>
      <c r="LN88" s="12">
        <v>0</v>
      </c>
      <c r="LO88" s="12">
        <v>0</v>
      </c>
      <c r="LP88" s="14">
        <v>0</v>
      </c>
      <c r="LQ88" s="12">
        <v>0</v>
      </c>
      <c r="LR88" s="12">
        <v>0</v>
      </c>
      <c r="LS88" s="12">
        <v>0</v>
      </c>
      <c r="LT88" s="14">
        <v>0</v>
      </c>
      <c r="LU88" s="12">
        <v>0</v>
      </c>
      <c r="LV88" s="12">
        <v>0</v>
      </c>
      <c r="LW88" s="12">
        <v>0</v>
      </c>
      <c r="LX88" s="14">
        <v>0</v>
      </c>
      <c r="LY88" s="12">
        <v>0</v>
      </c>
      <c r="LZ88" s="12">
        <v>0</v>
      </c>
      <c r="MA88" s="12">
        <v>0</v>
      </c>
      <c r="MB88" s="13">
        <v>0</v>
      </c>
      <c r="MC88" s="12">
        <v>0</v>
      </c>
      <c r="MD88" s="12">
        <v>0</v>
      </c>
      <c r="ME88" s="12">
        <v>0</v>
      </c>
      <c r="MF88" s="13">
        <v>0</v>
      </c>
      <c r="MG88" s="12">
        <v>0</v>
      </c>
      <c r="MH88" s="12">
        <v>0</v>
      </c>
      <c r="MI88" s="12">
        <v>0</v>
      </c>
      <c r="MJ88" s="13">
        <v>0</v>
      </c>
      <c r="MK88" s="12">
        <v>0</v>
      </c>
      <c r="ML88" s="12">
        <v>0</v>
      </c>
      <c r="MM88" s="12">
        <v>0</v>
      </c>
    </row>
    <row r="89" spans="2:351" ht="63.75" x14ac:dyDescent="0.25">
      <c r="B89" s="44" t="s">
        <v>344</v>
      </c>
      <c r="C89" s="43" t="s">
        <v>343</v>
      </c>
      <c r="D89" s="46" t="s">
        <v>283</v>
      </c>
      <c r="E89" s="46" t="s">
        <v>282</v>
      </c>
      <c r="F89" s="46" t="s">
        <v>348</v>
      </c>
      <c r="G89" s="40">
        <v>2020004250290</v>
      </c>
      <c r="H89" s="39" t="s">
        <v>280</v>
      </c>
      <c r="I89" s="40">
        <v>1901018</v>
      </c>
      <c r="J89" s="39" t="s">
        <v>341</v>
      </c>
      <c r="K89" s="38" t="s">
        <v>102</v>
      </c>
      <c r="L89" s="45" t="s">
        <v>347</v>
      </c>
      <c r="M89" s="60" t="s">
        <v>6</v>
      </c>
      <c r="N89" s="60" t="s">
        <v>160</v>
      </c>
      <c r="O89" s="36" t="s">
        <v>277</v>
      </c>
      <c r="P89" s="35" t="s">
        <v>339</v>
      </c>
      <c r="Q89" s="35" t="s">
        <v>338</v>
      </c>
      <c r="R89" s="34" t="s">
        <v>20</v>
      </c>
      <c r="S89" s="33">
        <v>3</v>
      </c>
      <c r="T89" s="50">
        <v>0</v>
      </c>
      <c r="U89" s="50">
        <v>1</v>
      </c>
      <c r="V89" s="50">
        <v>1</v>
      </c>
      <c r="W89" s="50">
        <v>1</v>
      </c>
      <c r="X89" s="31">
        <f>+Z89+AA89+AB89+AC89</f>
        <v>3</v>
      </c>
      <c r="Y89" s="49">
        <f>+X89/S89</f>
        <v>1</v>
      </c>
      <c r="Z89" s="29">
        <v>0</v>
      </c>
      <c r="AA89" s="28">
        <v>0</v>
      </c>
      <c r="AB89" s="28">
        <v>2</v>
      </c>
      <c r="AC89" s="28">
        <v>1</v>
      </c>
      <c r="AD89" s="27">
        <v>0</v>
      </c>
      <c r="AE89" s="26">
        <f>+AD89-AG89</f>
        <v>0</v>
      </c>
      <c r="AF89" s="51" t="s">
        <v>138</v>
      </c>
      <c r="AG89" s="24">
        <f>SUM(AH89:AK89)</f>
        <v>0</v>
      </c>
      <c r="AH89" s="23">
        <f>+BH89+BL89+BP89+BT89+BX89+CB89+CF89+CJ89+CN89+CR89+CV89+CZ89+BD89</f>
        <v>0</v>
      </c>
      <c r="AI89" s="22">
        <f>+DD89+DH89+DL89+DP89+DT89+DX89+EB89+EF89+EJ89+EN89+ER89+EV89+EZ89+FD89+FH89+FL89+FP89+FT89+FX89+GB89+GF89+GJ89+GN89+GR89+GV89+GZ89+HD89+HH89+HL89+HP89+HT89+HX89+IB89+IF89+IJ89+IN89+IR89+IV89+IZ89+JD89+JH89+JL89+JP89+JT89+JX89+KB89+KF89+KJ89+KN89+KR89</f>
        <v>0</v>
      </c>
      <c r="AJ89" s="21">
        <f>+KV89+KZ89+LD89+LH89+LL89+LP89+LT89+LX89</f>
        <v>0</v>
      </c>
      <c r="AK89" s="13">
        <f>+MB89+MF89+MJ89</f>
        <v>0</v>
      </c>
      <c r="AL89" s="18" t="b">
        <f>_xlfn.IFNA(+AM89&lt;=AG89,"ERROR")</f>
        <v>1</v>
      </c>
      <c r="AM89" s="20">
        <f>SUM(AN89:AQ89)</f>
        <v>0</v>
      </c>
      <c r="AN89" s="4">
        <f>+BE89+BI89+BM89+BQ89+BU89+BY89+CC89+CG89+CK89+CO89+CS89+CW89+DA89</f>
        <v>0</v>
      </c>
      <c r="AO89" s="4">
        <f>+DE89+DI89+DM89+DQ89+DU89+DY89+EC89+EG89+EK89+EO89+ES89+EW89+FA89+FE89+FI89+FM89+FQ89+FU89+FY89+GC89+GG89+GK89+GO89+GS89+GW89+HA89+HE89+HI89+HM89+HQ89+HU89+HY89+IC89+IG89+IK89+IO89+IS89+IW89+JA89+JE89+JI89+JM89+JQ89+JU89+JY89+KC89+KG89+KK89+KO89+KS89</f>
        <v>0</v>
      </c>
      <c r="AP89" s="4">
        <f>+KW89+LA89+LE89+LI89+LM89+LQ89+LU89+LY89</f>
        <v>0</v>
      </c>
      <c r="AQ89" s="4">
        <f>+MC89+MG89+MK89</f>
        <v>0</v>
      </c>
      <c r="AR89" s="18" t="b">
        <f>_xlfn.IFNA(+AS89&lt;=AM89,"ERROR")</f>
        <v>1</v>
      </c>
      <c r="AS89" s="19">
        <f>+AT89+AU89+AV89+AW89</f>
        <v>0</v>
      </c>
      <c r="AT89" s="4">
        <f>+BF89+BJ89+BN89+BR89+BV89+BZ89+CD89+CH89+CL89+CP89+CT89+CX89+DB89</f>
        <v>0</v>
      </c>
      <c r="AU89" s="4">
        <f>+DF89+DJ89+DN89+DR89+DV89+DZ89+ED89+EH89+EL89+EP89+ET89+EX89+FB89+FF89+FJ89+FN89+FR89+FV89+FZ89+GD89+GH89+GL89+GP89+GT89+GX89+HB89+HF89+HJ89+HN89+HR89+HV89+HZ89+ID89+IH89+IL89+IP89+IT89+IX89+JB89+JF89+JJ89+JN89+JR89+JV89+JZ89+KD89+KH89+KL89+KP89+KT89</f>
        <v>0</v>
      </c>
      <c r="AV89" s="4">
        <f>+KX89+LB89+LF89+LJ89+LN89+LR89+LV89+LZ89</f>
        <v>0</v>
      </c>
      <c r="AW89" s="4">
        <f>+MD89+MH89+ML89</f>
        <v>0</v>
      </c>
      <c r="AX89" s="18" t="b">
        <f>_xlfn.IFNA(+AY89&lt;=AS89,"ERROR")</f>
        <v>1</v>
      </c>
      <c r="AY89" s="17">
        <f>+AZ89+BA89+BB89+BC89</f>
        <v>0</v>
      </c>
      <c r="AZ89" s="4">
        <f>+BG89+BK89+BO89+BS89+BW89+CA89+CE89+CI89+CM89+CQ89+CU89+CY89+DC89</f>
        <v>0</v>
      </c>
      <c r="BA89" s="4">
        <f>+DG89+DK89+DO89+DS89+DW89+EA89+EE89+EI89+EM89+EQ89+EU89+EY89+FC89+FG89+FK89+FO89+FS89+FW89+GA89+GE89+GI89+GM89+GQ89+GU89+GY89+HC89+HG89+HK89+HO89+HS89+HW89+IA89+IE89+II89+IM89+IQ89+IU89+IY89+JC89+JG89+JK89+JO89+JS89+JW89+KA89+KE89+KI89+KM89+KQ89+KU89</f>
        <v>0</v>
      </c>
      <c r="BB89" s="4">
        <f>+KY89+LC89+LG89+LK89+LO89+LS89+LW89+MA89</f>
        <v>0</v>
      </c>
      <c r="BC89" s="4">
        <f>+ME89+MI89+MM89</f>
        <v>0</v>
      </c>
      <c r="BD89" s="16">
        <v>0</v>
      </c>
      <c r="BE89" s="12">
        <v>0</v>
      </c>
      <c r="BF89" s="12">
        <v>0</v>
      </c>
      <c r="BG89" s="12">
        <v>0</v>
      </c>
      <c r="BH89" s="16">
        <v>0</v>
      </c>
      <c r="BI89" s="12">
        <v>0</v>
      </c>
      <c r="BJ89" s="12">
        <v>0</v>
      </c>
      <c r="BK89" s="12">
        <v>0</v>
      </c>
      <c r="BL89" s="16">
        <v>0</v>
      </c>
      <c r="BM89" s="12">
        <v>0</v>
      </c>
      <c r="BN89" s="12">
        <v>0</v>
      </c>
      <c r="BO89" s="12">
        <v>0</v>
      </c>
      <c r="BP89" s="16">
        <v>0</v>
      </c>
      <c r="BQ89" s="12">
        <v>0</v>
      </c>
      <c r="BR89" s="12">
        <v>0</v>
      </c>
      <c r="BS89" s="12">
        <v>0</v>
      </c>
      <c r="BT89" s="16">
        <v>0</v>
      </c>
      <c r="BU89" s="12">
        <v>0</v>
      </c>
      <c r="BV89" s="12">
        <v>0</v>
      </c>
      <c r="BW89" s="12">
        <v>0</v>
      </c>
      <c r="BX89" s="16">
        <v>0</v>
      </c>
      <c r="BY89" s="12">
        <v>0</v>
      </c>
      <c r="BZ89" s="12">
        <v>0</v>
      </c>
      <c r="CA89" s="12">
        <v>0</v>
      </c>
      <c r="CB89" s="16">
        <v>0</v>
      </c>
      <c r="CC89" s="12">
        <v>0</v>
      </c>
      <c r="CD89" s="12">
        <v>0</v>
      </c>
      <c r="CE89" s="12">
        <v>0</v>
      </c>
      <c r="CF89" s="16">
        <v>0</v>
      </c>
      <c r="CG89" s="12">
        <v>0</v>
      </c>
      <c r="CH89" s="12">
        <v>0</v>
      </c>
      <c r="CI89" s="12">
        <v>0</v>
      </c>
      <c r="CJ89" s="16">
        <v>0</v>
      </c>
      <c r="CK89" s="12">
        <v>0</v>
      </c>
      <c r="CL89" s="12">
        <v>0</v>
      </c>
      <c r="CM89" s="12">
        <v>0</v>
      </c>
      <c r="CN89" s="16">
        <v>0</v>
      </c>
      <c r="CO89" s="12">
        <v>0</v>
      </c>
      <c r="CP89" s="12">
        <v>0</v>
      </c>
      <c r="CQ89" s="12">
        <v>0</v>
      </c>
      <c r="CR89" s="16">
        <v>0</v>
      </c>
      <c r="CS89" s="12">
        <v>0</v>
      </c>
      <c r="CT89" s="12">
        <v>0</v>
      </c>
      <c r="CU89" s="12">
        <v>0</v>
      </c>
      <c r="CV89" s="16">
        <v>0</v>
      </c>
      <c r="CW89" s="12">
        <v>0</v>
      </c>
      <c r="CX89" s="12">
        <v>0</v>
      </c>
      <c r="CY89" s="12">
        <v>0</v>
      </c>
      <c r="CZ89" s="16">
        <v>0</v>
      </c>
      <c r="DA89" s="12">
        <v>0</v>
      </c>
      <c r="DB89" s="12">
        <v>0</v>
      </c>
      <c r="DC89" s="12">
        <v>0</v>
      </c>
      <c r="DD89" s="15">
        <v>0</v>
      </c>
      <c r="DE89" s="12">
        <v>0</v>
      </c>
      <c r="DF89" s="12">
        <v>0</v>
      </c>
      <c r="DG89" s="12">
        <v>0</v>
      </c>
      <c r="DH89" s="15">
        <v>0</v>
      </c>
      <c r="DI89" s="12">
        <v>0</v>
      </c>
      <c r="DJ89" s="12">
        <v>0</v>
      </c>
      <c r="DK89" s="12">
        <v>0</v>
      </c>
      <c r="DL89" s="15">
        <v>0</v>
      </c>
      <c r="DM89" s="12">
        <v>0</v>
      </c>
      <c r="DN89" s="12">
        <v>0</v>
      </c>
      <c r="DO89" s="12">
        <v>0</v>
      </c>
      <c r="DP89" s="15">
        <v>0</v>
      </c>
      <c r="DQ89" s="12">
        <v>0</v>
      </c>
      <c r="DR89" s="12">
        <v>0</v>
      </c>
      <c r="DS89" s="12">
        <v>0</v>
      </c>
      <c r="DT89" s="15">
        <v>0</v>
      </c>
      <c r="DU89" s="12">
        <v>0</v>
      </c>
      <c r="DV89" s="12">
        <v>0</v>
      </c>
      <c r="DW89" s="12">
        <v>0</v>
      </c>
      <c r="DX89" s="15">
        <v>0</v>
      </c>
      <c r="DY89" s="12">
        <v>0</v>
      </c>
      <c r="DZ89" s="12">
        <v>0</v>
      </c>
      <c r="EA89" s="12">
        <v>0</v>
      </c>
      <c r="EB89" s="15">
        <v>0</v>
      </c>
      <c r="EC89" s="12">
        <v>0</v>
      </c>
      <c r="ED89" s="12">
        <v>0</v>
      </c>
      <c r="EE89" s="12">
        <v>0</v>
      </c>
      <c r="EF89" s="15">
        <v>0</v>
      </c>
      <c r="EG89" s="12">
        <v>0</v>
      </c>
      <c r="EH89" s="12">
        <v>0</v>
      </c>
      <c r="EI89" s="12">
        <v>0</v>
      </c>
      <c r="EJ89" s="15">
        <v>0</v>
      </c>
      <c r="EK89" s="12">
        <v>0</v>
      </c>
      <c r="EL89" s="12">
        <v>0</v>
      </c>
      <c r="EM89" s="12">
        <v>0</v>
      </c>
      <c r="EN89" s="15">
        <v>0</v>
      </c>
      <c r="EO89" s="12">
        <v>0</v>
      </c>
      <c r="EP89" s="12">
        <v>0</v>
      </c>
      <c r="EQ89" s="12">
        <v>0</v>
      </c>
      <c r="ER89" s="15">
        <v>0</v>
      </c>
      <c r="ES89" s="12">
        <v>0</v>
      </c>
      <c r="ET89" s="12">
        <v>0</v>
      </c>
      <c r="EU89" s="12">
        <v>0</v>
      </c>
      <c r="EV89" s="15">
        <v>0</v>
      </c>
      <c r="EW89" s="12">
        <v>0</v>
      </c>
      <c r="EX89" s="12">
        <v>0</v>
      </c>
      <c r="EY89" s="12">
        <v>0</v>
      </c>
      <c r="EZ89" s="15">
        <v>0</v>
      </c>
      <c r="FA89" s="12">
        <v>0</v>
      </c>
      <c r="FB89" s="12">
        <v>0</v>
      </c>
      <c r="FC89" s="12">
        <v>0</v>
      </c>
      <c r="FD89" s="15">
        <v>0</v>
      </c>
      <c r="FE89" s="12">
        <v>0</v>
      </c>
      <c r="FF89" s="12">
        <v>0</v>
      </c>
      <c r="FG89" s="12">
        <v>0</v>
      </c>
      <c r="FH89" s="15">
        <v>0</v>
      </c>
      <c r="FI89" s="12">
        <v>0</v>
      </c>
      <c r="FJ89" s="12">
        <v>0</v>
      </c>
      <c r="FK89" s="12">
        <v>0</v>
      </c>
      <c r="FL89" s="15">
        <v>0</v>
      </c>
      <c r="FM89" s="12">
        <v>0</v>
      </c>
      <c r="FN89" s="12">
        <v>0</v>
      </c>
      <c r="FO89" s="12">
        <v>0</v>
      </c>
      <c r="FP89" s="15">
        <v>0</v>
      </c>
      <c r="FQ89" s="12">
        <v>0</v>
      </c>
      <c r="FR89" s="12">
        <v>0</v>
      </c>
      <c r="FS89" s="12">
        <v>0</v>
      </c>
      <c r="FT89" s="15">
        <v>0</v>
      </c>
      <c r="FU89" s="12">
        <v>0</v>
      </c>
      <c r="FV89" s="12">
        <v>0</v>
      </c>
      <c r="FW89" s="12">
        <v>0</v>
      </c>
      <c r="FX89" s="15">
        <v>0</v>
      </c>
      <c r="FY89" s="12">
        <v>0</v>
      </c>
      <c r="FZ89" s="12">
        <v>0</v>
      </c>
      <c r="GA89" s="12">
        <v>0</v>
      </c>
      <c r="GB89" s="15">
        <v>0</v>
      </c>
      <c r="GC89" s="12">
        <v>0</v>
      </c>
      <c r="GD89" s="12">
        <v>0</v>
      </c>
      <c r="GE89" s="12">
        <v>0</v>
      </c>
      <c r="GF89" s="15">
        <v>0</v>
      </c>
      <c r="GG89" s="12">
        <v>0</v>
      </c>
      <c r="GH89" s="12">
        <v>0</v>
      </c>
      <c r="GI89" s="12">
        <v>0</v>
      </c>
      <c r="GJ89" s="15">
        <v>0</v>
      </c>
      <c r="GK89" s="12">
        <v>0</v>
      </c>
      <c r="GL89" s="12">
        <v>0</v>
      </c>
      <c r="GM89" s="12">
        <v>0</v>
      </c>
      <c r="GN89" s="15">
        <v>0</v>
      </c>
      <c r="GO89" s="12">
        <v>0</v>
      </c>
      <c r="GP89" s="12">
        <v>0</v>
      </c>
      <c r="GQ89" s="12">
        <v>0</v>
      </c>
      <c r="GR89" s="15">
        <v>0</v>
      </c>
      <c r="GS89" s="12">
        <v>0</v>
      </c>
      <c r="GT89" s="12">
        <v>0</v>
      </c>
      <c r="GU89" s="12">
        <v>0</v>
      </c>
      <c r="GV89" s="15">
        <v>0</v>
      </c>
      <c r="GW89" s="12">
        <v>0</v>
      </c>
      <c r="GX89" s="12">
        <v>0</v>
      </c>
      <c r="GY89" s="12">
        <v>0</v>
      </c>
      <c r="GZ89" s="15">
        <v>0</v>
      </c>
      <c r="HA89" s="12">
        <v>0</v>
      </c>
      <c r="HB89" s="12">
        <v>0</v>
      </c>
      <c r="HC89" s="12">
        <v>0</v>
      </c>
      <c r="HD89" s="15">
        <v>0</v>
      </c>
      <c r="HE89" s="12">
        <v>0</v>
      </c>
      <c r="HF89" s="12">
        <v>0</v>
      </c>
      <c r="HG89" s="12">
        <v>0</v>
      </c>
      <c r="HH89" s="15">
        <v>0</v>
      </c>
      <c r="HI89" s="12">
        <v>0</v>
      </c>
      <c r="HJ89" s="12">
        <v>0</v>
      </c>
      <c r="HK89" s="12">
        <v>0</v>
      </c>
      <c r="HL89" s="15">
        <v>0</v>
      </c>
      <c r="HM89" s="12">
        <v>0</v>
      </c>
      <c r="HN89" s="12">
        <v>0</v>
      </c>
      <c r="HO89" s="12">
        <v>0</v>
      </c>
      <c r="HP89" s="15">
        <v>0</v>
      </c>
      <c r="HQ89" s="12">
        <v>0</v>
      </c>
      <c r="HR89" s="12">
        <v>0</v>
      </c>
      <c r="HS89" s="12">
        <v>0</v>
      </c>
      <c r="HT89" s="15">
        <v>0</v>
      </c>
      <c r="HU89" s="12">
        <v>0</v>
      </c>
      <c r="HV89" s="12">
        <v>0</v>
      </c>
      <c r="HW89" s="12">
        <v>0</v>
      </c>
      <c r="HX89" s="15">
        <v>0</v>
      </c>
      <c r="HY89" s="12">
        <v>0</v>
      </c>
      <c r="HZ89" s="12">
        <v>0</v>
      </c>
      <c r="IA89" s="12">
        <v>0</v>
      </c>
      <c r="IB89" s="15">
        <v>0</v>
      </c>
      <c r="IC89" s="12">
        <v>0</v>
      </c>
      <c r="ID89" s="12">
        <v>0</v>
      </c>
      <c r="IE89" s="12">
        <v>0</v>
      </c>
      <c r="IF89" s="15">
        <v>0</v>
      </c>
      <c r="IG89" s="12">
        <v>0</v>
      </c>
      <c r="IH89" s="12">
        <v>0</v>
      </c>
      <c r="II89" s="12">
        <v>0</v>
      </c>
      <c r="IJ89" s="15">
        <v>0</v>
      </c>
      <c r="IK89" s="12">
        <v>0</v>
      </c>
      <c r="IL89" s="12">
        <v>0</v>
      </c>
      <c r="IM89" s="12">
        <v>0</v>
      </c>
      <c r="IN89" s="15">
        <v>0</v>
      </c>
      <c r="IO89" s="12">
        <v>0</v>
      </c>
      <c r="IP89" s="12">
        <v>0</v>
      </c>
      <c r="IQ89" s="12">
        <v>0</v>
      </c>
      <c r="IR89" s="15">
        <v>0</v>
      </c>
      <c r="IS89" s="12">
        <v>0</v>
      </c>
      <c r="IT89" s="12">
        <v>0</v>
      </c>
      <c r="IU89" s="12">
        <v>0</v>
      </c>
      <c r="IV89" s="15">
        <v>0</v>
      </c>
      <c r="IW89" s="12">
        <v>0</v>
      </c>
      <c r="IX89" s="12">
        <v>0</v>
      </c>
      <c r="IY89" s="12">
        <v>0</v>
      </c>
      <c r="IZ89" s="15">
        <v>0</v>
      </c>
      <c r="JA89" s="12">
        <v>0</v>
      </c>
      <c r="JB89" s="12">
        <v>0</v>
      </c>
      <c r="JC89" s="12">
        <v>0</v>
      </c>
      <c r="JD89" s="15">
        <v>0</v>
      </c>
      <c r="JE89" s="12">
        <v>0</v>
      </c>
      <c r="JF89" s="12">
        <v>0</v>
      </c>
      <c r="JG89" s="12">
        <v>0</v>
      </c>
      <c r="JH89" s="15">
        <v>0</v>
      </c>
      <c r="JI89" s="12">
        <v>0</v>
      </c>
      <c r="JJ89" s="12">
        <v>0</v>
      </c>
      <c r="JK89" s="12">
        <v>0</v>
      </c>
      <c r="JL89" s="15">
        <v>0</v>
      </c>
      <c r="JM89" s="12">
        <v>0</v>
      </c>
      <c r="JN89" s="12">
        <v>0</v>
      </c>
      <c r="JO89" s="12">
        <v>0</v>
      </c>
      <c r="JP89" s="15">
        <v>0</v>
      </c>
      <c r="JQ89" s="12">
        <v>0</v>
      </c>
      <c r="JR89" s="12">
        <v>0</v>
      </c>
      <c r="JS89" s="12">
        <v>0</v>
      </c>
      <c r="JT89" s="15">
        <v>0</v>
      </c>
      <c r="JU89" s="12">
        <v>0</v>
      </c>
      <c r="JV89" s="12">
        <v>0</v>
      </c>
      <c r="JW89" s="12">
        <v>0</v>
      </c>
      <c r="JX89" s="15">
        <v>0</v>
      </c>
      <c r="JY89" s="12">
        <v>0</v>
      </c>
      <c r="JZ89" s="12">
        <v>0</v>
      </c>
      <c r="KA89" s="12">
        <v>0</v>
      </c>
      <c r="KB89" s="15">
        <v>0</v>
      </c>
      <c r="KC89" s="12">
        <v>0</v>
      </c>
      <c r="KD89" s="12">
        <v>0</v>
      </c>
      <c r="KE89" s="12">
        <v>0</v>
      </c>
      <c r="KF89" s="15">
        <v>0</v>
      </c>
      <c r="KG89" s="12">
        <v>0</v>
      </c>
      <c r="KH89" s="12">
        <v>0</v>
      </c>
      <c r="KI89" s="12">
        <v>0</v>
      </c>
      <c r="KJ89" s="15">
        <v>0</v>
      </c>
      <c r="KK89" s="12">
        <v>0</v>
      </c>
      <c r="KL89" s="12">
        <v>0</v>
      </c>
      <c r="KM89" s="12">
        <v>0</v>
      </c>
      <c r="KN89" s="15">
        <v>0</v>
      </c>
      <c r="KO89" s="12">
        <v>0</v>
      </c>
      <c r="KP89" s="12">
        <v>0</v>
      </c>
      <c r="KQ89" s="12">
        <v>0</v>
      </c>
      <c r="KR89" s="15">
        <v>0</v>
      </c>
      <c r="KS89" s="12">
        <v>0</v>
      </c>
      <c r="KT89" s="12">
        <v>0</v>
      </c>
      <c r="KU89" s="12">
        <v>0</v>
      </c>
      <c r="KV89" s="14">
        <v>0</v>
      </c>
      <c r="KW89" s="12">
        <v>0</v>
      </c>
      <c r="KX89" s="12">
        <v>0</v>
      </c>
      <c r="KY89" s="12">
        <v>0</v>
      </c>
      <c r="KZ89" s="14">
        <v>0</v>
      </c>
      <c r="LA89" s="12">
        <v>0</v>
      </c>
      <c r="LB89" s="12">
        <v>0</v>
      </c>
      <c r="LC89" s="12">
        <v>0</v>
      </c>
      <c r="LD89" s="14">
        <v>0</v>
      </c>
      <c r="LE89" s="12">
        <v>0</v>
      </c>
      <c r="LF89" s="12">
        <v>0</v>
      </c>
      <c r="LG89" s="12">
        <v>0</v>
      </c>
      <c r="LH89" s="14">
        <v>0</v>
      </c>
      <c r="LI89" s="12">
        <v>0</v>
      </c>
      <c r="LJ89" s="12">
        <v>0</v>
      </c>
      <c r="LK89" s="12">
        <v>0</v>
      </c>
      <c r="LL89" s="14">
        <v>0</v>
      </c>
      <c r="LM89" s="12">
        <v>0</v>
      </c>
      <c r="LN89" s="12">
        <v>0</v>
      </c>
      <c r="LO89" s="12">
        <v>0</v>
      </c>
      <c r="LP89" s="14">
        <v>0</v>
      </c>
      <c r="LQ89" s="12">
        <v>0</v>
      </c>
      <c r="LR89" s="12">
        <v>0</v>
      </c>
      <c r="LS89" s="12">
        <v>0</v>
      </c>
      <c r="LT89" s="14">
        <v>0</v>
      </c>
      <c r="LU89" s="12">
        <v>0</v>
      </c>
      <c r="LV89" s="12">
        <v>0</v>
      </c>
      <c r="LW89" s="12">
        <v>0</v>
      </c>
      <c r="LX89" s="14">
        <v>0</v>
      </c>
      <c r="LY89" s="12">
        <v>0</v>
      </c>
      <c r="LZ89" s="12">
        <v>0</v>
      </c>
      <c r="MA89" s="12">
        <v>0</v>
      </c>
      <c r="MB89" s="13">
        <v>0</v>
      </c>
      <c r="MC89" s="12">
        <v>0</v>
      </c>
      <c r="MD89" s="12">
        <v>0</v>
      </c>
      <c r="ME89" s="12">
        <v>0</v>
      </c>
      <c r="MF89" s="13">
        <v>0</v>
      </c>
      <c r="MG89" s="12">
        <v>0</v>
      </c>
      <c r="MH89" s="12">
        <v>0</v>
      </c>
      <c r="MI89" s="12">
        <v>0</v>
      </c>
      <c r="MJ89" s="13">
        <v>0</v>
      </c>
      <c r="MK89" s="12">
        <v>0</v>
      </c>
      <c r="ML89" s="12">
        <v>0</v>
      </c>
      <c r="MM89" s="12">
        <v>0</v>
      </c>
    </row>
    <row r="90" spans="2:351" ht="63.75" x14ac:dyDescent="0.25">
      <c r="B90" s="44" t="s">
        <v>344</v>
      </c>
      <c r="C90" s="43" t="s">
        <v>343</v>
      </c>
      <c r="D90" s="46" t="s">
        <v>283</v>
      </c>
      <c r="E90" s="46" t="s">
        <v>282</v>
      </c>
      <c r="F90" s="46" t="s">
        <v>346</v>
      </c>
      <c r="G90" s="40">
        <v>2020004250290</v>
      </c>
      <c r="H90" s="39" t="s">
        <v>280</v>
      </c>
      <c r="I90" s="40">
        <v>1901018</v>
      </c>
      <c r="J90" s="39" t="s">
        <v>341</v>
      </c>
      <c r="K90" s="38" t="s">
        <v>102</v>
      </c>
      <c r="L90" s="45" t="s">
        <v>345</v>
      </c>
      <c r="M90" s="60" t="s">
        <v>6</v>
      </c>
      <c r="N90" s="60" t="s">
        <v>113</v>
      </c>
      <c r="O90" s="36" t="s">
        <v>277</v>
      </c>
      <c r="P90" s="35" t="s">
        <v>339</v>
      </c>
      <c r="Q90" s="35" t="s">
        <v>338</v>
      </c>
      <c r="R90" s="34" t="s">
        <v>20</v>
      </c>
      <c r="S90" s="33">
        <v>300</v>
      </c>
      <c r="T90" s="50">
        <v>50</v>
      </c>
      <c r="U90" s="50">
        <v>100</v>
      </c>
      <c r="V90" s="50">
        <v>100</v>
      </c>
      <c r="W90" s="50">
        <v>50</v>
      </c>
      <c r="X90" s="31">
        <f>+Z90+AA90+AB90+AC90</f>
        <v>300</v>
      </c>
      <c r="Y90" s="49">
        <f>+X90/S90</f>
        <v>1</v>
      </c>
      <c r="Z90" s="29">
        <v>50</v>
      </c>
      <c r="AA90" s="28">
        <v>67</v>
      </c>
      <c r="AB90" s="28">
        <v>114</v>
      </c>
      <c r="AC90" s="28">
        <v>69</v>
      </c>
      <c r="AD90" s="27">
        <v>87902747</v>
      </c>
      <c r="AE90" s="26">
        <f>+AD90-AG90</f>
        <v>0</v>
      </c>
      <c r="AF90" s="51" t="s">
        <v>138</v>
      </c>
      <c r="AG90" s="24">
        <f>SUM(AH90:AK90)</f>
        <v>87902747</v>
      </c>
      <c r="AH90" s="23">
        <f>+BH90+BL90+BP90+BT90+BX90+CB90+CF90+CJ90+CN90+CR90+CV90+CZ90+BD90</f>
        <v>0</v>
      </c>
      <c r="AI90" s="22">
        <f>+DD90+DH90+DL90+DP90+DT90+DX90+EB90+EF90+EJ90+EN90+ER90+EV90+EZ90+FD90+FH90+FL90+FP90+FT90+FX90+GB90+GF90+GJ90+GN90+GR90+GV90+GZ90+HD90+HH90+HL90+HP90+HT90+HX90+IB90+IF90+IJ90+IN90+IR90+IV90+IZ90+JD90+JH90+JL90+JP90+JT90+JX90+KB90+KF90+KJ90+KN90+KR90</f>
        <v>0</v>
      </c>
      <c r="AJ90" s="21">
        <f>+KV90+KZ90+LD90+LH90+LL90+LP90+LT90+LX90</f>
        <v>87902747</v>
      </c>
      <c r="AK90" s="13">
        <f>+MB90+MF90+MJ90</f>
        <v>0</v>
      </c>
      <c r="AL90" s="18" t="b">
        <f>_xlfn.IFNA(+AM90&lt;=AG90,"ERROR")</f>
        <v>1</v>
      </c>
      <c r="AM90" s="20">
        <f>SUM(AN90:AQ90)</f>
        <v>87902747</v>
      </c>
      <c r="AN90" s="4">
        <f>+BE90+BI90+BM90+BQ90+BU90+BY90+CC90+CG90+CK90+CO90+CS90+CW90+DA90</f>
        <v>0</v>
      </c>
      <c r="AO90" s="4">
        <f>+DE90+DI90+DM90+DQ90+DU90+DY90+EC90+EG90+EK90+EO90+ES90+EW90+FA90+FE90+FI90+FM90+FQ90+FU90+FY90+GC90+GG90+GK90+GO90+GS90+GW90+HA90+HE90+HI90+HM90+HQ90+HU90+HY90+IC90+IG90+IK90+IO90+IS90+IW90+JA90+JE90+JI90+JM90+JQ90+JU90+JY90+KC90+KG90+KK90+KO90+KS90</f>
        <v>0</v>
      </c>
      <c r="AP90" s="4">
        <f>+KW90+LA90+LE90+LI90+LM90+LQ90+LU90+LY90</f>
        <v>87902747</v>
      </c>
      <c r="AQ90" s="4">
        <f>+MC90+MG90+MK90</f>
        <v>0</v>
      </c>
      <c r="AR90" s="18" t="b">
        <f>_xlfn.IFNA(+AS90&lt;=AM90,"ERROR")</f>
        <v>1</v>
      </c>
      <c r="AS90" s="19">
        <f>+AT90+AU90+AV90+AW90</f>
        <v>87902747</v>
      </c>
      <c r="AT90" s="4">
        <f>+BF90+BJ90+BN90+BR90+BV90+BZ90+CD90+CH90+CL90+CP90+CT90+CX90+DB90</f>
        <v>0</v>
      </c>
      <c r="AU90" s="4">
        <f>+DF90+DJ90+DN90+DR90+DV90+DZ90+ED90+EH90+EL90+EP90+ET90+EX90+FB90+FF90+FJ90+FN90+FR90+FV90+FZ90+GD90+GH90+GL90+GP90+GT90+GX90+HB90+HF90+HJ90+HN90+HR90+HV90+HZ90+ID90+IH90+IL90+IP90+IT90+IX90+JB90+JF90+JJ90+JN90+JR90+JV90+JZ90+KD90+KH90+KL90+KP90+KT90</f>
        <v>0</v>
      </c>
      <c r="AV90" s="4">
        <f>+KX90+LB90+LF90+LJ90+LN90+LR90+LV90+LZ90</f>
        <v>87902747</v>
      </c>
      <c r="AW90" s="4">
        <f>+MD90+MH90+ML90</f>
        <v>0</v>
      </c>
      <c r="AX90" s="18" t="b">
        <f>_xlfn.IFNA(+AY90&lt;=AS90,"ERROR")</f>
        <v>1</v>
      </c>
      <c r="AY90" s="17">
        <f>+AZ90+BA90+BB90+BC90</f>
        <v>87902747</v>
      </c>
      <c r="AZ90" s="4">
        <f>+BG90+BK90+BO90+BS90+BW90+CA90+CE90+CI90+CM90+CQ90+CU90+CY90+DC90</f>
        <v>0</v>
      </c>
      <c r="BA90" s="4">
        <f>+DG90+DK90+DO90+DS90+DW90+EA90+EE90+EI90+EM90+EQ90+EU90+EY90+FC90+FG90+FK90+FO90+FS90+FW90+GA90+GE90+GI90+GM90+GQ90+GU90+GY90+HC90+HG90+HK90+HO90+HS90+HW90+IA90+IE90+II90+IM90+IQ90+IU90+IY90+JC90+JG90+JK90+JO90+JS90+JW90+KA90+KE90+KI90+KM90+KQ90+KU90</f>
        <v>0</v>
      </c>
      <c r="BB90" s="4">
        <f>+KY90+LC90+LG90+LK90+LO90+LS90+LW90+MA90</f>
        <v>87902747</v>
      </c>
      <c r="BC90" s="4">
        <f>+ME90+MI90+MM90</f>
        <v>0</v>
      </c>
      <c r="BD90" s="16">
        <v>0</v>
      </c>
      <c r="BE90" s="12">
        <v>0</v>
      </c>
      <c r="BF90" s="12">
        <v>0</v>
      </c>
      <c r="BG90" s="12">
        <v>0</v>
      </c>
      <c r="BH90" s="16">
        <v>0</v>
      </c>
      <c r="BI90" s="12">
        <v>0</v>
      </c>
      <c r="BJ90" s="12">
        <v>0</v>
      </c>
      <c r="BK90" s="12">
        <v>0</v>
      </c>
      <c r="BL90" s="16">
        <v>0</v>
      </c>
      <c r="BM90" s="12">
        <v>0</v>
      </c>
      <c r="BN90" s="12">
        <v>0</v>
      </c>
      <c r="BO90" s="12">
        <v>0</v>
      </c>
      <c r="BP90" s="16">
        <v>0</v>
      </c>
      <c r="BQ90" s="12">
        <v>0</v>
      </c>
      <c r="BR90" s="12">
        <v>0</v>
      </c>
      <c r="BS90" s="12">
        <v>0</v>
      </c>
      <c r="BT90" s="16">
        <v>0</v>
      </c>
      <c r="BU90" s="12">
        <v>0</v>
      </c>
      <c r="BV90" s="12">
        <v>0</v>
      </c>
      <c r="BW90" s="12">
        <v>0</v>
      </c>
      <c r="BX90" s="16">
        <v>0</v>
      </c>
      <c r="BY90" s="12">
        <v>0</v>
      </c>
      <c r="BZ90" s="12">
        <v>0</v>
      </c>
      <c r="CA90" s="12">
        <v>0</v>
      </c>
      <c r="CB90" s="16">
        <v>0</v>
      </c>
      <c r="CC90" s="12">
        <v>0</v>
      </c>
      <c r="CD90" s="12">
        <v>0</v>
      </c>
      <c r="CE90" s="12">
        <v>0</v>
      </c>
      <c r="CF90" s="16">
        <v>0</v>
      </c>
      <c r="CG90" s="12">
        <v>0</v>
      </c>
      <c r="CH90" s="12">
        <v>0</v>
      </c>
      <c r="CI90" s="12">
        <v>0</v>
      </c>
      <c r="CJ90" s="16">
        <v>0</v>
      </c>
      <c r="CK90" s="12">
        <v>0</v>
      </c>
      <c r="CL90" s="12">
        <v>0</v>
      </c>
      <c r="CM90" s="12">
        <v>0</v>
      </c>
      <c r="CN90" s="16">
        <v>0</v>
      </c>
      <c r="CO90" s="12">
        <v>0</v>
      </c>
      <c r="CP90" s="12">
        <v>0</v>
      </c>
      <c r="CQ90" s="12">
        <v>0</v>
      </c>
      <c r="CR90" s="16">
        <v>0</v>
      </c>
      <c r="CS90" s="12">
        <v>0</v>
      </c>
      <c r="CT90" s="12">
        <v>0</v>
      </c>
      <c r="CU90" s="12">
        <v>0</v>
      </c>
      <c r="CV90" s="16">
        <v>0</v>
      </c>
      <c r="CW90" s="12">
        <v>0</v>
      </c>
      <c r="CX90" s="12">
        <v>0</v>
      </c>
      <c r="CY90" s="12">
        <v>0</v>
      </c>
      <c r="CZ90" s="16">
        <v>0</v>
      </c>
      <c r="DA90" s="12">
        <v>0</v>
      </c>
      <c r="DB90" s="12">
        <v>0</v>
      </c>
      <c r="DC90" s="12">
        <v>0</v>
      </c>
      <c r="DD90" s="15">
        <v>0</v>
      </c>
      <c r="DE90" s="12">
        <v>0</v>
      </c>
      <c r="DF90" s="12">
        <v>0</v>
      </c>
      <c r="DG90" s="12">
        <v>0</v>
      </c>
      <c r="DH90" s="15">
        <v>0</v>
      </c>
      <c r="DI90" s="12">
        <v>0</v>
      </c>
      <c r="DJ90" s="12">
        <v>0</v>
      </c>
      <c r="DK90" s="12">
        <v>0</v>
      </c>
      <c r="DL90" s="15">
        <v>0</v>
      </c>
      <c r="DM90" s="12">
        <v>0</v>
      </c>
      <c r="DN90" s="12">
        <v>0</v>
      </c>
      <c r="DO90" s="12">
        <v>0</v>
      </c>
      <c r="DP90" s="15">
        <v>0</v>
      </c>
      <c r="DQ90" s="12">
        <v>0</v>
      </c>
      <c r="DR90" s="12">
        <v>0</v>
      </c>
      <c r="DS90" s="12">
        <v>0</v>
      </c>
      <c r="DT90" s="15">
        <v>0</v>
      </c>
      <c r="DU90" s="12">
        <v>0</v>
      </c>
      <c r="DV90" s="12">
        <v>0</v>
      </c>
      <c r="DW90" s="12">
        <v>0</v>
      </c>
      <c r="DX90" s="15">
        <v>0</v>
      </c>
      <c r="DY90" s="12">
        <v>0</v>
      </c>
      <c r="DZ90" s="12">
        <v>0</v>
      </c>
      <c r="EA90" s="12">
        <v>0</v>
      </c>
      <c r="EB90" s="15">
        <v>0</v>
      </c>
      <c r="EC90" s="12">
        <v>0</v>
      </c>
      <c r="ED90" s="12">
        <v>0</v>
      </c>
      <c r="EE90" s="12">
        <v>0</v>
      </c>
      <c r="EF90" s="15">
        <v>0</v>
      </c>
      <c r="EG90" s="12">
        <v>0</v>
      </c>
      <c r="EH90" s="12">
        <v>0</v>
      </c>
      <c r="EI90" s="12">
        <v>0</v>
      </c>
      <c r="EJ90" s="15">
        <v>0</v>
      </c>
      <c r="EK90" s="12">
        <v>0</v>
      </c>
      <c r="EL90" s="12">
        <v>0</v>
      </c>
      <c r="EM90" s="12">
        <v>0</v>
      </c>
      <c r="EN90" s="15">
        <v>0</v>
      </c>
      <c r="EO90" s="12">
        <v>0</v>
      </c>
      <c r="EP90" s="12">
        <v>0</v>
      </c>
      <c r="EQ90" s="12">
        <v>0</v>
      </c>
      <c r="ER90" s="15">
        <v>0</v>
      </c>
      <c r="ES90" s="12">
        <v>0</v>
      </c>
      <c r="ET90" s="12">
        <v>0</v>
      </c>
      <c r="EU90" s="12">
        <v>0</v>
      </c>
      <c r="EV90" s="15">
        <v>0</v>
      </c>
      <c r="EW90" s="12">
        <v>0</v>
      </c>
      <c r="EX90" s="12">
        <v>0</v>
      </c>
      <c r="EY90" s="12">
        <v>0</v>
      </c>
      <c r="EZ90" s="15">
        <v>0</v>
      </c>
      <c r="FA90" s="12">
        <v>0</v>
      </c>
      <c r="FB90" s="12">
        <v>0</v>
      </c>
      <c r="FC90" s="12">
        <v>0</v>
      </c>
      <c r="FD90" s="15">
        <v>0</v>
      </c>
      <c r="FE90" s="12">
        <v>0</v>
      </c>
      <c r="FF90" s="12">
        <v>0</v>
      </c>
      <c r="FG90" s="12">
        <v>0</v>
      </c>
      <c r="FH90" s="15">
        <v>0</v>
      </c>
      <c r="FI90" s="12">
        <v>0</v>
      </c>
      <c r="FJ90" s="12">
        <v>0</v>
      </c>
      <c r="FK90" s="12">
        <v>0</v>
      </c>
      <c r="FL90" s="15">
        <v>0</v>
      </c>
      <c r="FM90" s="12">
        <v>0</v>
      </c>
      <c r="FN90" s="12">
        <v>0</v>
      </c>
      <c r="FO90" s="12">
        <v>0</v>
      </c>
      <c r="FP90" s="15">
        <v>0</v>
      </c>
      <c r="FQ90" s="12">
        <v>0</v>
      </c>
      <c r="FR90" s="12">
        <v>0</v>
      </c>
      <c r="FS90" s="12">
        <v>0</v>
      </c>
      <c r="FT90" s="15">
        <v>0</v>
      </c>
      <c r="FU90" s="12">
        <v>0</v>
      </c>
      <c r="FV90" s="12">
        <v>0</v>
      </c>
      <c r="FW90" s="12">
        <v>0</v>
      </c>
      <c r="FX90" s="15">
        <v>0</v>
      </c>
      <c r="FY90" s="12">
        <v>0</v>
      </c>
      <c r="FZ90" s="12">
        <v>0</v>
      </c>
      <c r="GA90" s="12">
        <v>0</v>
      </c>
      <c r="GB90" s="15">
        <v>0</v>
      </c>
      <c r="GC90" s="12">
        <v>0</v>
      </c>
      <c r="GD90" s="12">
        <v>0</v>
      </c>
      <c r="GE90" s="12">
        <v>0</v>
      </c>
      <c r="GF90" s="15">
        <v>0</v>
      </c>
      <c r="GG90" s="12">
        <v>0</v>
      </c>
      <c r="GH90" s="12">
        <v>0</v>
      </c>
      <c r="GI90" s="12">
        <v>0</v>
      </c>
      <c r="GJ90" s="15">
        <v>0</v>
      </c>
      <c r="GK90" s="12">
        <v>0</v>
      </c>
      <c r="GL90" s="12">
        <v>0</v>
      </c>
      <c r="GM90" s="12">
        <v>0</v>
      </c>
      <c r="GN90" s="15">
        <v>0</v>
      </c>
      <c r="GO90" s="12">
        <v>0</v>
      </c>
      <c r="GP90" s="12">
        <v>0</v>
      </c>
      <c r="GQ90" s="12">
        <v>0</v>
      </c>
      <c r="GR90" s="15">
        <v>0</v>
      </c>
      <c r="GS90" s="12">
        <v>0</v>
      </c>
      <c r="GT90" s="12">
        <v>0</v>
      </c>
      <c r="GU90" s="12">
        <v>0</v>
      </c>
      <c r="GV90" s="15">
        <v>0</v>
      </c>
      <c r="GW90" s="12">
        <v>0</v>
      </c>
      <c r="GX90" s="12">
        <v>0</v>
      </c>
      <c r="GY90" s="12">
        <v>0</v>
      </c>
      <c r="GZ90" s="15">
        <v>0</v>
      </c>
      <c r="HA90" s="12">
        <v>0</v>
      </c>
      <c r="HB90" s="12">
        <v>0</v>
      </c>
      <c r="HC90" s="12">
        <v>0</v>
      </c>
      <c r="HD90" s="15">
        <v>0</v>
      </c>
      <c r="HE90" s="12">
        <v>0</v>
      </c>
      <c r="HF90" s="12">
        <v>0</v>
      </c>
      <c r="HG90" s="12">
        <v>0</v>
      </c>
      <c r="HH90" s="15">
        <v>0</v>
      </c>
      <c r="HI90" s="12">
        <v>0</v>
      </c>
      <c r="HJ90" s="12">
        <v>0</v>
      </c>
      <c r="HK90" s="12">
        <v>0</v>
      </c>
      <c r="HL90" s="15">
        <v>0</v>
      </c>
      <c r="HM90" s="12">
        <v>0</v>
      </c>
      <c r="HN90" s="12">
        <v>0</v>
      </c>
      <c r="HO90" s="12">
        <v>0</v>
      </c>
      <c r="HP90" s="15">
        <v>0</v>
      </c>
      <c r="HQ90" s="12">
        <v>0</v>
      </c>
      <c r="HR90" s="12">
        <v>0</v>
      </c>
      <c r="HS90" s="12">
        <v>0</v>
      </c>
      <c r="HT90" s="15">
        <v>0</v>
      </c>
      <c r="HU90" s="12">
        <v>0</v>
      </c>
      <c r="HV90" s="12">
        <v>0</v>
      </c>
      <c r="HW90" s="12">
        <v>0</v>
      </c>
      <c r="HX90" s="15">
        <v>0</v>
      </c>
      <c r="HY90" s="12">
        <v>0</v>
      </c>
      <c r="HZ90" s="12">
        <v>0</v>
      </c>
      <c r="IA90" s="12">
        <v>0</v>
      </c>
      <c r="IB90" s="15">
        <v>0</v>
      </c>
      <c r="IC90" s="12">
        <v>0</v>
      </c>
      <c r="ID90" s="12">
        <v>0</v>
      </c>
      <c r="IE90" s="12">
        <v>0</v>
      </c>
      <c r="IF90" s="15">
        <v>0</v>
      </c>
      <c r="IG90" s="12">
        <v>0</v>
      </c>
      <c r="IH90" s="12">
        <v>0</v>
      </c>
      <c r="II90" s="12">
        <v>0</v>
      </c>
      <c r="IJ90" s="15">
        <v>0</v>
      </c>
      <c r="IK90" s="12">
        <v>0</v>
      </c>
      <c r="IL90" s="12">
        <v>0</v>
      </c>
      <c r="IM90" s="12">
        <v>0</v>
      </c>
      <c r="IN90" s="15">
        <v>0</v>
      </c>
      <c r="IO90" s="12">
        <v>0</v>
      </c>
      <c r="IP90" s="12">
        <v>0</v>
      </c>
      <c r="IQ90" s="12">
        <v>0</v>
      </c>
      <c r="IR90" s="15">
        <v>0</v>
      </c>
      <c r="IS90" s="12">
        <v>0</v>
      </c>
      <c r="IT90" s="12">
        <v>0</v>
      </c>
      <c r="IU90" s="12">
        <v>0</v>
      </c>
      <c r="IV90" s="15">
        <v>0</v>
      </c>
      <c r="IW90" s="12">
        <v>0</v>
      </c>
      <c r="IX90" s="12">
        <v>0</v>
      </c>
      <c r="IY90" s="12">
        <v>0</v>
      </c>
      <c r="IZ90" s="15">
        <v>0</v>
      </c>
      <c r="JA90" s="12">
        <v>0</v>
      </c>
      <c r="JB90" s="12">
        <v>0</v>
      </c>
      <c r="JC90" s="12">
        <v>0</v>
      </c>
      <c r="JD90" s="15">
        <v>0</v>
      </c>
      <c r="JE90" s="12">
        <v>0</v>
      </c>
      <c r="JF90" s="12">
        <v>0</v>
      </c>
      <c r="JG90" s="12">
        <v>0</v>
      </c>
      <c r="JH90" s="15">
        <v>0</v>
      </c>
      <c r="JI90" s="12">
        <v>0</v>
      </c>
      <c r="JJ90" s="12">
        <v>0</v>
      </c>
      <c r="JK90" s="12">
        <v>0</v>
      </c>
      <c r="JL90" s="15">
        <v>0</v>
      </c>
      <c r="JM90" s="12">
        <v>0</v>
      </c>
      <c r="JN90" s="12">
        <v>0</v>
      </c>
      <c r="JO90" s="12">
        <v>0</v>
      </c>
      <c r="JP90" s="15">
        <v>0</v>
      </c>
      <c r="JQ90" s="12">
        <v>0</v>
      </c>
      <c r="JR90" s="12">
        <v>0</v>
      </c>
      <c r="JS90" s="12">
        <v>0</v>
      </c>
      <c r="JT90" s="15">
        <v>0</v>
      </c>
      <c r="JU90" s="12">
        <v>0</v>
      </c>
      <c r="JV90" s="12">
        <v>0</v>
      </c>
      <c r="JW90" s="12">
        <v>0</v>
      </c>
      <c r="JX90" s="15">
        <v>0</v>
      </c>
      <c r="JY90" s="12">
        <v>0</v>
      </c>
      <c r="JZ90" s="12">
        <v>0</v>
      </c>
      <c r="KA90" s="12">
        <v>0</v>
      </c>
      <c r="KB90" s="15">
        <v>0</v>
      </c>
      <c r="KC90" s="12">
        <v>0</v>
      </c>
      <c r="KD90" s="12">
        <v>0</v>
      </c>
      <c r="KE90" s="12">
        <v>0</v>
      </c>
      <c r="KF90" s="15">
        <v>0</v>
      </c>
      <c r="KG90" s="12">
        <v>0</v>
      </c>
      <c r="KH90" s="12">
        <v>0</v>
      </c>
      <c r="KI90" s="12">
        <v>0</v>
      </c>
      <c r="KJ90" s="15">
        <v>0</v>
      </c>
      <c r="KK90" s="12">
        <v>0</v>
      </c>
      <c r="KL90" s="12">
        <v>0</v>
      </c>
      <c r="KM90" s="12">
        <v>0</v>
      </c>
      <c r="KN90" s="15">
        <v>0</v>
      </c>
      <c r="KO90" s="12">
        <v>0</v>
      </c>
      <c r="KP90" s="12">
        <v>0</v>
      </c>
      <c r="KQ90" s="12">
        <v>0</v>
      </c>
      <c r="KR90" s="15">
        <v>0</v>
      </c>
      <c r="KS90" s="12">
        <v>0</v>
      </c>
      <c r="KT90" s="12">
        <v>0</v>
      </c>
      <c r="KU90" s="12">
        <v>0</v>
      </c>
      <c r="KV90" s="14">
        <v>0</v>
      </c>
      <c r="KW90" s="12">
        <v>0</v>
      </c>
      <c r="KX90" s="12">
        <v>0</v>
      </c>
      <c r="KY90" s="12">
        <v>0</v>
      </c>
      <c r="KZ90" s="14">
        <v>0</v>
      </c>
      <c r="LA90" s="12">
        <v>0</v>
      </c>
      <c r="LB90" s="12">
        <v>0</v>
      </c>
      <c r="LC90" s="12">
        <v>0</v>
      </c>
      <c r="LD90" s="14">
        <v>87902747</v>
      </c>
      <c r="LE90" s="12">
        <v>87902747</v>
      </c>
      <c r="LF90" s="12">
        <v>87902747</v>
      </c>
      <c r="LG90" s="12">
        <v>87902747</v>
      </c>
      <c r="LH90" s="14">
        <v>0</v>
      </c>
      <c r="LI90" s="12">
        <v>0</v>
      </c>
      <c r="LJ90" s="12">
        <v>0</v>
      </c>
      <c r="LK90" s="12">
        <v>0</v>
      </c>
      <c r="LL90" s="14">
        <v>0</v>
      </c>
      <c r="LM90" s="12">
        <v>0</v>
      </c>
      <c r="LN90" s="12">
        <v>0</v>
      </c>
      <c r="LO90" s="12">
        <v>0</v>
      </c>
      <c r="LP90" s="14">
        <v>0</v>
      </c>
      <c r="LQ90" s="12">
        <v>0</v>
      </c>
      <c r="LR90" s="12">
        <v>0</v>
      </c>
      <c r="LS90" s="12">
        <v>0</v>
      </c>
      <c r="LT90" s="14">
        <v>0</v>
      </c>
      <c r="LU90" s="12">
        <v>0</v>
      </c>
      <c r="LV90" s="12">
        <v>0</v>
      </c>
      <c r="LW90" s="12">
        <v>0</v>
      </c>
      <c r="LX90" s="14">
        <v>0</v>
      </c>
      <c r="LY90" s="12">
        <v>0</v>
      </c>
      <c r="LZ90" s="12">
        <v>0</v>
      </c>
      <c r="MA90" s="12">
        <v>0</v>
      </c>
      <c r="MB90" s="13">
        <v>0</v>
      </c>
      <c r="MC90" s="12">
        <v>0</v>
      </c>
      <c r="MD90" s="12">
        <v>0</v>
      </c>
      <c r="ME90" s="12">
        <v>0</v>
      </c>
      <c r="MF90" s="13">
        <v>0</v>
      </c>
      <c r="MG90" s="12">
        <v>0</v>
      </c>
      <c r="MH90" s="12">
        <v>0</v>
      </c>
      <c r="MI90" s="12">
        <v>0</v>
      </c>
      <c r="MJ90" s="13">
        <v>0</v>
      </c>
      <c r="MK90" s="12">
        <v>0</v>
      </c>
      <c r="ML90" s="12">
        <v>0</v>
      </c>
      <c r="MM90" s="12">
        <v>0</v>
      </c>
    </row>
    <row r="91" spans="2:351" ht="63.75" x14ac:dyDescent="0.25">
      <c r="B91" s="44" t="s">
        <v>344</v>
      </c>
      <c r="C91" s="43" t="s">
        <v>343</v>
      </c>
      <c r="D91" s="42" t="s">
        <v>283</v>
      </c>
      <c r="E91" s="42" t="s">
        <v>282</v>
      </c>
      <c r="F91" s="46" t="s">
        <v>342</v>
      </c>
      <c r="G91" s="40">
        <v>2020004250290</v>
      </c>
      <c r="H91" s="39" t="s">
        <v>280</v>
      </c>
      <c r="I91" s="40">
        <v>1901018</v>
      </c>
      <c r="J91" s="39" t="s">
        <v>341</v>
      </c>
      <c r="K91" s="38" t="s">
        <v>102</v>
      </c>
      <c r="L91" s="57" t="s">
        <v>340</v>
      </c>
      <c r="M91" s="64" t="s">
        <v>6</v>
      </c>
      <c r="N91" s="62" t="s">
        <v>113</v>
      </c>
      <c r="O91" s="36" t="s">
        <v>277</v>
      </c>
      <c r="P91" s="35" t="s">
        <v>339</v>
      </c>
      <c r="Q91" s="35" t="s">
        <v>338</v>
      </c>
      <c r="R91" s="34" t="s">
        <v>20</v>
      </c>
      <c r="S91" s="33">
        <v>116</v>
      </c>
      <c r="T91" s="50">
        <v>0</v>
      </c>
      <c r="U91" s="50">
        <v>0</v>
      </c>
      <c r="V91" s="50">
        <v>58</v>
      </c>
      <c r="W91" s="50">
        <v>58</v>
      </c>
      <c r="X91" s="31">
        <f>+Z91+AA91+AB91+AC91</f>
        <v>116</v>
      </c>
      <c r="Y91" s="49">
        <f>+X91/S91</f>
        <v>1</v>
      </c>
      <c r="Z91" s="29">
        <v>0</v>
      </c>
      <c r="AA91" s="28">
        <v>0</v>
      </c>
      <c r="AB91" s="28">
        <v>0</v>
      </c>
      <c r="AC91" s="28">
        <v>116</v>
      </c>
      <c r="AD91" s="27">
        <v>644455328</v>
      </c>
      <c r="AE91" s="26">
        <f>+AD91-AG91</f>
        <v>0</v>
      </c>
      <c r="AF91" s="51" t="s">
        <v>138</v>
      </c>
      <c r="AG91" s="24">
        <f>SUM(AH91:AK91)</f>
        <v>644455328</v>
      </c>
      <c r="AH91" s="23">
        <f>+BH91+BL91+BP91+BT91+BX91+CB91+CF91+CJ91+CN91+CR91+CV91+CZ91+BD91</f>
        <v>169399406</v>
      </c>
      <c r="AI91" s="22">
        <f>+DD91+DH91+DL91+DP91+DT91+DX91+EB91+EF91+EJ91+EN91+ER91+EV91+EZ91+FD91+FH91+FL91+FP91+FT91+FX91+GB91+GF91+GJ91+GN91+GR91+GV91+GZ91+HD91+HH91+HL91+HP91+HT91+HX91+IB91+IF91+IJ91+IN91+IR91+IV91+IZ91+JD91+JH91+JL91+JP91+JT91+JX91+KB91+KF91+KJ91+KN91+KR91</f>
        <v>0</v>
      </c>
      <c r="AJ91" s="21">
        <f>+KV91+KZ91+LD91+LH91+LL91+LP91+LT91+LX91</f>
        <v>475055922</v>
      </c>
      <c r="AK91" s="13">
        <f>+MB91+MF91+MJ91</f>
        <v>0</v>
      </c>
      <c r="AL91" s="18" t="b">
        <f>_xlfn.IFNA(+AM91&lt;=AG91,"ERROR")</f>
        <v>1</v>
      </c>
      <c r="AM91" s="20">
        <f>SUM(AN91:AQ91)</f>
        <v>630123324</v>
      </c>
      <c r="AN91" s="4">
        <f>+BE91+BI91+BM91+BQ91+BU91+BY91+CC91+CG91+CK91+CO91+CS91+CW91+DA91</f>
        <v>169399406</v>
      </c>
      <c r="AO91" s="4">
        <f>+DE91+DI91+DM91+DQ91+DU91+DY91+EC91+EG91+EK91+EO91+ES91+EW91+FA91+FE91+FI91+FM91+FQ91+FU91+FY91+GC91+GG91+GK91+GO91+GS91+GW91+HA91+HE91+HI91+HM91+HQ91+HU91+HY91+IC91+IG91+IK91+IO91+IS91+IW91+JA91+JE91+JI91+JM91+JQ91+JU91+JY91+KC91+KG91+KK91+KO91+KS91</f>
        <v>0</v>
      </c>
      <c r="AP91" s="4">
        <f>+KW91+LA91+LE91+LI91+LM91+LQ91+LU91+LY91</f>
        <v>460723918</v>
      </c>
      <c r="AQ91" s="4">
        <f>+MC91+MG91+MK91</f>
        <v>0</v>
      </c>
      <c r="AR91" s="18" t="b">
        <f>_xlfn.IFNA(+AS91&lt;=AM91,"ERROR")</f>
        <v>1</v>
      </c>
      <c r="AS91" s="19">
        <f>+AT91+AU91+AV91+AW91</f>
        <v>271261477</v>
      </c>
      <c r="AT91" s="4">
        <f>+BF91+BJ91+BN91+BR91+BV91+BZ91+CD91+CH91+CL91+CP91+CT91+CX91+DB91</f>
        <v>0</v>
      </c>
      <c r="AU91" s="4">
        <f>+DF91+DJ91+DN91+DR91+DV91+DZ91+ED91+EH91+EL91+EP91+ET91+EX91+FB91+FF91+FJ91+FN91+FR91+FV91+FZ91+GD91+GH91+GL91+GP91+GT91+GX91+HB91+HF91+HJ91+HN91+HR91+HV91+HZ91+ID91+IH91+IL91+IP91+IT91+IX91+JB91+JF91+JJ91+JN91+JR91+JV91+JZ91+KD91+KH91+KL91+KP91+KT91</f>
        <v>0</v>
      </c>
      <c r="AV91" s="4">
        <f>+KX91+LB91+LF91+LJ91+LN91+LR91+LV91+LZ91</f>
        <v>271261477</v>
      </c>
      <c r="AW91" s="4">
        <f>+MD91+MH91+ML91</f>
        <v>0</v>
      </c>
      <c r="AX91" s="18" t="b">
        <f>_xlfn.IFNA(+AY91&lt;=AS91,"ERROR")</f>
        <v>1</v>
      </c>
      <c r="AY91" s="17">
        <f>+AZ91+BA91+BB91+BC91</f>
        <v>0</v>
      </c>
      <c r="AZ91" s="4">
        <f>+BG91+BK91+BO91+BS91+BW91+CA91+CE91+CI91+CM91+CQ91+CU91+CY91+DC91</f>
        <v>0</v>
      </c>
      <c r="BA91" s="4">
        <f>+DG91+DK91+DO91+DS91+DW91+EA91+EE91+EI91+EM91+EQ91+EU91+EY91+FC91+FG91+FK91+FO91+FS91+FW91+GA91+GE91+GI91+GM91+GQ91+GU91+GY91+HC91+HG91+HK91+HO91+HS91+HW91+IA91+IE91+II91+IM91+IQ91+IU91+IY91+JC91+JG91+JK91+JO91+JS91+JW91+KA91+KE91+KI91+KM91+KQ91+KU91</f>
        <v>0</v>
      </c>
      <c r="BB91" s="4">
        <f>+KY91+LC91+LG91+LK91+LO91+LS91+LW91+MA91</f>
        <v>0</v>
      </c>
      <c r="BC91" s="4">
        <f>+ME91+MI91+MM91</f>
        <v>0</v>
      </c>
      <c r="BD91" s="16">
        <v>169399406</v>
      </c>
      <c r="BE91" s="12">
        <v>169399406</v>
      </c>
      <c r="BF91" s="12">
        <v>0</v>
      </c>
      <c r="BG91" s="12">
        <v>0</v>
      </c>
      <c r="BH91" s="16">
        <v>0</v>
      </c>
      <c r="BI91" s="12">
        <v>0</v>
      </c>
      <c r="BJ91" s="12">
        <v>0</v>
      </c>
      <c r="BK91" s="12">
        <v>0</v>
      </c>
      <c r="BL91" s="16">
        <v>0</v>
      </c>
      <c r="BM91" s="12">
        <v>0</v>
      </c>
      <c r="BN91" s="12">
        <v>0</v>
      </c>
      <c r="BO91" s="12">
        <v>0</v>
      </c>
      <c r="BP91" s="16">
        <v>0</v>
      </c>
      <c r="BQ91" s="12">
        <v>0</v>
      </c>
      <c r="BR91" s="12">
        <v>0</v>
      </c>
      <c r="BS91" s="12">
        <v>0</v>
      </c>
      <c r="BT91" s="16">
        <v>0</v>
      </c>
      <c r="BU91" s="12">
        <v>0</v>
      </c>
      <c r="BV91" s="12">
        <v>0</v>
      </c>
      <c r="BW91" s="12">
        <v>0</v>
      </c>
      <c r="BX91" s="16">
        <v>0</v>
      </c>
      <c r="BY91" s="12">
        <v>0</v>
      </c>
      <c r="BZ91" s="12">
        <v>0</v>
      </c>
      <c r="CA91" s="12">
        <v>0</v>
      </c>
      <c r="CB91" s="16">
        <v>0</v>
      </c>
      <c r="CC91" s="12">
        <v>0</v>
      </c>
      <c r="CD91" s="12">
        <v>0</v>
      </c>
      <c r="CE91" s="12">
        <v>0</v>
      </c>
      <c r="CF91" s="16">
        <v>0</v>
      </c>
      <c r="CG91" s="12">
        <v>0</v>
      </c>
      <c r="CH91" s="12">
        <v>0</v>
      </c>
      <c r="CI91" s="12">
        <v>0</v>
      </c>
      <c r="CJ91" s="16">
        <v>0</v>
      </c>
      <c r="CK91" s="12">
        <v>0</v>
      </c>
      <c r="CL91" s="12">
        <v>0</v>
      </c>
      <c r="CM91" s="12">
        <v>0</v>
      </c>
      <c r="CN91" s="16">
        <v>0</v>
      </c>
      <c r="CO91" s="12">
        <v>0</v>
      </c>
      <c r="CP91" s="12">
        <v>0</v>
      </c>
      <c r="CQ91" s="12">
        <v>0</v>
      </c>
      <c r="CR91" s="16">
        <v>0</v>
      </c>
      <c r="CS91" s="12">
        <v>0</v>
      </c>
      <c r="CT91" s="12">
        <v>0</v>
      </c>
      <c r="CU91" s="12">
        <v>0</v>
      </c>
      <c r="CV91" s="16">
        <v>0</v>
      </c>
      <c r="CW91" s="12">
        <v>0</v>
      </c>
      <c r="CX91" s="12">
        <v>0</v>
      </c>
      <c r="CY91" s="12">
        <v>0</v>
      </c>
      <c r="CZ91" s="16">
        <v>0</v>
      </c>
      <c r="DA91" s="12">
        <v>0</v>
      </c>
      <c r="DB91" s="12">
        <v>0</v>
      </c>
      <c r="DC91" s="12">
        <v>0</v>
      </c>
      <c r="DD91" s="15">
        <v>0</v>
      </c>
      <c r="DE91" s="12">
        <v>0</v>
      </c>
      <c r="DF91" s="12">
        <v>0</v>
      </c>
      <c r="DG91" s="12">
        <v>0</v>
      </c>
      <c r="DH91" s="15">
        <v>0</v>
      </c>
      <c r="DI91" s="12">
        <v>0</v>
      </c>
      <c r="DJ91" s="12">
        <v>0</v>
      </c>
      <c r="DK91" s="12">
        <v>0</v>
      </c>
      <c r="DL91" s="15">
        <v>0</v>
      </c>
      <c r="DM91" s="12">
        <v>0</v>
      </c>
      <c r="DN91" s="12">
        <v>0</v>
      </c>
      <c r="DO91" s="12">
        <v>0</v>
      </c>
      <c r="DP91" s="15">
        <v>0</v>
      </c>
      <c r="DQ91" s="12">
        <v>0</v>
      </c>
      <c r="DR91" s="12">
        <v>0</v>
      </c>
      <c r="DS91" s="12">
        <v>0</v>
      </c>
      <c r="DT91" s="15">
        <v>0</v>
      </c>
      <c r="DU91" s="12">
        <v>0</v>
      </c>
      <c r="DV91" s="12">
        <v>0</v>
      </c>
      <c r="DW91" s="12">
        <v>0</v>
      </c>
      <c r="DX91" s="15">
        <v>0</v>
      </c>
      <c r="DY91" s="12">
        <v>0</v>
      </c>
      <c r="DZ91" s="12">
        <v>0</v>
      </c>
      <c r="EA91" s="12">
        <v>0</v>
      </c>
      <c r="EB91" s="15">
        <v>0</v>
      </c>
      <c r="EC91" s="12">
        <v>0</v>
      </c>
      <c r="ED91" s="12">
        <v>0</v>
      </c>
      <c r="EE91" s="12">
        <v>0</v>
      </c>
      <c r="EF91" s="15">
        <v>0</v>
      </c>
      <c r="EG91" s="12">
        <v>0</v>
      </c>
      <c r="EH91" s="12">
        <v>0</v>
      </c>
      <c r="EI91" s="12">
        <v>0</v>
      </c>
      <c r="EJ91" s="15">
        <v>0</v>
      </c>
      <c r="EK91" s="12">
        <v>0</v>
      </c>
      <c r="EL91" s="12">
        <v>0</v>
      </c>
      <c r="EM91" s="12">
        <v>0</v>
      </c>
      <c r="EN91" s="15">
        <v>0</v>
      </c>
      <c r="EO91" s="12">
        <v>0</v>
      </c>
      <c r="EP91" s="12">
        <v>0</v>
      </c>
      <c r="EQ91" s="12">
        <v>0</v>
      </c>
      <c r="ER91" s="15">
        <v>0</v>
      </c>
      <c r="ES91" s="12">
        <v>0</v>
      </c>
      <c r="ET91" s="12">
        <v>0</v>
      </c>
      <c r="EU91" s="12">
        <v>0</v>
      </c>
      <c r="EV91" s="15">
        <v>0</v>
      </c>
      <c r="EW91" s="12">
        <v>0</v>
      </c>
      <c r="EX91" s="12">
        <v>0</v>
      </c>
      <c r="EY91" s="12">
        <v>0</v>
      </c>
      <c r="EZ91" s="15">
        <v>0</v>
      </c>
      <c r="FA91" s="12">
        <v>0</v>
      </c>
      <c r="FB91" s="12">
        <v>0</v>
      </c>
      <c r="FC91" s="12">
        <v>0</v>
      </c>
      <c r="FD91" s="15">
        <v>0</v>
      </c>
      <c r="FE91" s="12">
        <v>0</v>
      </c>
      <c r="FF91" s="12">
        <v>0</v>
      </c>
      <c r="FG91" s="12">
        <v>0</v>
      </c>
      <c r="FH91" s="15">
        <v>0</v>
      </c>
      <c r="FI91" s="12">
        <v>0</v>
      </c>
      <c r="FJ91" s="12">
        <v>0</v>
      </c>
      <c r="FK91" s="12">
        <v>0</v>
      </c>
      <c r="FL91" s="15">
        <v>0</v>
      </c>
      <c r="FM91" s="12">
        <v>0</v>
      </c>
      <c r="FN91" s="12">
        <v>0</v>
      </c>
      <c r="FO91" s="12">
        <v>0</v>
      </c>
      <c r="FP91" s="15">
        <v>0</v>
      </c>
      <c r="FQ91" s="12">
        <v>0</v>
      </c>
      <c r="FR91" s="12">
        <v>0</v>
      </c>
      <c r="FS91" s="12">
        <v>0</v>
      </c>
      <c r="FT91" s="15">
        <v>0</v>
      </c>
      <c r="FU91" s="12">
        <v>0</v>
      </c>
      <c r="FV91" s="12">
        <v>0</v>
      </c>
      <c r="FW91" s="12">
        <v>0</v>
      </c>
      <c r="FX91" s="15">
        <v>0</v>
      </c>
      <c r="FY91" s="12">
        <v>0</v>
      </c>
      <c r="FZ91" s="12">
        <v>0</v>
      </c>
      <c r="GA91" s="12">
        <v>0</v>
      </c>
      <c r="GB91" s="15">
        <v>0</v>
      </c>
      <c r="GC91" s="12">
        <v>0</v>
      </c>
      <c r="GD91" s="12">
        <v>0</v>
      </c>
      <c r="GE91" s="12">
        <v>0</v>
      </c>
      <c r="GF91" s="15">
        <v>0</v>
      </c>
      <c r="GG91" s="12">
        <v>0</v>
      </c>
      <c r="GH91" s="12">
        <v>0</v>
      </c>
      <c r="GI91" s="12">
        <v>0</v>
      </c>
      <c r="GJ91" s="15">
        <v>0</v>
      </c>
      <c r="GK91" s="12">
        <v>0</v>
      </c>
      <c r="GL91" s="12">
        <v>0</v>
      </c>
      <c r="GM91" s="12">
        <v>0</v>
      </c>
      <c r="GN91" s="15">
        <v>0</v>
      </c>
      <c r="GO91" s="12">
        <v>0</v>
      </c>
      <c r="GP91" s="12">
        <v>0</v>
      </c>
      <c r="GQ91" s="12">
        <v>0</v>
      </c>
      <c r="GR91" s="15">
        <v>0</v>
      </c>
      <c r="GS91" s="12">
        <v>0</v>
      </c>
      <c r="GT91" s="12">
        <v>0</v>
      </c>
      <c r="GU91" s="12">
        <v>0</v>
      </c>
      <c r="GV91" s="15">
        <v>0</v>
      </c>
      <c r="GW91" s="12">
        <v>0</v>
      </c>
      <c r="GX91" s="12">
        <v>0</v>
      </c>
      <c r="GY91" s="12">
        <v>0</v>
      </c>
      <c r="GZ91" s="15">
        <v>0</v>
      </c>
      <c r="HA91" s="12">
        <v>0</v>
      </c>
      <c r="HB91" s="12">
        <v>0</v>
      </c>
      <c r="HC91" s="12">
        <v>0</v>
      </c>
      <c r="HD91" s="15">
        <v>0</v>
      </c>
      <c r="HE91" s="12">
        <v>0</v>
      </c>
      <c r="HF91" s="12">
        <v>0</v>
      </c>
      <c r="HG91" s="12">
        <v>0</v>
      </c>
      <c r="HH91" s="15">
        <v>0</v>
      </c>
      <c r="HI91" s="12">
        <v>0</v>
      </c>
      <c r="HJ91" s="12">
        <v>0</v>
      </c>
      <c r="HK91" s="12">
        <v>0</v>
      </c>
      <c r="HL91" s="15">
        <v>0</v>
      </c>
      <c r="HM91" s="12">
        <v>0</v>
      </c>
      <c r="HN91" s="12">
        <v>0</v>
      </c>
      <c r="HO91" s="12">
        <v>0</v>
      </c>
      <c r="HP91" s="15">
        <v>0</v>
      </c>
      <c r="HQ91" s="12">
        <v>0</v>
      </c>
      <c r="HR91" s="12">
        <v>0</v>
      </c>
      <c r="HS91" s="12">
        <v>0</v>
      </c>
      <c r="HT91" s="15">
        <v>0</v>
      </c>
      <c r="HU91" s="12">
        <v>0</v>
      </c>
      <c r="HV91" s="12">
        <v>0</v>
      </c>
      <c r="HW91" s="12">
        <v>0</v>
      </c>
      <c r="HX91" s="15">
        <v>0</v>
      </c>
      <c r="HY91" s="12">
        <v>0</v>
      </c>
      <c r="HZ91" s="12">
        <v>0</v>
      </c>
      <c r="IA91" s="12">
        <v>0</v>
      </c>
      <c r="IB91" s="15">
        <v>0</v>
      </c>
      <c r="IC91" s="12">
        <v>0</v>
      </c>
      <c r="ID91" s="12">
        <v>0</v>
      </c>
      <c r="IE91" s="12">
        <v>0</v>
      </c>
      <c r="IF91" s="15">
        <v>0</v>
      </c>
      <c r="IG91" s="12">
        <v>0</v>
      </c>
      <c r="IH91" s="12">
        <v>0</v>
      </c>
      <c r="II91" s="12">
        <v>0</v>
      </c>
      <c r="IJ91" s="15">
        <v>0</v>
      </c>
      <c r="IK91" s="12">
        <v>0</v>
      </c>
      <c r="IL91" s="12">
        <v>0</v>
      </c>
      <c r="IM91" s="12">
        <v>0</v>
      </c>
      <c r="IN91" s="15">
        <v>0</v>
      </c>
      <c r="IO91" s="12">
        <v>0</v>
      </c>
      <c r="IP91" s="12">
        <v>0</v>
      </c>
      <c r="IQ91" s="12">
        <v>0</v>
      </c>
      <c r="IR91" s="15">
        <v>0</v>
      </c>
      <c r="IS91" s="12">
        <v>0</v>
      </c>
      <c r="IT91" s="12">
        <v>0</v>
      </c>
      <c r="IU91" s="12">
        <v>0</v>
      </c>
      <c r="IV91" s="15">
        <v>0</v>
      </c>
      <c r="IW91" s="12">
        <v>0</v>
      </c>
      <c r="IX91" s="12">
        <v>0</v>
      </c>
      <c r="IY91" s="12">
        <v>0</v>
      </c>
      <c r="IZ91" s="15">
        <v>0</v>
      </c>
      <c r="JA91" s="12">
        <v>0</v>
      </c>
      <c r="JB91" s="12">
        <v>0</v>
      </c>
      <c r="JC91" s="12">
        <v>0</v>
      </c>
      <c r="JD91" s="15">
        <v>0</v>
      </c>
      <c r="JE91" s="12">
        <v>0</v>
      </c>
      <c r="JF91" s="12">
        <v>0</v>
      </c>
      <c r="JG91" s="12">
        <v>0</v>
      </c>
      <c r="JH91" s="15">
        <v>0</v>
      </c>
      <c r="JI91" s="12">
        <v>0</v>
      </c>
      <c r="JJ91" s="12">
        <v>0</v>
      </c>
      <c r="JK91" s="12">
        <v>0</v>
      </c>
      <c r="JL91" s="15">
        <v>0</v>
      </c>
      <c r="JM91" s="12">
        <v>0</v>
      </c>
      <c r="JN91" s="12">
        <v>0</v>
      </c>
      <c r="JO91" s="12">
        <v>0</v>
      </c>
      <c r="JP91" s="15">
        <v>0</v>
      </c>
      <c r="JQ91" s="12">
        <v>0</v>
      </c>
      <c r="JR91" s="12">
        <v>0</v>
      </c>
      <c r="JS91" s="12">
        <v>0</v>
      </c>
      <c r="JT91" s="15">
        <v>0</v>
      </c>
      <c r="JU91" s="12">
        <v>0</v>
      </c>
      <c r="JV91" s="12">
        <v>0</v>
      </c>
      <c r="JW91" s="12">
        <v>0</v>
      </c>
      <c r="JX91" s="15">
        <v>0</v>
      </c>
      <c r="JY91" s="12">
        <v>0</v>
      </c>
      <c r="JZ91" s="12">
        <v>0</v>
      </c>
      <c r="KA91" s="12">
        <v>0</v>
      </c>
      <c r="KB91" s="15">
        <v>0</v>
      </c>
      <c r="KC91" s="12">
        <v>0</v>
      </c>
      <c r="KD91" s="12">
        <v>0</v>
      </c>
      <c r="KE91" s="12">
        <v>0</v>
      </c>
      <c r="KF91" s="15">
        <v>0</v>
      </c>
      <c r="KG91" s="12">
        <v>0</v>
      </c>
      <c r="KH91" s="12">
        <v>0</v>
      </c>
      <c r="KI91" s="12">
        <v>0</v>
      </c>
      <c r="KJ91" s="15">
        <v>0</v>
      </c>
      <c r="KK91" s="12">
        <v>0</v>
      </c>
      <c r="KL91" s="12">
        <v>0</v>
      </c>
      <c r="KM91" s="12">
        <v>0</v>
      </c>
      <c r="KN91" s="15">
        <v>0</v>
      </c>
      <c r="KO91" s="12">
        <v>0</v>
      </c>
      <c r="KP91" s="12">
        <v>0</v>
      </c>
      <c r="KQ91" s="12">
        <v>0</v>
      </c>
      <c r="KR91" s="15">
        <v>0</v>
      </c>
      <c r="KS91" s="12">
        <v>0</v>
      </c>
      <c r="KT91" s="12">
        <v>0</v>
      </c>
      <c r="KU91" s="12">
        <v>0</v>
      </c>
      <c r="KV91" s="14">
        <v>0</v>
      </c>
      <c r="KW91" s="12">
        <v>0</v>
      </c>
      <c r="KX91" s="12">
        <v>0</v>
      </c>
      <c r="KY91" s="12">
        <v>0</v>
      </c>
      <c r="KZ91" s="14">
        <v>0</v>
      </c>
      <c r="LA91" s="12">
        <v>0</v>
      </c>
      <c r="LB91" s="12">
        <v>0</v>
      </c>
      <c r="LC91" s="12">
        <v>0</v>
      </c>
      <c r="LD91" s="14">
        <v>445018506</v>
      </c>
      <c r="LE91" s="12">
        <v>445018506</v>
      </c>
      <c r="LF91" s="12">
        <v>260036618</v>
      </c>
      <c r="LG91" s="12">
        <v>0</v>
      </c>
      <c r="LH91" s="14">
        <v>30037416</v>
      </c>
      <c r="LI91" s="12">
        <v>15705412</v>
      </c>
      <c r="LJ91" s="12">
        <v>11224859</v>
      </c>
      <c r="LK91" s="12">
        <v>0</v>
      </c>
      <c r="LL91" s="14">
        <v>0</v>
      </c>
      <c r="LM91" s="12">
        <v>0</v>
      </c>
      <c r="LN91" s="12">
        <v>0</v>
      </c>
      <c r="LO91" s="12">
        <v>0</v>
      </c>
      <c r="LP91" s="14">
        <v>0</v>
      </c>
      <c r="LQ91" s="12">
        <v>0</v>
      </c>
      <c r="LR91" s="12">
        <v>0</v>
      </c>
      <c r="LS91" s="12">
        <v>0</v>
      </c>
      <c r="LT91" s="14">
        <v>0</v>
      </c>
      <c r="LU91" s="12">
        <v>0</v>
      </c>
      <c r="LV91" s="12">
        <v>0</v>
      </c>
      <c r="LW91" s="12">
        <v>0</v>
      </c>
      <c r="LX91" s="14">
        <v>0</v>
      </c>
      <c r="LY91" s="12">
        <v>0</v>
      </c>
      <c r="LZ91" s="12">
        <v>0</v>
      </c>
      <c r="MA91" s="12">
        <v>0</v>
      </c>
      <c r="MB91" s="13">
        <v>0</v>
      </c>
      <c r="MC91" s="12">
        <v>0</v>
      </c>
      <c r="MD91" s="12">
        <v>0</v>
      </c>
      <c r="ME91" s="12">
        <v>0</v>
      </c>
      <c r="MF91" s="13">
        <v>0</v>
      </c>
      <c r="MG91" s="12">
        <v>0</v>
      </c>
      <c r="MH91" s="12">
        <v>0</v>
      </c>
      <c r="MI91" s="12">
        <v>0</v>
      </c>
      <c r="MJ91" s="13">
        <v>0</v>
      </c>
      <c r="MK91" s="12">
        <v>0</v>
      </c>
      <c r="ML91" s="12">
        <v>0</v>
      </c>
      <c r="MM91" s="12">
        <v>0</v>
      </c>
    </row>
    <row r="92" spans="2:351" ht="63.75" x14ac:dyDescent="0.25">
      <c r="B92" s="44" t="s">
        <v>337</v>
      </c>
      <c r="C92" s="43" t="s">
        <v>336</v>
      </c>
      <c r="D92" s="42" t="s">
        <v>283</v>
      </c>
      <c r="E92" s="42" t="s">
        <v>282</v>
      </c>
      <c r="F92" s="46" t="s">
        <v>336</v>
      </c>
      <c r="G92" s="40">
        <v>2020004250290</v>
      </c>
      <c r="H92" s="39" t="s">
        <v>280</v>
      </c>
      <c r="I92" s="40">
        <v>1901120</v>
      </c>
      <c r="J92" s="39" t="s">
        <v>335</v>
      </c>
      <c r="K92" s="38" t="s">
        <v>102</v>
      </c>
      <c r="L92" s="37" t="s">
        <v>334</v>
      </c>
      <c r="M92" s="60" t="s">
        <v>6</v>
      </c>
      <c r="N92" s="60" t="s">
        <v>113</v>
      </c>
      <c r="O92" s="36" t="s">
        <v>277</v>
      </c>
      <c r="P92" s="35" t="s">
        <v>16</v>
      </c>
      <c r="Q92" s="35" t="s">
        <v>333</v>
      </c>
      <c r="R92" s="34" t="s">
        <v>20</v>
      </c>
      <c r="S92" s="33">
        <v>100</v>
      </c>
      <c r="T92" s="50">
        <v>10</v>
      </c>
      <c r="U92" s="50">
        <v>35</v>
      </c>
      <c r="V92" s="50">
        <v>35</v>
      </c>
      <c r="W92" s="50">
        <v>20</v>
      </c>
      <c r="X92" s="31">
        <f>+Z92+AA92+AB92+AC92</f>
        <v>100</v>
      </c>
      <c r="Y92" s="49">
        <f>+X92/S92</f>
        <v>1</v>
      </c>
      <c r="Z92" s="29">
        <v>0</v>
      </c>
      <c r="AA92" s="28">
        <v>34</v>
      </c>
      <c r="AB92" s="28">
        <v>48</v>
      </c>
      <c r="AC92" s="28">
        <v>18</v>
      </c>
      <c r="AD92" s="27">
        <v>161703852</v>
      </c>
      <c r="AE92" s="26">
        <f>+AD92-AG92</f>
        <v>0</v>
      </c>
      <c r="AF92" s="51" t="s">
        <v>138</v>
      </c>
      <c r="AG92" s="24">
        <f>SUM(AH92:AK92)</f>
        <v>161703852</v>
      </c>
      <c r="AH92" s="23">
        <f>+BH92+BL92+BP92+BT92+BX92+CB92+CF92+CJ92+CN92+CR92+CV92+CZ92+BD92</f>
        <v>0</v>
      </c>
      <c r="AI92" s="22">
        <f>+DD92+DH92+DL92+DP92+DT92+DX92+EB92+EF92+EJ92+EN92+ER92+EV92+EZ92+FD92+FH92+FL92+FP92+FT92+FX92+GB92+GF92+GJ92+GN92+GR92+GV92+GZ92+HD92+HH92+HL92+HP92+HT92+HX92+IB92+IF92+IJ92+IN92+IR92+IV92+IZ92+JD92+JH92+JL92+JP92+JT92+JX92+KB92+KF92+KJ92+KN92+KR92</f>
        <v>0</v>
      </c>
      <c r="AJ92" s="21">
        <f>+KV92+KZ92+LD92+LH92+LL92+LP92+LT92+LX92</f>
        <v>161703852</v>
      </c>
      <c r="AK92" s="13">
        <f>+MB92+MF92+MJ92</f>
        <v>0</v>
      </c>
      <c r="AL92" s="18" t="b">
        <f>_xlfn.IFNA(+AM92&lt;=AG92,"ERROR")</f>
        <v>1</v>
      </c>
      <c r="AM92" s="20">
        <f>SUM(AN92:AQ92)</f>
        <v>160247061</v>
      </c>
      <c r="AN92" s="4">
        <f>+BE92+BI92+BM92+BQ92+BU92+BY92+CC92+CG92+CK92+CO92+CS92+CW92+DA92</f>
        <v>0</v>
      </c>
      <c r="AO92" s="4">
        <f>+DE92+DI92+DM92+DQ92+DU92+DY92+EC92+EG92+EK92+EO92+ES92+EW92+FA92+FE92+FI92+FM92+FQ92+FU92+FY92+GC92+GG92+GK92+GO92+GS92+GW92+HA92+HE92+HI92+HM92+HQ92+HU92+HY92+IC92+IG92+IK92+IO92+IS92+IW92+JA92+JE92+JI92+JM92+JQ92+JU92+JY92+KC92+KG92+KK92+KO92+KS92</f>
        <v>0</v>
      </c>
      <c r="AP92" s="4">
        <f>+KW92+LA92+LE92+LI92+LM92+LQ92+LU92+LY92</f>
        <v>160247061</v>
      </c>
      <c r="AQ92" s="4">
        <f>+MC92+MG92+MK92</f>
        <v>0</v>
      </c>
      <c r="AR92" s="18" t="b">
        <f>_xlfn.IFNA(+AS92&lt;=AM92,"ERROR")</f>
        <v>1</v>
      </c>
      <c r="AS92" s="19">
        <f>+AT92+AU92+AV92+AW92</f>
        <v>160247061</v>
      </c>
      <c r="AT92" s="4">
        <f>+BF92+BJ92+BN92+BR92+BV92+BZ92+CD92+CH92+CL92+CP92+CT92+CX92+DB92</f>
        <v>0</v>
      </c>
      <c r="AU92" s="4">
        <f>+DF92+DJ92+DN92+DR92+DV92+DZ92+ED92+EH92+EL92+EP92+ET92+EX92+FB92+FF92+FJ92+FN92+FR92+FV92+FZ92+GD92+GH92+GL92+GP92+GT92+GX92+HB92+HF92+HJ92+HN92+HR92+HV92+HZ92+ID92+IH92+IL92+IP92+IT92+IX92+JB92+JF92+JJ92+JN92+JR92+JV92+JZ92+KD92+KH92+KL92+KP92+KT92</f>
        <v>0</v>
      </c>
      <c r="AV92" s="4">
        <f>+KX92+LB92+LF92+LJ92+LN92+LR92+LV92+LZ92</f>
        <v>160247061</v>
      </c>
      <c r="AW92" s="4">
        <f>+MD92+MH92+ML92</f>
        <v>0</v>
      </c>
      <c r="AX92" s="18" t="b">
        <f>_xlfn.IFNA(+AY92&lt;=AS92,"ERROR")</f>
        <v>1</v>
      </c>
      <c r="AY92" s="17">
        <f>+AZ92+BA92+BB92+BC92</f>
        <v>160247061</v>
      </c>
      <c r="AZ92" s="4">
        <f>+BG92+BK92+BO92+BS92+BW92+CA92+CE92+CI92+CM92+CQ92+CU92+CY92+DC92</f>
        <v>0</v>
      </c>
      <c r="BA92" s="4">
        <f>+DG92+DK92+DO92+DS92+DW92+EA92+EE92+EI92+EM92+EQ92+EU92+EY92+FC92+FG92+FK92+FO92+FS92+FW92+GA92+GE92+GI92+GM92+GQ92+GU92+GY92+HC92+HG92+HK92+HO92+HS92+HW92+IA92+IE92+II92+IM92+IQ92+IU92+IY92+JC92+JG92+JK92+JO92+JS92+JW92+KA92+KE92+KI92+KM92+KQ92+KU92</f>
        <v>0</v>
      </c>
      <c r="BB92" s="4">
        <f>+KY92+LC92+LG92+LK92+LO92+LS92+LW92+MA92</f>
        <v>160247061</v>
      </c>
      <c r="BC92" s="4">
        <f>+ME92+MI92+MM92</f>
        <v>0</v>
      </c>
      <c r="BD92" s="16">
        <v>0</v>
      </c>
      <c r="BE92" s="12">
        <v>0</v>
      </c>
      <c r="BF92" s="12">
        <v>0</v>
      </c>
      <c r="BG92" s="12">
        <v>0</v>
      </c>
      <c r="BH92" s="16">
        <v>0</v>
      </c>
      <c r="BI92" s="12">
        <v>0</v>
      </c>
      <c r="BJ92" s="12">
        <v>0</v>
      </c>
      <c r="BK92" s="12">
        <v>0</v>
      </c>
      <c r="BL92" s="16">
        <v>0</v>
      </c>
      <c r="BM92" s="12">
        <v>0</v>
      </c>
      <c r="BN92" s="12">
        <v>0</v>
      </c>
      <c r="BO92" s="12">
        <v>0</v>
      </c>
      <c r="BP92" s="16">
        <v>0</v>
      </c>
      <c r="BQ92" s="12">
        <v>0</v>
      </c>
      <c r="BR92" s="12">
        <v>0</v>
      </c>
      <c r="BS92" s="12">
        <v>0</v>
      </c>
      <c r="BT92" s="16">
        <v>0</v>
      </c>
      <c r="BU92" s="12">
        <v>0</v>
      </c>
      <c r="BV92" s="12">
        <v>0</v>
      </c>
      <c r="BW92" s="12">
        <v>0</v>
      </c>
      <c r="BX92" s="16">
        <v>0</v>
      </c>
      <c r="BY92" s="12">
        <v>0</v>
      </c>
      <c r="BZ92" s="12">
        <v>0</v>
      </c>
      <c r="CA92" s="12">
        <v>0</v>
      </c>
      <c r="CB92" s="16">
        <v>0</v>
      </c>
      <c r="CC92" s="12">
        <v>0</v>
      </c>
      <c r="CD92" s="12">
        <v>0</v>
      </c>
      <c r="CE92" s="12">
        <v>0</v>
      </c>
      <c r="CF92" s="16">
        <v>0</v>
      </c>
      <c r="CG92" s="12">
        <v>0</v>
      </c>
      <c r="CH92" s="12">
        <v>0</v>
      </c>
      <c r="CI92" s="12">
        <v>0</v>
      </c>
      <c r="CJ92" s="16">
        <v>0</v>
      </c>
      <c r="CK92" s="12">
        <v>0</v>
      </c>
      <c r="CL92" s="12">
        <v>0</v>
      </c>
      <c r="CM92" s="12">
        <v>0</v>
      </c>
      <c r="CN92" s="16">
        <v>0</v>
      </c>
      <c r="CO92" s="12">
        <v>0</v>
      </c>
      <c r="CP92" s="12">
        <v>0</v>
      </c>
      <c r="CQ92" s="12">
        <v>0</v>
      </c>
      <c r="CR92" s="16">
        <v>0</v>
      </c>
      <c r="CS92" s="12">
        <v>0</v>
      </c>
      <c r="CT92" s="12">
        <v>0</v>
      </c>
      <c r="CU92" s="12">
        <v>0</v>
      </c>
      <c r="CV92" s="16">
        <v>0</v>
      </c>
      <c r="CW92" s="12">
        <v>0</v>
      </c>
      <c r="CX92" s="12">
        <v>0</v>
      </c>
      <c r="CY92" s="12">
        <v>0</v>
      </c>
      <c r="CZ92" s="16">
        <v>0</v>
      </c>
      <c r="DA92" s="12">
        <v>0</v>
      </c>
      <c r="DB92" s="12">
        <v>0</v>
      </c>
      <c r="DC92" s="12">
        <v>0</v>
      </c>
      <c r="DD92" s="15">
        <v>0</v>
      </c>
      <c r="DE92" s="12">
        <v>0</v>
      </c>
      <c r="DF92" s="12">
        <v>0</v>
      </c>
      <c r="DG92" s="12">
        <v>0</v>
      </c>
      <c r="DH92" s="15">
        <v>0</v>
      </c>
      <c r="DI92" s="12">
        <v>0</v>
      </c>
      <c r="DJ92" s="12">
        <v>0</v>
      </c>
      <c r="DK92" s="12">
        <v>0</v>
      </c>
      <c r="DL92" s="15">
        <v>0</v>
      </c>
      <c r="DM92" s="12">
        <v>0</v>
      </c>
      <c r="DN92" s="12">
        <v>0</v>
      </c>
      <c r="DO92" s="12">
        <v>0</v>
      </c>
      <c r="DP92" s="15">
        <v>0</v>
      </c>
      <c r="DQ92" s="12">
        <v>0</v>
      </c>
      <c r="DR92" s="12">
        <v>0</v>
      </c>
      <c r="DS92" s="12">
        <v>0</v>
      </c>
      <c r="DT92" s="15">
        <v>0</v>
      </c>
      <c r="DU92" s="12">
        <v>0</v>
      </c>
      <c r="DV92" s="12">
        <v>0</v>
      </c>
      <c r="DW92" s="12">
        <v>0</v>
      </c>
      <c r="DX92" s="15">
        <v>0</v>
      </c>
      <c r="DY92" s="12">
        <v>0</v>
      </c>
      <c r="DZ92" s="12">
        <v>0</v>
      </c>
      <c r="EA92" s="12">
        <v>0</v>
      </c>
      <c r="EB92" s="15">
        <v>0</v>
      </c>
      <c r="EC92" s="12">
        <v>0</v>
      </c>
      <c r="ED92" s="12">
        <v>0</v>
      </c>
      <c r="EE92" s="12">
        <v>0</v>
      </c>
      <c r="EF92" s="15">
        <v>0</v>
      </c>
      <c r="EG92" s="12">
        <v>0</v>
      </c>
      <c r="EH92" s="12">
        <v>0</v>
      </c>
      <c r="EI92" s="12">
        <v>0</v>
      </c>
      <c r="EJ92" s="15">
        <v>0</v>
      </c>
      <c r="EK92" s="12">
        <v>0</v>
      </c>
      <c r="EL92" s="12">
        <v>0</v>
      </c>
      <c r="EM92" s="12">
        <v>0</v>
      </c>
      <c r="EN92" s="15">
        <v>0</v>
      </c>
      <c r="EO92" s="12">
        <v>0</v>
      </c>
      <c r="EP92" s="12">
        <v>0</v>
      </c>
      <c r="EQ92" s="12">
        <v>0</v>
      </c>
      <c r="ER92" s="15">
        <v>0</v>
      </c>
      <c r="ES92" s="12">
        <v>0</v>
      </c>
      <c r="ET92" s="12">
        <v>0</v>
      </c>
      <c r="EU92" s="12">
        <v>0</v>
      </c>
      <c r="EV92" s="15">
        <v>0</v>
      </c>
      <c r="EW92" s="12">
        <v>0</v>
      </c>
      <c r="EX92" s="12">
        <v>0</v>
      </c>
      <c r="EY92" s="12">
        <v>0</v>
      </c>
      <c r="EZ92" s="15">
        <v>0</v>
      </c>
      <c r="FA92" s="12">
        <v>0</v>
      </c>
      <c r="FB92" s="12">
        <v>0</v>
      </c>
      <c r="FC92" s="12">
        <v>0</v>
      </c>
      <c r="FD92" s="15">
        <v>0</v>
      </c>
      <c r="FE92" s="12">
        <v>0</v>
      </c>
      <c r="FF92" s="12">
        <v>0</v>
      </c>
      <c r="FG92" s="12">
        <v>0</v>
      </c>
      <c r="FH92" s="15">
        <v>0</v>
      </c>
      <c r="FI92" s="12">
        <v>0</v>
      </c>
      <c r="FJ92" s="12">
        <v>0</v>
      </c>
      <c r="FK92" s="12">
        <v>0</v>
      </c>
      <c r="FL92" s="15">
        <v>0</v>
      </c>
      <c r="FM92" s="12">
        <v>0</v>
      </c>
      <c r="FN92" s="12">
        <v>0</v>
      </c>
      <c r="FO92" s="12">
        <v>0</v>
      </c>
      <c r="FP92" s="15">
        <v>0</v>
      </c>
      <c r="FQ92" s="12">
        <v>0</v>
      </c>
      <c r="FR92" s="12">
        <v>0</v>
      </c>
      <c r="FS92" s="12">
        <v>0</v>
      </c>
      <c r="FT92" s="15">
        <v>0</v>
      </c>
      <c r="FU92" s="12">
        <v>0</v>
      </c>
      <c r="FV92" s="12">
        <v>0</v>
      </c>
      <c r="FW92" s="12">
        <v>0</v>
      </c>
      <c r="FX92" s="15">
        <v>0</v>
      </c>
      <c r="FY92" s="12">
        <v>0</v>
      </c>
      <c r="FZ92" s="12">
        <v>0</v>
      </c>
      <c r="GA92" s="12">
        <v>0</v>
      </c>
      <c r="GB92" s="15">
        <v>0</v>
      </c>
      <c r="GC92" s="12">
        <v>0</v>
      </c>
      <c r="GD92" s="12">
        <v>0</v>
      </c>
      <c r="GE92" s="12">
        <v>0</v>
      </c>
      <c r="GF92" s="15">
        <v>0</v>
      </c>
      <c r="GG92" s="12">
        <v>0</v>
      </c>
      <c r="GH92" s="12">
        <v>0</v>
      </c>
      <c r="GI92" s="12">
        <v>0</v>
      </c>
      <c r="GJ92" s="15">
        <v>0</v>
      </c>
      <c r="GK92" s="12">
        <v>0</v>
      </c>
      <c r="GL92" s="12">
        <v>0</v>
      </c>
      <c r="GM92" s="12">
        <v>0</v>
      </c>
      <c r="GN92" s="15">
        <v>0</v>
      </c>
      <c r="GO92" s="12">
        <v>0</v>
      </c>
      <c r="GP92" s="12">
        <v>0</v>
      </c>
      <c r="GQ92" s="12">
        <v>0</v>
      </c>
      <c r="GR92" s="15">
        <v>0</v>
      </c>
      <c r="GS92" s="12">
        <v>0</v>
      </c>
      <c r="GT92" s="12">
        <v>0</v>
      </c>
      <c r="GU92" s="12">
        <v>0</v>
      </c>
      <c r="GV92" s="15">
        <v>0</v>
      </c>
      <c r="GW92" s="12">
        <v>0</v>
      </c>
      <c r="GX92" s="12">
        <v>0</v>
      </c>
      <c r="GY92" s="12">
        <v>0</v>
      </c>
      <c r="GZ92" s="15">
        <v>0</v>
      </c>
      <c r="HA92" s="12">
        <v>0</v>
      </c>
      <c r="HB92" s="12">
        <v>0</v>
      </c>
      <c r="HC92" s="12">
        <v>0</v>
      </c>
      <c r="HD92" s="15">
        <v>0</v>
      </c>
      <c r="HE92" s="12">
        <v>0</v>
      </c>
      <c r="HF92" s="12">
        <v>0</v>
      </c>
      <c r="HG92" s="12">
        <v>0</v>
      </c>
      <c r="HH92" s="15">
        <v>0</v>
      </c>
      <c r="HI92" s="12">
        <v>0</v>
      </c>
      <c r="HJ92" s="12">
        <v>0</v>
      </c>
      <c r="HK92" s="12">
        <v>0</v>
      </c>
      <c r="HL92" s="15">
        <v>0</v>
      </c>
      <c r="HM92" s="12">
        <v>0</v>
      </c>
      <c r="HN92" s="12">
        <v>0</v>
      </c>
      <c r="HO92" s="12">
        <v>0</v>
      </c>
      <c r="HP92" s="15">
        <v>0</v>
      </c>
      <c r="HQ92" s="12">
        <v>0</v>
      </c>
      <c r="HR92" s="12">
        <v>0</v>
      </c>
      <c r="HS92" s="12">
        <v>0</v>
      </c>
      <c r="HT92" s="15">
        <v>0</v>
      </c>
      <c r="HU92" s="12">
        <v>0</v>
      </c>
      <c r="HV92" s="12">
        <v>0</v>
      </c>
      <c r="HW92" s="12">
        <v>0</v>
      </c>
      <c r="HX92" s="15">
        <v>0</v>
      </c>
      <c r="HY92" s="12">
        <v>0</v>
      </c>
      <c r="HZ92" s="12">
        <v>0</v>
      </c>
      <c r="IA92" s="12">
        <v>0</v>
      </c>
      <c r="IB92" s="15">
        <v>0</v>
      </c>
      <c r="IC92" s="12">
        <v>0</v>
      </c>
      <c r="ID92" s="12">
        <v>0</v>
      </c>
      <c r="IE92" s="12">
        <v>0</v>
      </c>
      <c r="IF92" s="15">
        <v>0</v>
      </c>
      <c r="IG92" s="12">
        <v>0</v>
      </c>
      <c r="IH92" s="12">
        <v>0</v>
      </c>
      <c r="II92" s="12">
        <v>0</v>
      </c>
      <c r="IJ92" s="15">
        <v>0</v>
      </c>
      <c r="IK92" s="12">
        <v>0</v>
      </c>
      <c r="IL92" s="12">
        <v>0</v>
      </c>
      <c r="IM92" s="12">
        <v>0</v>
      </c>
      <c r="IN92" s="15">
        <v>0</v>
      </c>
      <c r="IO92" s="12">
        <v>0</v>
      </c>
      <c r="IP92" s="12">
        <v>0</v>
      </c>
      <c r="IQ92" s="12">
        <v>0</v>
      </c>
      <c r="IR92" s="15">
        <v>0</v>
      </c>
      <c r="IS92" s="12">
        <v>0</v>
      </c>
      <c r="IT92" s="12">
        <v>0</v>
      </c>
      <c r="IU92" s="12">
        <v>0</v>
      </c>
      <c r="IV92" s="15">
        <v>0</v>
      </c>
      <c r="IW92" s="12">
        <v>0</v>
      </c>
      <c r="IX92" s="12">
        <v>0</v>
      </c>
      <c r="IY92" s="12">
        <v>0</v>
      </c>
      <c r="IZ92" s="15">
        <v>0</v>
      </c>
      <c r="JA92" s="12">
        <v>0</v>
      </c>
      <c r="JB92" s="12">
        <v>0</v>
      </c>
      <c r="JC92" s="12">
        <v>0</v>
      </c>
      <c r="JD92" s="15">
        <v>0</v>
      </c>
      <c r="JE92" s="12">
        <v>0</v>
      </c>
      <c r="JF92" s="12">
        <v>0</v>
      </c>
      <c r="JG92" s="12">
        <v>0</v>
      </c>
      <c r="JH92" s="15">
        <v>0</v>
      </c>
      <c r="JI92" s="12">
        <v>0</v>
      </c>
      <c r="JJ92" s="12">
        <v>0</v>
      </c>
      <c r="JK92" s="12">
        <v>0</v>
      </c>
      <c r="JL92" s="15">
        <v>0</v>
      </c>
      <c r="JM92" s="12">
        <v>0</v>
      </c>
      <c r="JN92" s="12">
        <v>0</v>
      </c>
      <c r="JO92" s="12">
        <v>0</v>
      </c>
      <c r="JP92" s="15">
        <v>0</v>
      </c>
      <c r="JQ92" s="12">
        <v>0</v>
      </c>
      <c r="JR92" s="12">
        <v>0</v>
      </c>
      <c r="JS92" s="12">
        <v>0</v>
      </c>
      <c r="JT92" s="15">
        <v>0</v>
      </c>
      <c r="JU92" s="12">
        <v>0</v>
      </c>
      <c r="JV92" s="12">
        <v>0</v>
      </c>
      <c r="JW92" s="12">
        <v>0</v>
      </c>
      <c r="JX92" s="15">
        <v>0</v>
      </c>
      <c r="JY92" s="12">
        <v>0</v>
      </c>
      <c r="JZ92" s="12">
        <v>0</v>
      </c>
      <c r="KA92" s="12">
        <v>0</v>
      </c>
      <c r="KB92" s="15">
        <v>0</v>
      </c>
      <c r="KC92" s="12">
        <v>0</v>
      </c>
      <c r="KD92" s="12">
        <v>0</v>
      </c>
      <c r="KE92" s="12">
        <v>0</v>
      </c>
      <c r="KF92" s="15">
        <v>0</v>
      </c>
      <c r="KG92" s="12">
        <v>0</v>
      </c>
      <c r="KH92" s="12">
        <v>0</v>
      </c>
      <c r="KI92" s="12">
        <v>0</v>
      </c>
      <c r="KJ92" s="15">
        <v>0</v>
      </c>
      <c r="KK92" s="12">
        <v>0</v>
      </c>
      <c r="KL92" s="12">
        <v>0</v>
      </c>
      <c r="KM92" s="12">
        <v>0</v>
      </c>
      <c r="KN92" s="15">
        <v>0</v>
      </c>
      <c r="KO92" s="12">
        <v>0</v>
      </c>
      <c r="KP92" s="12">
        <v>0</v>
      </c>
      <c r="KQ92" s="12">
        <v>0</v>
      </c>
      <c r="KR92" s="15">
        <v>0</v>
      </c>
      <c r="KS92" s="12">
        <v>0</v>
      </c>
      <c r="KT92" s="12">
        <v>0</v>
      </c>
      <c r="KU92" s="12">
        <v>0</v>
      </c>
      <c r="KV92" s="14">
        <v>0</v>
      </c>
      <c r="KW92" s="12">
        <v>0</v>
      </c>
      <c r="KX92" s="12">
        <v>0</v>
      </c>
      <c r="KY92" s="12">
        <v>0</v>
      </c>
      <c r="KZ92" s="14">
        <v>0</v>
      </c>
      <c r="LA92" s="12">
        <v>0</v>
      </c>
      <c r="LB92" s="12">
        <v>0</v>
      </c>
      <c r="LC92" s="12">
        <v>0</v>
      </c>
      <c r="LD92" s="14">
        <v>161703852</v>
      </c>
      <c r="LE92" s="12">
        <v>160247061</v>
      </c>
      <c r="LF92" s="12">
        <v>160247061</v>
      </c>
      <c r="LG92" s="12">
        <v>160247061</v>
      </c>
      <c r="LH92" s="14">
        <v>0</v>
      </c>
      <c r="LI92" s="12">
        <v>0</v>
      </c>
      <c r="LJ92" s="12">
        <v>0</v>
      </c>
      <c r="LK92" s="12">
        <v>0</v>
      </c>
      <c r="LL92" s="14">
        <v>0</v>
      </c>
      <c r="LM92" s="12">
        <v>0</v>
      </c>
      <c r="LN92" s="12">
        <v>0</v>
      </c>
      <c r="LO92" s="12">
        <v>0</v>
      </c>
      <c r="LP92" s="14">
        <v>0</v>
      </c>
      <c r="LQ92" s="12">
        <v>0</v>
      </c>
      <c r="LR92" s="12">
        <v>0</v>
      </c>
      <c r="LS92" s="12">
        <v>0</v>
      </c>
      <c r="LT92" s="14">
        <v>0</v>
      </c>
      <c r="LU92" s="12">
        <v>0</v>
      </c>
      <c r="LV92" s="12">
        <v>0</v>
      </c>
      <c r="LW92" s="12">
        <v>0</v>
      </c>
      <c r="LX92" s="14">
        <v>0</v>
      </c>
      <c r="LY92" s="12">
        <v>0</v>
      </c>
      <c r="LZ92" s="12">
        <v>0</v>
      </c>
      <c r="MA92" s="12">
        <v>0</v>
      </c>
      <c r="MB92" s="13">
        <v>0</v>
      </c>
      <c r="MC92" s="12">
        <v>0</v>
      </c>
      <c r="MD92" s="12">
        <v>0</v>
      </c>
      <c r="ME92" s="12">
        <v>0</v>
      </c>
      <c r="MF92" s="13">
        <v>0</v>
      </c>
      <c r="MG92" s="12">
        <v>0</v>
      </c>
      <c r="MH92" s="12">
        <v>0</v>
      </c>
      <c r="MI92" s="12">
        <v>0</v>
      </c>
      <c r="MJ92" s="13">
        <v>0</v>
      </c>
      <c r="MK92" s="12">
        <v>0</v>
      </c>
      <c r="ML92" s="12">
        <v>0</v>
      </c>
      <c r="MM92" s="12">
        <v>0</v>
      </c>
    </row>
    <row r="93" spans="2:351" ht="51" x14ac:dyDescent="0.25">
      <c r="B93" s="44" t="s">
        <v>321</v>
      </c>
      <c r="C93" s="43" t="s">
        <v>320</v>
      </c>
      <c r="D93" s="42" t="s">
        <v>166</v>
      </c>
      <c r="E93" s="42" t="s">
        <v>319</v>
      </c>
      <c r="F93" s="46" t="s">
        <v>318</v>
      </c>
      <c r="G93" s="40">
        <v>2020004250323</v>
      </c>
      <c r="H93" s="39" t="s">
        <v>163</v>
      </c>
      <c r="I93" s="40">
        <v>1901124</v>
      </c>
      <c r="J93" s="39" t="s">
        <v>317</v>
      </c>
      <c r="K93" s="38" t="s">
        <v>102</v>
      </c>
      <c r="L93" s="70" t="s">
        <v>332</v>
      </c>
      <c r="M93" s="64" t="s">
        <v>170</v>
      </c>
      <c r="N93" s="62" t="s">
        <v>202</v>
      </c>
      <c r="O93" s="36" t="s">
        <v>159</v>
      </c>
      <c r="P93" s="35" t="s">
        <v>16</v>
      </c>
      <c r="Q93" s="35" t="s">
        <v>315</v>
      </c>
      <c r="R93" s="34" t="s">
        <v>20</v>
      </c>
      <c r="S93" s="56">
        <v>12</v>
      </c>
      <c r="T93" s="69">
        <v>0</v>
      </c>
      <c r="U93" s="69">
        <v>0</v>
      </c>
      <c r="V93" s="69">
        <v>6</v>
      </c>
      <c r="W93" s="69">
        <v>6</v>
      </c>
      <c r="X93" s="31">
        <f>+Z93+AA93+AB93+AC93</f>
        <v>12</v>
      </c>
      <c r="Y93" s="49">
        <f>+X93/S93</f>
        <v>1</v>
      </c>
      <c r="Z93" s="29">
        <v>0</v>
      </c>
      <c r="AA93" s="28">
        <v>0</v>
      </c>
      <c r="AB93" s="74">
        <v>0</v>
      </c>
      <c r="AC93" s="74">
        <v>12</v>
      </c>
      <c r="AD93" s="73">
        <v>500000000</v>
      </c>
      <c r="AE93" s="26">
        <f>+AD93-AG93</f>
        <v>0</v>
      </c>
      <c r="AF93" s="51" t="s">
        <v>138</v>
      </c>
      <c r="AG93" s="24">
        <f>SUM(AH93:AK93)</f>
        <v>500000000</v>
      </c>
      <c r="AH93" s="23">
        <f>+BH93+BL93+BP93+BT93+BX93+CB93+CF93+CJ93+CN93+CR93+CV93+CZ93+BD93</f>
        <v>500000000</v>
      </c>
      <c r="AI93" s="22">
        <f>+DD93+DH93+DL93+DP93+DT93+DX93+EB93+EF93+EJ93+EN93+ER93+EV93+EZ93+FD93+FH93+FL93+FP93+FT93+FX93+GB93+GF93+GJ93+GN93+GR93+GV93+GZ93+HD93+HH93+HL93+HP93+HT93+HX93+IB93+IF93+IJ93+IN93+IR93+IV93+IZ93+JD93+JH93+JL93+JP93+JT93+JX93+KB93+KF93+KJ93+KN93+KR93</f>
        <v>0</v>
      </c>
      <c r="AJ93" s="21">
        <f>+KV93+KZ93+LD93+LH93+LL93+LP93+LT93+LX93</f>
        <v>0</v>
      </c>
      <c r="AK93" s="13">
        <f>+MB93+MF93+MJ93</f>
        <v>0</v>
      </c>
      <c r="AL93" s="18" t="b">
        <f>_xlfn.IFNA(+AM93&lt;=AG93,"ERROR")</f>
        <v>1</v>
      </c>
      <c r="AM93" s="20">
        <f>SUM(AN93:AQ93)</f>
        <v>499687181</v>
      </c>
      <c r="AN93" s="4">
        <f>+BE93+BI93+BM93+BQ93+BU93+BY93+CC93+CG93+CK93+CO93+CS93+CW93+DA93</f>
        <v>499687181</v>
      </c>
      <c r="AO93" s="4">
        <f>+DE93+DI93+DM93+DQ93+DU93+DY93+EC93+EG93+EK93+EO93+ES93+EW93+FA93+FE93+FI93+FM93+FQ93+FU93+FY93+GC93+GG93+GK93+GO93+GS93+GW93+HA93+HE93+HI93+HM93+HQ93+HU93+HY93+IC93+IG93+IK93+IO93+IS93+IW93+JA93+JE93+JI93+JM93+JQ93+JU93+JY93+KC93+KG93+KK93+KO93+KS93</f>
        <v>0</v>
      </c>
      <c r="AP93" s="4">
        <f>+KW93+LA93+LE93+LI93+LM93+LQ93+LU93+LY93</f>
        <v>0</v>
      </c>
      <c r="AQ93" s="4">
        <f>+MC93+MG93+MK93</f>
        <v>0</v>
      </c>
      <c r="AR93" s="18" t="b">
        <f>_xlfn.IFNA(+AS93&lt;=AM93,"ERROR")</f>
        <v>1</v>
      </c>
      <c r="AS93" s="19">
        <f>+AT93+AU93+AV93+AW93</f>
        <v>499687180</v>
      </c>
      <c r="AT93" s="4">
        <f>+BF93+BJ93+BN93+BR93+BV93+BZ93+CD93+CH93+CL93+CP93+CT93+CX93+DB93</f>
        <v>499687180</v>
      </c>
      <c r="AU93" s="4">
        <f>+DF93+DJ93+DN93+DR93+DV93+DZ93+ED93+EH93+EL93+EP93+ET93+EX93+FB93+FF93+FJ93+FN93+FR93+FV93+FZ93+GD93+GH93+GL93+GP93+GT93+GX93+HB93+HF93+HJ93+HN93+HR93+HV93+HZ93+ID93+IH93+IL93+IP93+IT93+IX93+JB93+JF93+JJ93+JN93+JR93+JV93+JZ93+KD93+KH93+KL93+KP93+KT93</f>
        <v>0</v>
      </c>
      <c r="AV93" s="4">
        <f>+KX93+LB93+LF93+LJ93+LN93+LR93+LV93+LZ93</f>
        <v>0</v>
      </c>
      <c r="AW93" s="4">
        <f>+MD93+MH93+ML93</f>
        <v>0</v>
      </c>
      <c r="AX93" s="18" t="b">
        <f>_xlfn.IFNA(+AY93&lt;=AS93,"ERROR")</f>
        <v>1</v>
      </c>
      <c r="AY93" s="17">
        <f>+AZ93+BA93+BB93+BC93</f>
        <v>199874872</v>
      </c>
      <c r="AZ93" s="4">
        <f>+BG93+BK93+BO93+BS93+BW93+CA93+CE93+CI93+CM93+CQ93+CU93+CY93+DC93</f>
        <v>199874872</v>
      </c>
      <c r="BA93" s="4">
        <f>+DG93+DK93+DO93+DS93+DW93+EA93+EE93+EI93+EM93+EQ93+EU93+EY93+FC93+FG93+FK93+FO93+FS93+FW93+GA93+GE93+GI93+GM93+GQ93+GU93+GY93+HC93+HG93+HK93+HO93+HS93+HW93+IA93+IE93+II93+IM93+IQ93+IU93+IY93+JC93+JG93+JK93+JO93+JS93+JW93+KA93+KE93+KI93+KM93+KQ93+KU93</f>
        <v>0</v>
      </c>
      <c r="BB93" s="4">
        <f>+KY93+LC93+LG93+LK93+LO93+LS93+LW93+MA93</f>
        <v>0</v>
      </c>
      <c r="BC93" s="4">
        <f>+ME93+MI93+MM93</f>
        <v>0</v>
      </c>
      <c r="BD93" s="16">
        <v>0</v>
      </c>
      <c r="BE93" s="12">
        <v>0</v>
      </c>
      <c r="BF93" s="12">
        <v>0</v>
      </c>
      <c r="BG93" s="12">
        <v>0</v>
      </c>
      <c r="BH93" s="16">
        <v>500000000</v>
      </c>
      <c r="BI93" s="12">
        <v>499687181</v>
      </c>
      <c r="BJ93" s="12">
        <v>499687180</v>
      </c>
      <c r="BK93" s="12">
        <v>199874872</v>
      </c>
      <c r="BL93" s="16">
        <v>0</v>
      </c>
      <c r="BM93" s="12">
        <v>0</v>
      </c>
      <c r="BN93" s="12">
        <v>0</v>
      </c>
      <c r="BO93" s="12">
        <v>0</v>
      </c>
      <c r="BP93" s="16">
        <v>0</v>
      </c>
      <c r="BQ93" s="12">
        <v>0</v>
      </c>
      <c r="BR93" s="12">
        <v>0</v>
      </c>
      <c r="BS93" s="12">
        <v>0</v>
      </c>
      <c r="BT93" s="16">
        <v>0</v>
      </c>
      <c r="BU93" s="12">
        <v>0</v>
      </c>
      <c r="BV93" s="12">
        <v>0</v>
      </c>
      <c r="BW93" s="12">
        <v>0</v>
      </c>
      <c r="BX93" s="16">
        <v>0</v>
      </c>
      <c r="BY93" s="12">
        <v>0</v>
      </c>
      <c r="BZ93" s="12">
        <v>0</v>
      </c>
      <c r="CA93" s="12">
        <v>0</v>
      </c>
      <c r="CB93" s="16">
        <v>0</v>
      </c>
      <c r="CC93" s="12">
        <v>0</v>
      </c>
      <c r="CD93" s="12">
        <v>0</v>
      </c>
      <c r="CE93" s="12">
        <v>0</v>
      </c>
      <c r="CF93" s="16">
        <v>0</v>
      </c>
      <c r="CG93" s="12">
        <v>0</v>
      </c>
      <c r="CH93" s="12">
        <v>0</v>
      </c>
      <c r="CI93" s="12">
        <v>0</v>
      </c>
      <c r="CJ93" s="16">
        <v>0</v>
      </c>
      <c r="CK93" s="12">
        <v>0</v>
      </c>
      <c r="CL93" s="12">
        <v>0</v>
      </c>
      <c r="CM93" s="12">
        <v>0</v>
      </c>
      <c r="CN93" s="16">
        <v>0</v>
      </c>
      <c r="CO93" s="12">
        <v>0</v>
      </c>
      <c r="CP93" s="12">
        <v>0</v>
      </c>
      <c r="CQ93" s="12">
        <v>0</v>
      </c>
      <c r="CR93" s="16">
        <v>0</v>
      </c>
      <c r="CS93" s="12">
        <v>0</v>
      </c>
      <c r="CT93" s="12">
        <v>0</v>
      </c>
      <c r="CU93" s="12">
        <v>0</v>
      </c>
      <c r="CV93" s="16">
        <v>0</v>
      </c>
      <c r="CW93" s="12">
        <v>0</v>
      </c>
      <c r="CX93" s="12">
        <v>0</v>
      </c>
      <c r="CY93" s="12">
        <v>0</v>
      </c>
      <c r="CZ93" s="16">
        <v>0</v>
      </c>
      <c r="DA93" s="12">
        <v>0</v>
      </c>
      <c r="DB93" s="12">
        <v>0</v>
      </c>
      <c r="DC93" s="12">
        <v>0</v>
      </c>
      <c r="DD93" s="15">
        <v>0</v>
      </c>
      <c r="DE93" s="12">
        <v>0</v>
      </c>
      <c r="DF93" s="12">
        <v>0</v>
      </c>
      <c r="DG93" s="12">
        <v>0</v>
      </c>
      <c r="DH93" s="15">
        <v>0</v>
      </c>
      <c r="DI93" s="12">
        <v>0</v>
      </c>
      <c r="DJ93" s="12">
        <v>0</v>
      </c>
      <c r="DK93" s="12">
        <v>0</v>
      </c>
      <c r="DL93" s="15">
        <v>0</v>
      </c>
      <c r="DM93" s="12">
        <v>0</v>
      </c>
      <c r="DN93" s="12">
        <v>0</v>
      </c>
      <c r="DO93" s="12">
        <v>0</v>
      </c>
      <c r="DP93" s="15">
        <v>0</v>
      </c>
      <c r="DQ93" s="12">
        <v>0</v>
      </c>
      <c r="DR93" s="12">
        <v>0</v>
      </c>
      <c r="DS93" s="12">
        <v>0</v>
      </c>
      <c r="DT93" s="15">
        <v>0</v>
      </c>
      <c r="DU93" s="12">
        <v>0</v>
      </c>
      <c r="DV93" s="12">
        <v>0</v>
      </c>
      <c r="DW93" s="12">
        <v>0</v>
      </c>
      <c r="DX93" s="15">
        <v>0</v>
      </c>
      <c r="DY93" s="12">
        <v>0</v>
      </c>
      <c r="DZ93" s="12">
        <v>0</v>
      </c>
      <c r="EA93" s="12">
        <v>0</v>
      </c>
      <c r="EB93" s="15">
        <v>0</v>
      </c>
      <c r="EC93" s="12">
        <v>0</v>
      </c>
      <c r="ED93" s="12">
        <v>0</v>
      </c>
      <c r="EE93" s="12">
        <v>0</v>
      </c>
      <c r="EF93" s="15">
        <v>0</v>
      </c>
      <c r="EG93" s="12">
        <v>0</v>
      </c>
      <c r="EH93" s="12">
        <v>0</v>
      </c>
      <c r="EI93" s="12">
        <v>0</v>
      </c>
      <c r="EJ93" s="15">
        <v>0</v>
      </c>
      <c r="EK93" s="12">
        <v>0</v>
      </c>
      <c r="EL93" s="12">
        <v>0</v>
      </c>
      <c r="EM93" s="12">
        <v>0</v>
      </c>
      <c r="EN93" s="15">
        <v>0</v>
      </c>
      <c r="EO93" s="12">
        <v>0</v>
      </c>
      <c r="EP93" s="12">
        <v>0</v>
      </c>
      <c r="EQ93" s="12">
        <v>0</v>
      </c>
      <c r="ER93" s="15">
        <v>0</v>
      </c>
      <c r="ES93" s="12">
        <v>0</v>
      </c>
      <c r="ET93" s="12">
        <v>0</v>
      </c>
      <c r="EU93" s="12">
        <v>0</v>
      </c>
      <c r="EV93" s="15">
        <v>0</v>
      </c>
      <c r="EW93" s="12">
        <v>0</v>
      </c>
      <c r="EX93" s="12">
        <v>0</v>
      </c>
      <c r="EY93" s="12">
        <v>0</v>
      </c>
      <c r="EZ93" s="15">
        <v>0</v>
      </c>
      <c r="FA93" s="12">
        <v>0</v>
      </c>
      <c r="FB93" s="12">
        <v>0</v>
      </c>
      <c r="FC93" s="12">
        <v>0</v>
      </c>
      <c r="FD93" s="15">
        <v>0</v>
      </c>
      <c r="FE93" s="12">
        <v>0</v>
      </c>
      <c r="FF93" s="12">
        <v>0</v>
      </c>
      <c r="FG93" s="12">
        <v>0</v>
      </c>
      <c r="FH93" s="15">
        <v>0</v>
      </c>
      <c r="FI93" s="12">
        <v>0</v>
      </c>
      <c r="FJ93" s="12">
        <v>0</v>
      </c>
      <c r="FK93" s="12">
        <v>0</v>
      </c>
      <c r="FL93" s="15">
        <v>0</v>
      </c>
      <c r="FM93" s="12">
        <v>0</v>
      </c>
      <c r="FN93" s="12">
        <v>0</v>
      </c>
      <c r="FO93" s="12">
        <v>0</v>
      </c>
      <c r="FP93" s="15">
        <v>0</v>
      </c>
      <c r="FQ93" s="12">
        <v>0</v>
      </c>
      <c r="FR93" s="12">
        <v>0</v>
      </c>
      <c r="FS93" s="12">
        <v>0</v>
      </c>
      <c r="FT93" s="15">
        <v>0</v>
      </c>
      <c r="FU93" s="12">
        <v>0</v>
      </c>
      <c r="FV93" s="12">
        <v>0</v>
      </c>
      <c r="FW93" s="12">
        <v>0</v>
      </c>
      <c r="FX93" s="15">
        <v>0</v>
      </c>
      <c r="FY93" s="12">
        <v>0</v>
      </c>
      <c r="FZ93" s="12">
        <v>0</v>
      </c>
      <c r="GA93" s="12">
        <v>0</v>
      </c>
      <c r="GB93" s="15">
        <v>0</v>
      </c>
      <c r="GC93" s="12">
        <v>0</v>
      </c>
      <c r="GD93" s="12">
        <v>0</v>
      </c>
      <c r="GE93" s="12">
        <v>0</v>
      </c>
      <c r="GF93" s="15">
        <v>0</v>
      </c>
      <c r="GG93" s="12">
        <v>0</v>
      </c>
      <c r="GH93" s="12">
        <v>0</v>
      </c>
      <c r="GI93" s="12">
        <v>0</v>
      </c>
      <c r="GJ93" s="15">
        <v>0</v>
      </c>
      <c r="GK93" s="12">
        <v>0</v>
      </c>
      <c r="GL93" s="12">
        <v>0</v>
      </c>
      <c r="GM93" s="12">
        <v>0</v>
      </c>
      <c r="GN93" s="15">
        <v>0</v>
      </c>
      <c r="GO93" s="12">
        <v>0</v>
      </c>
      <c r="GP93" s="12">
        <v>0</v>
      </c>
      <c r="GQ93" s="12">
        <v>0</v>
      </c>
      <c r="GR93" s="15">
        <v>0</v>
      </c>
      <c r="GS93" s="12">
        <v>0</v>
      </c>
      <c r="GT93" s="12">
        <v>0</v>
      </c>
      <c r="GU93" s="12">
        <v>0</v>
      </c>
      <c r="GV93" s="15">
        <v>0</v>
      </c>
      <c r="GW93" s="12">
        <v>0</v>
      </c>
      <c r="GX93" s="12">
        <v>0</v>
      </c>
      <c r="GY93" s="12">
        <v>0</v>
      </c>
      <c r="GZ93" s="15">
        <v>0</v>
      </c>
      <c r="HA93" s="12">
        <v>0</v>
      </c>
      <c r="HB93" s="12">
        <v>0</v>
      </c>
      <c r="HC93" s="12">
        <v>0</v>
      </c>
      <c r="HD93" s="15">
        <v>0</v>
      </c>
      <c r="HE93" s="12">
        <v>0</v>
      </c>
      <c r="HF93" s="12">
        <v>0</v>
      </c>
      <c r="HG93" s="12">
        <v>0</v>
      </c>
      <c r="HH93" s="15">
        <v>0</v>
      </c>
      <c r="HI93" s="12">
        <v>0</v>
      </c>
      <c r="HJ93" s="12">
        <v>0</v>
      </c>
      <c r="HK93" s="12">
        <v>0</v>
      </c>
      <c r="HL93" s="15">
        <v>0</v>
      </c>
      <c r="HM93" s="12">
        <v>0</v>
      </c>
      <c r="HN93" s="12">
        <v>0</v>
      </c>
      <c r="HO93" s="12">
        <v>0</v>
      </c>
      <c r="HP93" s="15">
        <v>0</v>
      </c>
      <c r="HQ93" s="12">
        <v>0</v>
      </c>
      <c r="HR93" s="12">
        <v>0</v>
      </c>
      <c r="HS93" s="12">
        <v>0</v>
      </c>
      <c r="HT93" s="15">
        <v>0</v>
      </c>
      <c r="HU93" s="12">
        <v>0</v>
      </c>
      <c r="HV93" s="12">
        <v>0</v>
      </c>
      <c r="HW93" s="12">
        <v>0</v>
      </c>
      <c r="HX93" s="15">
        <v>0</v>
      </c>
      <c r="HY93" s="12">
        <v>0</v>
      </c>
      <c r="HZ93" s="12">
        <v>0</v>
      </c>
      <c r="IA93" s="12">
        <v>0</v>
      </c>
      <c r="IB93" s="15">
        <v>0</v>
      </c>
      <c r="IC93" s="12">
        <v>0</v>
      </c>
      <c r="ID93" s="12">
        <v>0</v>
      </c>
      <c r="IE93" s="12">
        <v>0</v>
      </c>
      <c r="IF93" s="15">
        <v>0</v>
      </c>
      <c r="IG93" s="12">
        <v>0</v>
      </c>
      <c r="IH93" s="12">
        <v>0</v>
      </c>
      <c r="II93" s="12">
        <v>0</v>
      </c>
      <c r="IJ93" s="15">
        <v>0</v>
      </c>
      <c r="IK93" s="12">
        <v>0</v>
      </c>
      <c r="IL93" s="12">
        <v>0</v>
      </c>
      <c r="IM93" s="12">
        <v>0</v>
      </c>
      <c r="IN93" s="15">
        <v>0</v>
      </c>
      <c r="IO93" s="12">
        <v>0</v>
      </c>
      <c r="IP93" s="12">
        <v>0</v>
      </c>
      <c r="IQ93" s="12">
        <v>0</v>
      </c>
      <c r="IR93" s="15">
        <v>0</v>
      </c>
      <c r="IS93" s="12">
        <v>0</v>
      </c>
      <c r="IT93" s="12">
        <v>0</v>
      </c>
      <c r="IU93" s="12">
        <v>0</v>
      </c>
      <c r="IV93" s="15">
        <v>0</v>
      </c>
      <c r="IW93" s="12">
        <v>0</v>
      </c>
      <c r="IX93" s="12">
        <v>0</v>
      </c>
      <c r="IY93" s="12">
        <v>0</v>
      </c>
      <c r="IZ93" s="15">
        <v>0</v>
      </c>
      <c r="JA93" s="12">
        <v>0</v>
      </c>
      <c r="JB93" s="12">
        <v>0</v>
      </c>
      <c r="JC93" s="12">
        <v>0</v>
      </c>
      <c r="JD93" s="15">
        <v>0</v>
      </c>
      <c r="JE93" s="12">
        <v>0</v>
      </c>
      <c r="JF93" s="12">
        <v>0</v>
      </c>
      <c r="JG93" s="12">
        <v>0</v>
      </c>
      <c r="JH93" s="15">
        <v>0</v>
      </c>
      <c r="JI93" s="12">
        <v>0</v>
      </c>
      <c r="JJ93" s="12">
        <v>0</v>
      </c>
      <c r="JK93" s="12">
        <v>0</v>
      </c>
      <c r="JL93" s="15">
        <v>0</v>
      </c>
      <c r="JM93" s="12">
        <v>0</v>
      </c>
      <c r="JN93" s="12">
        <v>0</v>
      </c>
      <c r="JO93" s="12">
        <v>0</v>
      </c>
      <c r="JP93" s="15">
        <v>0</v>
      </c>
      <c r="JQ93" s="12">
        <v>0</v>
      </c>
      <c r="JR93" s="12">
        <v>0</v>
      </c>
      <c r="JS93" s="12">
        <v>0</v>
      </c>
      <c r="JT93" s="15">
        <v>0</v>
      </c>
      <c r="JU93" s="12">
        <v>0</v>
      </c>
      <c r="JV93" s="12">
        <v>0</v>
      </c>
      <c r="JW93" s="12">
        <v>0</v>
      </c>
      <c r="JX93" s="15">
        <v>0</v>
      </c>
      <c r="JY93" s="12">
        <v>0</v>
      </c>
      <c r="JZ93" s="12">
        <v>0</v>
      </c>
      <c r="KA93" s="12">
        <v>0</v>
      </c>
      <c r="KB93" s="15">
        <v>0</v>
      </c>
      <c r="KC93" s="12">
        <v>0</v>
      </c>
      <c r="KD93" s="12">
        <v>0</v>
      </c>
      <c r="KE93" s="12">
        <v>0</v>
      </c>
      <c r="KF93" s="15">
        <v>0</v>
      </c>
      <c r="KG93" s="12">
        <v>0</v>
      </c>
      <c r="KH93" s="12">
        <v>0</v>
      </c>
      <c r="KI93" s="12">
        <v>0</v>
      </c>
      <c r="KJ93" s="15">
        <v>0</v>
      </c>
      <c r="KK93" s="12">
        <v>0</v>
      </c>
      <c r="KL93" s="12">
        <v>0</v>
      </c>
      <c r="KM93" s="12">
        <v>0</v>
      </c>
      <c r="KN93" s="15">
        <v>0</v>
      </c>
      <c r="KO93" s="12">
        <v>0</v>
      </c>
      <c r="KP93" s="12">
        <v>0</v>
      </c>
      <c r="KQ93" s="12">
        <v>0</v>
      </c>
      <c r="KR93" s="15">
        <v>0</v>
      </c>
      <c r="KS93" s="12">
        <v>0</v>
      </c>
      <c r="KT93" s="12">
        <v>0</v>
      </c>
      <c r="KU93" s="12">
        <v>0</v>
      </c>
      <c r="KV93" s="14">
        <v>0</v>
      </c>
      <c r="KW93" s="12">
        <v>0</v>
      </c>
      <c r="KX93" s="12">
        <v>0</v>
      </c>
      <c r="KY93" s="12">
        <v>0</v>
      </c>
      <c r="KZ93" s="14">
        <v>0</v>
      </c>
      <c r="LA93" s="12">
        <v>0</v>
      </c>
      <c r="LB93" s="12">
        <v>0</v>
      </c>
      <c r="LC93" s="12">
        <v>0</v>
      </c>
      <c r="LD93" s="14">
        <v>0</v>
      </c>
      <c r="LE93" s="12">
        <v>0</v>
      </c>
      <c r="LF93" s="12">
        <v>0</v>
      </c>
      <c r="LG93" s="12">
        <v>0</v>
      </c>
      <c r="LH93" s="14">
        <v>0</v>
      </c>
      <c r="LI93" s="12">
        <v>0</v>
      </c>
      <c r="LJ93" s="12">
        <v>0</v>
      </c>
      <c r="LK93" s="12">
        <v>0</v>
      </c>
      <c r="LL93" s="14">
        <v>0</v>
      </c>
      <c r="LM93" s="12">
        <v>0</v>
      </c>
      <c r="LN93" s="12">
        <v>0</v>
      </c>
      <c r="LO93" s="12">
        <v>0</v>
      </c>
      <c r="LP93" s="14">
        <v>0</v>
      </c>
      <c r="LQ93" s="12">
        <v>0</v>
      </c>
      <c r="LR93" s="12">
        <v>0</v>
      </c>
      <c r="LS93" s="12">
        <v>0</v>
      </c>
      <c r="LT93" s="14">
        <v>0</v>
      </c>
      <c r="LU93" s="12">
        <v>0</v>
      </c>
      <c r="LV93" s="12">
        <v>0</v>
      </c>
      <c r="LW93" s="12">
        <v>0</v>
      </c>
      <c r="LX93" s="14">
        <v>0</v>
      </c>
      <c r="LY93" s="12">
        <v>0</v>
      </c>
      <c r="LZ93" s="12">
        <v>0</v>
      </c>
      <c r="MA93" s="12">
        <v>0</v>
      </c>
      <c r="MB93" s="13">
        <v>0</v>
      </c>
      <c r="MC93" s="12">
        <v>0</v>
      </c>
      <c r="MD93" s="12">
        <v>0</v>
      </c>
      <c r="ME93" s="12">
        <v>0</v>
      </c>
      <c r="MF93" s="13">
        <v>0</v>
      </c>
      <c r="MG93" s="12">
        <v>0</v>
      </c>
      <c r="MH93" s="12">
        <v>0</v>
      </c>
      <c r="MI93" s="12">
        <v>0</v>
      </c>
      <c r="MJ93" s="13">
        <v>0</v>
      </c>
      <c r="MK93" s="12">
        <v>0</v>
      </c>
      <c r="ML93" s="12">
        <v>0</v>
      </c>
      <c r="MM93" s="12">
        <v>0</v>
      </c>
    </row>
    <row r="94" spans="2:351" ht="51" x14ac:dyDescent="0.25">
      <c r="B94" s="44" t="s">
        <v>321</v>
      </c>
      <c r="C94" s="43" t="s">
        <v>320</v>
      </c>
      <c r="D94" s="42" t="s">
        <v>166</v>
      </c>
      <c r="E94" s="42" t="s">
        <v>319</v>
      </c>
      <c r="F94" s="46" t="s">
        <v>318</v>
      </c>
      <c r="G94" s="40">
        <v>2020004250323</v>
      </c>
      <c r="H94" s="39" t="s">
        <v>163</v>
      </c>
      <c r="I94" s="40">
        <v>1901124</v>
      </c>
      <c r="J94" s="39" t="s">
        <v>317</v>
      </c>
      <c r="K94" s="38" t="s">
        <v>102</v>
      </c>
      <c r="L94" s="37" t="s">
        <v>331</v>
      </c>
      <c r="M94" s="60" t="s">
        <v>6</v>
      </c>
      <c r="N94" s="60" t="s">
        <v>153</v>
      </c>
      <c r="O94" s="36" t="s">
        <v>159</v>
      </c>
      <c r="P94" s="35" t="s">
        <v>330</v>
      </c>
      <c r="Q94" s="35" t="s">
        <v>329</v>
      </c>
      <c r="R94" s="34" t="s">
        <v>20</v>
      </c>
      <c r="S94" s="33">
        <v>12</v>
      </c>
      <c r="T94" s="50">
        <v>3</v>
      </c>
      <c r="U94" s="50">
        <v>3</v>
      </c>
      <c r="V94" s="50">
        <v>3</v>
      </c>
      <c r="W94" s="50">
        <v>3</v>
      </c>
      <c r="X94" s="31">
        <f>+Z94+AA94+AB94+AC94</f>
        <v>12</v>
      </c>
      <c r="Y94" s="49">
        <f>+X94/S94</f>
        <v>1</v>
      </c>
      <c r="Z94" s="29">
        <v>2</v>
      </c>
      <c r="AA94" s="28">
        <v>1</v>
      </c>
      <c r="AB94" s="74">
        <v>1</v>
      </c>
      <c r="AC94" s="74">
        <v>8</v>
      </c>
      <c r="AD94" s="73">
        <v>67502186</v>
      </c>
      <c r="AE94" s="26">
        <f>+AD94-AG94</f>
        <v>0</v>
      </c>
      <c r="AF94" s="51" t="s">
        <v>138</v>
      </c>
      <c r="AG94" s="24">
        <f>SUM(AH94:AK94)</f>
        <v>67502186</v>
      </c>
      <c r="AH94" s="23">
        <f>+BH94+BL94+BP94+BT94+BX94+CB94+CF94+CJ94+CN94+CR94+CV94+CZ94+BD94</f>
        <v>0</v>
      </c>
      <c r="AI94" s="22">
        <f>+DD94+DH94+DL94+DP94+DT94+DX94+EB94+EF94+EJ94+EN94+ER94+EV94+EZ94+FD94+FH94+FL94+FP94+FT94+FX94+GB94+GF94+GJ94+GN94+GR94+GV94+GZ94+HD94+HH94+HL94+HP94+HT94+HX94+IB94+IF94+IJ94+IN94+IR94+IV94+IZ94+JD94+JH94+JL94+JP94+JT94+JX94+KB94+KF94+KJ94+KN94+KR94</f>
        <v>0</v>
      </c>
      <c r="AJ94" s="21">
        <f>+KV94+KZ94+LD94+LH94+LL94+LP94+LT94+LX94</f>
        <v>67502186</v>
      </c>
      <c r="AK94" s="13">
        <f>+MB94+MF94+MJ94</f>
        <v>0</v>
      </c>
      <c r="AL94" s="18" t="b">
        <f>_xlfn.IFNA(+AM94&lt;=AG94,"ERROR")</f>
        <v>1</v>
      </c>
      <c r="AM94" s="20">
        <f>SUM(AN94:AQ94)</f>
        <v>64746282</v>
      </c>
      <c r="AN94" s="4">
        <f>+BE94+BI94+BM94+BQ94+BU94+BY94+CC94+CG94+CK94+CO94+CS94+CW94+DA94</f>
        <v>0</v>
      </c>
      <c r="AO94" s="4">
        <f>+DE94+DI94+DM94+DQ94+DU94+DY94+EC94+EG94+EK94+EO94+ES94+EW94+FA94+FE94+FI94+FM94+FQ94+FU94+FY94+GC94+GG94+GK94+GO94+GS94+GW94+HA94+HE94+HI94+HM94+HQ94+HU94+HY94+IC94+IG94+IK94+IO94+IS94+IW94+JA94+JE94+JI94+JM94+JQ94+JU94+JY94+KC94+KG94+KK94+KO94+KS94</f>
        <v>0</v>
      </c>
      <c r="AP94" s="4">
        <f>+KW94+LA94+LE94+LI94+LM94+LQ94+LU94+LY94</f>
        <v>64746282</v>
      </c>
      <c r="AQ94" s="4">
        <f>+MC94+MG94+MK94</f>
        <v>0</v>
      </c>
      <c r="AR94" s="18" t="b">
        <f>_xlfn.IFNA(+AS94&lt;=AM94,"ERROR")</f>
        <v>1</v>
      </c>
      <c r="AS94" s="19">
        <f>+AT94+AU94+AV94+AW94</f>
        <v>64746282</v>
      </c>
      <c r="AT94" s="4">
        <f>+BF94+BJ94+BN94+BR94+BV94+BZ94+CD94+CH94+CL94+CP94+CT94+CX94+DB94</f>
        <v>0</v>
      </c>
      <c r="AU94" s="4">
        <f>+DF94+DJ94+DN94+DR94+DV94+DZ94+ED94+EH94+EL94+EP94+ET94+EX94+FB94+FF94+FJ94+FN94+FR94+FV94+FZ94+GD94+GH94+GL94+GP94+GT94+GX94+HB94+HF94+HJ94+HN94+HR94+HV94+HZ94+ID94+IH94+IL94+IP94+IT94+IX94+JB94+JF94+JJ94+JN94+JR94+JV94+JZ94+KD94+KH94+KL94+KP94+KT94</f>
        <v>0</v>
      </c>
      <c r="AV94" s="4">
        <f>+KX94+LB94+LF94+LJ94+LN94+LR94+LV94+LZ94</f>
        <v>64746282</v>
      </c>
      <c r="AW94" s="4">
        <f>+MD94+MH94+ML94</f>
        <v>0</v>
      </c>
      <c r="AX94" s="18" t="b">
        <f>_xlfn.IFNA(+AY94&lt;=AS94,"ERROR")</f>
        <v>1</v>
      </c>
      <c r="AY94" s="17">
        <f>+AZ94+BA94+BB94+BC94</f>
        <v>64746282</v>
      </c>
      <c r="AZ94" s="4">
        <f>+BG94+BK94+BO94+BS94+BW94+CA94+CE94+CI94+CM94+CQ94+CU94+CY94+DC94</f>
        <v>0</v>
      </c>
      <c r="BA94" s="4">
        <f>+DG94+DK94+DO94+DS94+DW94+EA94+EE94+EI94+EM94+EQ94+EU94+EY94+FC94+FG94+FK94+FO94+FS94+FW94+GA94+GE94+GI94+GM94+GQ94+GU94+GY94+HC94+HG94+HK94+HO94+HS94+HW94+IA94+IE94+II94+IM94+IQ94+IU94+IY94+JC94+JG94+JK94+JO94+JS94+JW94+KA94+KE94+KI94+KM94+KQ94+KU94</f>
        <v>0</v>
      </c>
      <c r="BB94" s="4">
        <f>+KY94+LC94+LG94+LK94+LO94+LS94+LW94+MA94</f>
        <v>64746282</v>
      </c>
      <c r="BC94" s="4">
        <f>+ME94+MI94+MM94</f>
        <v>0</v>
      </c>
      <c r="BD94" s="16">
        <v>0</v>
      </c>
      <c r="BE94" s="12">
        <v>0</v>
      </c>
      <c r="BF94" s="12">
        <v>0</v>
      </c>
      <c r="BG94" s="12">
        <v>0</v>
      </c>
      <c r="BH94" s="16">
        <v>0</v>
      </c>
      <c r="BI94" s="12">
        <v>0</v>
      </c>
      <c r="BJ94" s="12">
        <v>0</v>
      </c>
      <c r="BK94" s="12">
        <v>0</v>
      </c>
      <c r="BL94" s="16">
        <v>0</v>
      </c>
      <c r="BM94" s="12">
        <v>0</v>
      </c>
      <c r="BN94" s="12">
        <v>0</v>
      </c>
      <c r="BO94" s="12">
        <v>0</v>
      </c>
      <c r="BP94" s="16">
        <v>0</v>
      </c>
      <c r="BQ94" s="12">
        <v>0</v>
      </c>
      <c r="BR94" s="12">
        <v>0</v>
      </c>
      <c r="BS94" s="12">
        <v>0</v>
      </c>
      <c r="BT94" s="16">
        <v>0</v>
      </c>
      <c r="BU94" s="12">
        <v>0</v>
      </c>
      <c r="BV94" s="12">
        <v>0</v>
      </c>
      <c r="BW94" s="12">
        <v>0</v>
      </c>
      <c r="BX94" s="16">
        <v>0</v>
      </c>
      <c r="BY94" s="12">
        <v>0</v>
      </c>
      <c r="BZ94" s="12">
        <v>0</v>
      </c>
      <c r="CA94" s="12">
        <v>0</v>
      </c>
      <c r="CB94" s="16">
        <v>0</v>
      </c>
      <c r="CC94" s="12">
        <v>0</v>
      </c>
      <c r="CD94" s="12">
        <v>0</v>
      </c>
      <c r="CE94" s="12">
        <v>0</v>
      </c>
      <c r="CF94" s="16">
        <v>0</v>
      </c>
      <c r="CG94" s="12">
        <v>0</v>
      </c>
      <c r="CH94" s="12">
        <v>0</v>
      </c>
      <c r="CI94" s="12">
        <v>0</v>
      </c>
      <c r="CJ94" s="16">
        <v>0</v>
      </c>
      <c r="CK94" s="12">
        <v>0</v>
      </c>
      <c r="CL94" s="12">
        <v>0</v>
      </c>
      <c r="CM94" s="12">
        <v>0</v>
      </c>
      <c r="CN94" s="16">
        <v>0</v>
      </c>
      <c r="CO94" s="12">
        <v>0</v>
      </c>
      <c r="CP94" s="12">
        <v>0</v>
      </c>
      <c r="CQ94" s="12">
        <v>0</v>
      </c>
      <c r="CR94" s="16">
        <v>0</v>
      </c>
      <c r="CS94" s="12">
        <v>0</v>
      </c>
      <c r="CT94" s="12">
        <v>0</v>
      </c>
      <c r="CU94" s="12">
        <v>0</v>
      </c>
      <c r="CV94" s="16">
        <v>0</v>
      </c>
      <c r="CW94" s="12">
        <v>0</v>
      </c>
      <c r="CX94" s="12">
        <v>0</v>
      </c>
      <c r="CY94" s="12">
        <v>0</v>
      </c>
      <c r="CZ94" s="16">
        <v>0</v>
      </c>
      <c r="DA94" s="12">
        <v>0</v>
      </c>
      <c r="DB94" s="12">
        <v>0</v>
      </c>
      <c r="DC94" s="12">
        <v>0</v>
      </c>
      <c r="DD94" s="15">
        <v>0</v>
      </c>
      <c r="DE94" s="12">
        <v>0</v>
      </c>
      <c r="DF94" s="12">
        <v>0</v>
      </c>
      <c r="DG94" s="12">
        <v>0</v>
      </c>
      <c r="DH94" s="15">
        <v>0</v>
      </c>
      <c r="DI94" s="12">
        <v>0</v>
      </c>
      <c r="DJ94" s="12">
        <v>0</v>
      </c>
      <c r="DK94" s="12">
        <v>0</v>
      </c>
      <c r="DL94" s="15">
        <v>0</v>
      </c>
      <c r="DM94" s="12">
        <v>0</v>
      </c>
      <c r="DN94" s="12">
        <v>0</v>
      </c>
      <c r="DO94" s="12">
        <v>0</v>
      </c>
      <c r="DP94" s="15">
        <v>0</v>
      </c>
      <c r="DQ94" s="12">
        <v>0</v>
      </c>
      <c r="DR94" s="12">
        <v>0</v>
      </c>
      <c r="DS94" s="12">
        <v>0</v>
      </c>
      <c r="DT94" s="15">
        <v>0</v>
      </c>
      <c r="DU94" s="12">
        <v>0</v>
      </c>
      <c r="DV94" s="12">
        <v>0</v>
      </c>
      <c r="DW94" s="12">
        <v>0</v>
      </c>
      <c r="DX94" s="15">
        <v>0</v>
      </c>
      <c r="DY94" s="12">
        <v>0</v>
      </c>
      <c r="DZ94" s="12">
        <v>0</v>
      </c>
      <c r="EA94" s="12">
        <v>0</v>
      </c>
      <c r="EB94" s="15">
        <v>0</v>
      </c>
      <c r="EC94" s="12">
        <v>0</v>
      </c>
      <c r="ED94" s="12">
        <v>0</v>
      </c>
      <c r="EE94" s="12">
        <v>0</v>
      </c>
      <c r="EF94" s="15">
        <v>0</v>
      </c>
      <c r="EG94" s="12">
        <v>0</v>
      </c>
      <c r="EH94" s="12">
        <v>0</v>
      </c>
      <c r="EI94" s="12">
        <v>0</v>
      </c>
      <c r="EJ94" s="15">
        <v>0</v>
      </c>
      <c r="EK94" s="12">
        <v>0</v>
      </c>
      <c r="EL94" s="12">
        <v>0</v>
      </c>
      <c r="EM94" s="12">
        <v>0</v>
      </c>
      <c r="EN94" s="15">
        <v>0</v>
      </c>
      <c r="EO94" s="12">
        <v>0</v>
      </c>
      <c r="EP94" s="12">
        <v>0</v>
      </c>
      <c r="EQ94" s="12">
        <v>0</v>
      </c>
      <c r="ER94" s="15">
        <v>0</v>
      </c>
      <c r="ES94" s="12">
        <v>0</v>
      </c>
      <c r="ET94" s="12">
        <v>0</v>
      </c>
      <c r="EU94" s="12">
        <v>0</v>
      </c>
      <c r="EV94" s="15">
        <v>0</v>
      </c>
      <c r="EW94" s="12">
        <v>0</v>
      </c>
      <c r="EX94" s="12">
        <v>0</v>
      </c>
      <c r="EY94" s="12">
        <v>0</v>
      </c>
      <c r="EZ94" s="15">
        <v>0</v>
      </c>
      <c r="FA94" s="12">
        <v>0</v>
      </c>
      <c r="FB94" s="12">
        <v>0</v>
      </c>
      <c r="FC94" s="12">
        <v>0</v>
      </c>
      <c r="FD94" s="15">
        <v>0</v>
      </c>
      <c r="FE94" s="12">
        <v>0</v>
      </c>
      <c r="FF94" s="12">
        <v>0</v>
      </c>
      <c r="FG94" s="12">
        <v>0</v>
      </c>
      <c r="FH94" s="15">
        <v>0</v>
      </c>
      <c r="FI94" s="12">
        <v>0</v>
      </c>
      <c r="FJ94" s="12">
        <v>0</v>
      </c>
      <c r="FK94" s="12">
        <v>0</v>
      </c>
      <c r="FL94" s="15">
        <v>0</v>
      </c>
      <c r="FM94" s="12">
        <v>0</v>
      </c>
      <c r="FN94" s="12">
        <v>0</v>
      </c>
      <c r="FO94" s="12">
        <v>0</v>
      </c>
      <c r="FP94" s="15">
        <v>0</v>
      </c>
      <c r="FQ94" s="12">
        <v>0</v>
      </c>
      <c r="FR94" s="12">
        <v>0</v>
      </c>
      <c r="FS94" s="12">
        <v>0</v>
      </c>
      <c r="FT94" s="15">
        <v>0</v>
      </c>
      <c r="FU94" s="12">
        <v>0</v>
      </c>
      <c r="FV94" s="12">
        <v>0</v>
      </c>
      <c r="FW94" s="12">
        <v>0</v>
      </c>
      <c r="FX94" s="15">
        <v>0</v>
      </c>
      <c r="FY94" s="12">
        <v>0</v>
      </c>
      <c r="FZ94" s="12">
        <v>0</v>
      </c>
      <c r="GA94" s="12">
        <v>0</v>
      </c>
      <c r="GB94" s="15">
        <v>0</v>
      </c>
      <c r="GC94" s="12">
        <v>0</v>
      </c>
      <c r="GD94" s="12">
        <v>0</v>
      </c>
      <c r="GE94" s="12">
        <v>0</v>
      </c>
      <c r="GF94" s="15">
        <v>0</v>
      </c>
      <c r="GG94" s="12">
        <v>0</v>
      </c>
      <c r="GH94" s="12">
        <v>0</v>
      </c>
      <c r="GI94" s="12">
        <v>0</v>
      </c>
      <c r="GJ94" s="15">
        <v>0</v>
      </c>
      <c r="GK94" s="12">
        <v>0</v>
      </c>
      <c r="GL94" s="12">
        <v>0</v>
      </c>
      <c r="GM94" s="12">
        <v>0</v>
      </c>
      <c r="GN94" s="15">
        <v>0</v>
      </c>
      <c r="GO94" s="12">
        <v>0</v>
      </c>
      <c r="GP94" s="12">
        <v>0</v>
      </c>
      <c r="GQ94" s="12">
        <v>0</v>
      </c>
      <c r="GR94" s="15">
        <v>0</v>
      </c>
      <c r="GS94" s="12">
        <v>0</v>
      </c>
      <c r="GT94" s="12">
        <v>0</v>
      </c>
      <c r="GU94" s="12">
        <v>0</v>
      </c>
      <c r="GV94" s="15">
        <v>0</v>
      </c>
      <c r="GW94" s="12">
        <v>0</v>
      </c>
      <c r="GX94" s="12">
        <v>0</v>
      </c>
      <c r="GY94" s="12">
        <v>0</v>
      </c>
      <c r="GZ94" s="15">
        <v>0</v>
      </c>
      <c r="HA94" s="12">
        <v>0</v>
      </c>
      <c r="HB94" s="12">
        <v>0</v>
      </c>
      <c r="HC94" s="12">
        <v>0</v>
      </c>
      <c r="HD94" s="15">
        <v>0</v>
      </c>
      <c r="HE94" s="12">
        <v>0</v>
      </c>
      <c r="HF94" s="12">
        <v>0</v>
      </c>
      <c r="HG94" s="12">
        <v>0</v>
      </c>
      <c r="HH94" s="15">
        <v>0</v>
      </c>
      <c r="HI94" s="12">
        <v>0</v>
      </c>
      <c r="HJ94" s="12">
        <v>0</v>
      </c>
      <c r="HK94" s="12">
        <v>0</v>
      </c>
      <c r="HL94" s="15">
        <v>0</v>
      </c>
      <c r="HM94" s="12">
        <v>0</v>
      </c>
      <c r="HN94" s="12">
        <v>0</v>
      </c>
      <c r="HO94" s="12">
        <v>0</v>
      </c>
      <c r="HP94" s="15">
        <v>0</v>
      </c>
      <c r="HQ94" s="12">
        <v>0</v>
      </c>
      <c r="HR94" s="12">
        <v>0</v>
      </c>
      <c r="HS94" s="12">
        <v>0</v>
      </c>
      <c r="HT94" s="15">
        <v>0</v>
      </c>
      <c r="HU94" s="12">
        <v>0</v>
      </c>
      <c r="HV94" s="12">
        <v>0</v>
      </c>
      <c r="HW94" s="12">
        <v>0</v>
      </c>
      <c r="HX94" s="15">
        <v>0</v>
      </c>
      <c r="HY94" s="12">
        <v>0</v>
      </c>
      <c r="HZ94" s="12">
        <v>0</v>
      </c>
      <c r="IA94" s="12">
        <v>0</v>
      </c>
      <c r="IB94" s="15">
        <v>0</v>
      </c>
      <c r="IC94" s="12">
        <v>0</v>
      </c>
      <c r="ID94" s="12">
        <v>0</v>
      </c>
      <c r="IE94" s="12">
        <v>0</v>
      </c>
      <c r="IF94" s="15">
        <v>0</v>
      </c>
      <c r="IG94" s="12">
        <v>0</v>
      </c>
      <c r="IH94" s="12">
        <v>0</v>
      </c>
      <c r="II94" s="12">
        <v>0</v>
      </c>
      <c r="IJ94" s="15">
        <v>0</v>
      </c>
      <c r="IK94" s="12">
        <v>0</v>
      </c>
      <c r="IL94" s="12">
        <v>0</v>
      </c>
      <c r="IM94" s="12">
        <v>0</v>
      </c>
      <c r="IN94" s="15">
        <v>0</v>
      </c>
      <c r="IO94" s="12">
        <v>0</v>
      </c>
      <c r="IP94" s="12">
        <v>0</v>
      </c>
      <c r="IQ94" s="12">
        <v>0</v>
      </c>
      <c r="IR94" s="15">
        <v>0</v>
      </c>
      <c r="IS94" s="12">
        <v>0</v>
      </c>
      <c r="IT94" s="12">
        <v>0</v>
      </c>
      <c r="IU94" s="12">
        <v>0</v>
      </c>
      <c r="IV94" s="15">
        <v>0</v>
      </c>
      <c r="IW94" s="12">
        <v>0</v>
      </c>
      <c r="IX94" s="12">
        <v>0</v>
      </c>
      <c r="IY94" s="12">
        <v>0</v>
      </c>
      <c r="IZ94" s="15">
        <v>0</v>
      </c>
      <c r="JA94" s="12">
        <v>0</v>
      </c>
      <c r="JB94" s="12">
        <v>0</v>
      </c>
      <c r="JC94" s="12">
        <v>0</v>
      </c>
      <c r="JD94" s="15">
        <v>0</v>
      </c>
      <c r="JE94" s="12">
        <v>0</v>
      </c>
      <c r="JF94" s="12">
        <v>0</v>
      </c>
      <c r="JG94" s="12">
        <v>0</v>
      </c>
      <c r="JH94" s="15">
        <v>0</v>
      </c>
      <c r="JI94" s="12">
        <v>0</v>
      </c>
      <c r="JJ94" s="12">
        <v>0</v>
      </c>
      <c r="JK94" s="12">
        <v>0</v>
      </c>
      <c r="JL94" s="15">
        <v>0</v>
      </c>
      <c r="JM94" s="12">
        <v>0</v>
      </c>
      <c r="JN94" s="12">
        <v>0</v>
      </c>
      <c r="JO94" s="12">
        <v>0</v>
      </c>
      <c r="JP94" s="15">
        <v>0</v>
      </c>
      <c r="JQ94" s="12">
        <v>0</v>
      </c>
      <c r="JR94" s="12">
        <v>0</v>
      </c>
      <c r="JS94" s="12">
        <v>0</v>
      </c>
      <c r="JT94" s="15">
        <v>0</v>
      </c>
      <c r="JU94" s="12">
        <v>0</v>
      </c>
      <c r="JV94" s="12">
        <v>0</v>
      </c>
      <c r="JW94" s="12">
        <v>0</v>
      </c>
      <c r="JX94" s="15">
        <v>0</v>
      </c>
      <c r="JY94" s="12">
        <v>0</v>
      </c>
      <c r="JZ94" s="12">
        <v>0</v>
      </c>
      <c r="KA94" s="12">
        <v>0</v>
      </c>
      <c r="KB94" s="15">
        <v>0</v>
      </c>
      <c r="KC94" s="12">
        <v>0</v>
      </c>
      <c r="KD94" s="12">
        <v>0</v>
      </c>
      <c r="KE94" s="12">
        <v>0</v>
      </c>
      <c r="KF94" s="15">
        <v>0</v>
      </c>
      <c r="KG94" s="12">
        <v>0</v>
      </c>
      <c r="KH94" s="12">
        <v>0</v>
      </c>
      <c r="KI94" s="12">
        <v>0</v>
      </c>
      <c r="KJ94" s="15">
        <v>0</v>
      </c>
      <c r="KK94" s="12">
        <v>0</v>
      </c>
      <c r="KL94" s="12">
        <v>0</v>
      </c>
      <c r="KM94" s="12">
        <v>0</v>
      </c>
      <c r="KN94" s="15">
        <v>0</v>
      </c>
      <c r="KO94" s="12">
        <v>0</v>
      </c>
      <c r="KP94" s="12">
        <v>0</v>
      </c>
      <c r="KQ94" s="12">
        <v>0</v>
      </c>
      <c r="KR94" s="15">
        <v>0</v>
      </c>
      <c r="KS94" s="12">
        <v>0</v>
      </c>
      <c r="KT94" s="12">
        <v>0</v>
      </c>
      <c r="KU94" s="12">
        <v>0</v>
      </c>
      <c r="KV94" s="14">
        <v>0</v>
      </c>
      <c r="KW94" s="12">
        <v>0</v>
      </c>
      <c r="KX94" s="12">
        <v>0</v>
      </c>
      <c r="KY94" s="12">
        <v>0</v>
      </c>
      <c r="KZ94" s="14">
        <v>0</v>
      </c>
      <c r="LA94" s="12">
        <v>0</v>
      </c>
      <c r="LB94" s="12">
        <v>0</v>
      </c>
      <c r="LC94" s="12">
        <v>0</v>
      </c>
      <c r="LD94" s="14">
        <v>67502186</v>
      </c>
      <c r="LE94" s="12">
        <v>64746282</v>
      </c>
      <c r="LF94" s="12">
        <v>64746282</v>
      </c>
      <c r="LG94" s="12">
        <v>64746282</v>
      </c>
      <c r="LH94" s="14">
        <v>0</v>
      </c>
      <c r="LI94" s="12">
        <v>0</v>
      </c>
      <c r="LJ94" s="12">
        <v>0</v>
      </c>
      <c r="LK94" s="12">
        <v>0</v>
      </c>
      <c r="LL94" s="14">
        <v>0</v>
      </c>
      <c r="LM94" s="12">
        <v>0</v>
      </c>
      <c r="LN94" s="12">
        <v>0</v>
      </c>
      <c r="LO94" s="12">
        <v>0</v>
      </c>
      <c r="LP94" s="14">
        <v>0</v>
      </c>
      <c r="LQ94" s="12">
        <v>0</v>
      </c>
      <c r="LR94" s="12">
        <v>0</v>
      </c>
      <c r="LS94" s="12">
        <v>0</v>
      </c>
      <c r="LT94" s="14">
        <v>0</v>
      </c>
      <c r="LU94" s="12">
        <v>0</v>
      </c>
      <c r="LV94" s="12">
        <v>0</v>
      </c>
      <c r="LW94" s="12">
        <v>0</v>
      </c>
      <c r="LX94" s="14">
        <v>0</v>
      </c>
      <c r="LY94" s="12">
        <v>0</v>
      </c>
      <c r="LZ94" s="12">
        <v>0</v>
      </c>
      <c r="MA94" s="12">
        <v>0</v>
      </c>
      <c r="MB94" s="13">
        <v>0</v>
      </c>
      <c r="MC94" s="12">
        <v>0</v>
      </c>
      <c r="MD94" s="12">
        <v>0</v>
      </c>
      <c r="ME94" s="12">
        <v>0</v>
      </c>
      <c r="MF94" s="13">
        <v>0</v>
      </c>
      <c r="MG94" s="12">
        <v>0</v>
      </c>
      <c r="MH94" s="12">
        <v>0</v>
      </c>
      <c r="MI94" s="12">
        <v>0</v>
      </c>
      <c r="MJ94" s="13">
        <v>0</v>
      </c>
      <c r="MK94" s="12">
        <v>0</v>
      </c>
      <c r="ML94" s="12">
        <v>0</v>
      </c>
      <c r="MM94" s="12">
        <v>0</v>
      </c>
    </row>
    <row r="95" spans="2:351" ht="51" x14ac:dyDescent="0.25">
      <c r="B95" s="44" t="s">
        <v>321</v>
      </c>
      <c r="C95" s="43" t="s">
        <v>320</v>
      </c>
      <c r="D95" s="42" t="s">
        <v>166</v>
      </c>
      <c r="E95" s="42" t="s">
        <v>319</v>
      </c>
      <c r="F95" s="46" t="s">
        <v>318</v>
      </c>
      <c r="G95" s="40">
        <v>2020004250323</v>
      </c>
      <c r="H95" s="39" t="s">
        <v>163</v>
      </c>
      <c r="I95" s="40">
        <v>1901124</v>
      </c>
      <c r="J95" s="39" t="s">
        <v>317</v>
      </c>
      <c r="K95" s="38" t="s">
        <v>102</v>
      </c>
      <c r="L95" s="37" t="s">
        <v>328</v>
      </c>
      <c r="M95" s="60" t="s">
        <v>6</v>
      </c>
      <c r="N95" s="59" t="s">
        <v>100</v>
      </c>
      <c r="O95" s="36" t="s">
        <v>159</v>
      </c>
      <c r="P95" s="35" t="s">
        <v>16</v>
      </c>
      <c r="Q95" s="35" t="s">
        <v>315</v>
      </c>
      <c r="R95" s="34" t="s">
        <v>20</v>
      </c>
      <c r="S95" s="33">
        <v>12</v>
      </c>
      <c r="T95" s="50">
        <v>3</v>
      </c>
      <c r="U95" s="50">
        <v>3</v>
      </c>
      <c r="V95" s="50">
        <v>3</v>
      </c>
      <c r="W95" s="50">
        <v>3</v>
      </c>
      <c r="X95" s="31">
        <f>+Z95+AA95+AB95+AC95</f>
        <v>12</v>
      </c>
      <c r="Y95" s="49">
        <f>+X95/S95</f>
        <v>1</v>
      </c>
      <c r="Z95" s="29">
        <v>2</v>
      </c>
      <c r="AA95" s="28">
        <v>1</v>
      </c>
      <c r="AB95" s="74">
        <v>1</v>
      </c>
      <c r="AC95" s="74">
        <v>8</v>
      </c>
      <c r="AD95" s="73">
        <v>101998060</v>
      </c>
      <c r="AE95" s="26">
        <f>+AD95-AG95</f>
        <v>0</v>
      </c>
      <c r="AF95" s="51" t="s">
        <v>138</v>
      </c>
      <c r="AG95" s="24">
        <f>SUM(AH95:AK95)</f>
        <v>101998060</v>
      </c>
      <c r="AH95" s="23">
        <f>+BH95+BL95+BP95+BT95+BX95+CB95+CF95+CJ95+CN95+CR95+CV95+CZ95+BD95</f>
        <v>0</v>
      </c>
      <c r="AI95" s="22">
        <f>+DD95+DH95+DL95+DP95+DT95+DX95+EB95+EF95+EJ95+EN95+ER95+EV95+EZ95+FD95+FH95+FL95+FP95+FT95+FX95+GB95+GF95+GJ95+GN95+GR95+GV95+GZ95+HD95+HH95+HL95+HP95+HT95+HX95+IB95+IF95+IJ95+IN95+IR95+IV95+IZ95+JD95+JH95+JL95+JP95+JT95+JX95+KB95+KF95+KJ95+KN95+KR95</f>
        <v>0</v>
      </c>
      <c r="AJ95" s="21">
        <f>+KV95+KZ95+LD95+LH95+LL95+LP95+LT95+LX95</f>
        <v>101998060</v>
      </c>
      <c r="AK95" s="13">
        <f>+MB95+MF95+MJ95</f>
        <v>0</v>
      </c>
      <c r="AL95" s="18" t="b">
        <f>_xlfn.IFNA(+AM95&lt;=AG95,"ERROR")</f>
        <v>1</v>
      </c>
      <c r="AM95" s="20">
        <f>SUM(AN95:AQ95)</f>
        <v>101868176</v>
      </c>
      <c r="AN95" s="4">
        <f>+BE95+BI95+BM95+BQ95+BU95+BY95+CC95+CG95+CK95+CO95+CS95+CW95+DA95</f>
        <v>0</v>
      </c>
      <c r="AO95" s="4">
        <f>+DE95+DI95+DM95+DQ95+DU95+DY95+EC95+EG95+EK95+EO95+ES95+EW95+FA95+FE95+FI95+FM95+FQ95+FU95+FY95+GC95+GG95+GK95+GO95+GS95+GW95+HA95+HE95+HI95+HM95+HQ95+HU95+HY95+IC95+IG95+IK95+IO95+IS95+IW95+JA95+JE95+JI95+JM95+JQ95+JU95+JY95+KC95+KG95+KK95+KO95+KS95</f>
        <v>0</v>
      </c>
      <c r="AP95" s="4">
        <f>+KW95+LA95+LE95+LI95+LM95+LQ95+LU95+LY95</f>
        <v>101868176</v>
      </c>
      <c r="AQ95" s="4">
        <f>+MC95+MG95+MK95</f>
        <v>0</v>
      </c>
      <c r="AR95" s="18" t="b">
        <f>_xlfn.IFNA(+AS95&lt;=AM95,"ERROR")</f>
        <v>1</v>
      </c>
      <c r="AS95" s="19">
        <f>+AT95+AU95+AV95+AW95</f>
        <v>100856731</v>
      </c>
      <c r="AT95" s="4">
        <f>+BF95+BJ95+BN95+BR95+BV95+BZ95+CD95+CH95+CL95+CP95+CT95+CX95+DB95</f>
        <v>0</v>
      </c>
      <c r="AU95" s="4">
        <f>+DF95+DJ95+DN95+DR95+DV95+DZ95+ED95+EH95+EL95+EP95+ET95+EX95+FB95+FF95+FJ95+FN95+FR95+FV95+FZ95+GD95+GH95+GL95+GP95+GT95+GX95+HB95+HF95+HJ95+HN95+HR95+HV95+HZ95+ID95+IH95+IL95+IP95+IT95+IX95+JB95+JF95+JJ95+JN95+JR95+JV95+JZ95+KD95+KH95+KL95+KP95+KT95</f>
        <v>0</v>
      </c>
      <c r="AV95" s="4">
        <f>+KX95+LB95+LF95+LJ95+LN95+LR95+LV95+LZ95</f>
        <v>100856731</v>
      </c>
      <c r="AW95" s="4">
        <f>+MD95+MH95+ML95</f>
        <v>0</v>
      </c>
      <c r="AX95" s="18" t="b">
        <f>_xlfn.IFNA(+AY95&lt;=AS95,"ERROR")</f>
        <v>1</v>
      </c>
      <c r="AY95" s="17">
        <f>+AZ95+BA95+BB95+BC95</f>
        <v>100856731</v>
      </c>
      <c r="AZ95" s="4">
        <f>+BG95+BK95+BO95+BS95+BW95+CA95+CE95+CI95+CM95+CQ95+CU95+CY95+DC95</f>
        <v>0</v>
      </c>
      <c r="BA95" s="4">
        <f>+DG95+DK95+DO95+DS95+DW95+EA95+EE95+EI95+EM95+EQ95+EU95+EY95+FC95+FG95+FK95+FO95+FS95+FW95+GA95+GE95+GI95+GM95+GQ95+GU95+GY95+HC95+HG95+HK95+HO95+HS95+HW95+IA95+IE95+II95+IM95+IQ95+IU95+IY95+JC95+JG95+JK95+JO95+JS95+JW95+KA95+KE95+KI95+KM95+KQ95+KU95</f>
        <v>0</v>
      </c>
      <c r="BB95" s="4">
        <f>+KY95+LC95+LG95+LK95+LO95+LS95+LW95+MA95</f>
        <v>100856731</v>
      </c>
      <c r="BC95" s="4">
        <f>+ME95+MI95+MM95</f>
        <v>0</v>
      </c>
      <c r="BD95" s="16">
        <v>0</v>
      </c>
      <c r="BE95" s="12">
        <v>0</v>
      </c>
      <c r="BF95" s="12">
        <v>0</v>
      </c>
      <c r="BG95" s="12">
        <v>0</v>
      </c>
      <c r="BH95" s="16">
        <v>0</v>
      </c>
      <c r="BI95" s="12">
        <v>0</v>
      </c>
      <c r="BJ95" s="12">
        <v>0</v>
      </c>
      <c r="BK95" s="12">
        <v>0</v>
      </c>
      <c r="BL95" s="16">
        <v>0</v>
      </c>
      <c r="BM95" s="12">
        <v>0</v>
      </c>
      <c r="BN95" s="12">
        <v>0</v>
      </c>
      <c r="BO95" s="12">
        <v>0</v>
      </c>
      <c r="BP95" s="16">
        <v>0</v>
      </c>
      <c r="BQ95" s="12">
        <v>0</v>
      </c>
      <c r="BR95" s="12">
        <v>0</v>
      </c>
      <c r="BS95" s="12">
        <v>0</v>
      </c>
      <c r="BT95" s="16">
        <v>0</v>
      </c>
      <c r="BU95" s="12">
        <v>0</v>
      </c>
      <c r="BV95" s="12">
        <v>0</v>
      </c>
      <c r="BW95" s="12">
        <v>0</v>
      </c>
      <c r="BX95" s="16">
        <v>0</v>
      </c>
      <c r="BY95" s="12">
        <v>0</v>
      </c>
      <c r="BZ95" s="12">
        <v>0</v>
      </c>
      <c r="CA95" s="12">
        <v>0</v>
      </c>
      <c r="CB95" s="16">
        <v>0</v>
      </c>
      <c r="CC95" s="12">
        <v>0</v>
      </c>
      <c r="CD95" s="12">
        <v>0</v>
      </c>
      <c r="CE95" s="12">
        <v>0</v>
      </c>
      <c r="CF95" s="16">
        <v>0</v>
      </c>
      <c r="CG95" s="12">
        <v>0</v>
      </c>
      <c r="CH95" s="12">
        <v>0</v>
      </c>
      <c r="CI95" s="12">
        <v>0</v>
      </c>
      <c r="CJ95" s="16">
        <v>0</v>
      </c>
      <c r="CK95" s="12">
        <v>0</v>
      </c>
      <c r="CL95" s="12">
        <v>0</v>
      </c>
      <c r="CM95" s="12">
        <v>0</v>
      </c>
      <c r="CN95" s="16">
        <v>0</v>
      </c>
      <c r="CO95" s="12">
        <v>0</v>
      </c>
      <c r="CP95" s="12">
        <v>0</v>
      </c>
      <c r="CQ95" s="12">
        <v>0</v>
      </c>
      <c r="CR95" s="16">
        <v>0</v>
      </c>
      <c r="CS95" s="12">
        <v>0</v>
      </c>
      <c r="CT95" s="12">
        <v>0</v>
      </c>
      <c r="CU95" s="12">
        <v>0</v>
      </c>
      <c r="CV95" s="16">
        <v>0</v>
      </c>
      <c r="CW95" s="12">
        <v>0</v>
      </c>
      <c r="CX95" s="12">
        <v>0</v>
      </c>
      <c r="CY95" s="12">
        <v>0</v>
      </c>
      <c r="CZ95" s="16">
        <v>0</v>
      </c>
      <c r="DA95" s="12">
        <v>0</v>
      </c>
      <c r="DB95" s="12">
        <v>0</v>
      </c>
      <c r="DC95" s="12">
        <v>0</v>
      </c>
      <c r="DD95" s="15">
        <v>0</v>
      </c>
      <c r="DE95" s="12">
        <v>0</v>
      </c>
      <c r="DF95" s="12">
        <v>0</v>
      </c>
      <c r="DG95" s="12">
        <v>0</v>
      </c>
      <c r="DH95" s="15">
        <v>0</v>
      </c>
      <c r="DI95" s="12">
        <v>0</v>
      </c>
      <c r="DJ95" s="12">
        <v>0</v>
      </c>
      <c r="DK95" s="12">
        <v>0</v>
      </c>
      <c r="DL95" s="15">
        <v>0</v>
      </c>
      <c r="DM95" s="12">
        <v>0</v>
      </c>
      <c r="DN95" s="12">
        <v>0</v>
      </c>
      <c r="DO95" s="12">
        <v>0</v>
      </c>
      <c r="DP95" s="15">
        <v>0</v>
      </c>
      <c r="DQ95" s="12">
        <v>0</v>
      </c>
      <c r="DR95" s="12">
        <v>0</v>
      </c>
      <c r="DS95" s="12">
        <v>0</v>
      </c>
      <c r="DT95" s="15">
        <v>0</v>
      </c>
      <c r="DU95" s="12">
        <v>0</v>
      </c>
      <c r="DV95" s="12">
        <v>0</v>
      </c>
      <c r="DW95" s="12">
        <v>0</v>
      </c>
      <c r="DX95" s="15">
        <v>0</v>
      </c>
      <c r="DY95" s="12">
        <v>0</v>
      </c>
      <c r="DZ95" s="12">
        <v>0</v>
      </c>
      <c r="EA95" s="12">
        <v>0</v>
      </c>
      <c r="EB95" s="15">
        <v>0</v>
      </c>
      <c r="EC95" s="12">
        <v>0</v>
      </c>
      <c r="ED95" s="12">
        <v>0</v>
      </c>
      <c r="EE95" s="12">
        <v>0</v>
      </c>
      <c r="EF95" s="15">
        <v>0</v>
      </c>
      <c r="EG95" s="12">
        <v>0</v>
      </c>
      <c r="EH95" s="12">
        <v>0</v>
      </c>
      <c r="EI95" s="12">
        <v>0</v>
      </c>
      <c r="EJ95" s="15">
        <v>0</v>
      </c>
      <c r="EK95" s="12">
        <v>0</v>
      </c>
      <c r="EL95" s="12">
        <v>0</v>
      </c>
      <c r="EM95" s="12">
        <v>0</v>
      </c>
      <c r="EN95" s="15">
        <v>0</v>
      </c>
      <c r="EO95" s="12">
        <v>0</v>
      </c>
      <c r="EP95" s="12">
        <v>0</v>
      </c>
      <c r="EQ95" s="12">
        <v>0</v>
      </c>
      <c r="ER95" s="15">
        <v>0</v>
      </c>
      <c r="ES95" s="12">
        <v>0</v>
      </c>
      <c r="ET95" s="12">
        <v>0</v>
      </c>
      <c r="EU95" s="12">
        <v>0</v>
      </c>
      <c r="EV95" s="15">
        <v>0</v>
      </c>
      <c r="EW95" s="12">
        <v>0</v>
      </c>
      <c r="EX95" s="12">
        <v>0</v>
      </c>
      <c r="EY95" s="12">
        <v>0</v>
      </c>
      <c r="EZ95" s="15">
        <v>0</v>
      </c>
      <c r="FA95" s="12">
        <v>0</v>
      </c>
      <c r="FB95" s="12">
        <v>0</v>
      </c>
      <c r="FC95" s="12">
        <v>0</v>
      </c>
      <c r="FD95" s="15">
        <v>0</v>
      </c>
      <c r="FE95" s="12">
        <v>0</v>
      </c>
      <c r="FF95" s="12">
        <v>0</v>
      </c>
      <c r="FG95" s="12">
        <v>0</v>
      </c>
      <c r="FH95" s="15">
        <v>0</v>
      </c>
      <c r="FI95" s="12">
        <v>0</v>
      </c>
      <c r="FJ95" s="12">
        <v>0</v>
      </c>
      <c r="FK95" s="12">
        <v>0</v>
      </c>
      <c r="FL95" s="15">
        <v>0</v>
      </c>
      <c r="FM95" s="12">
        <v>0</v>
      </c>
      <c r="FN95" s="12">
        <v>0</v>
      </c>
      <c r="FO95" s="12">
        <v>0</v>
      </c>
      <c r="FP95" s="15">
        <v>0</v>
      </c>
      <c r="FQ95" s="12">
        <v>0</v>
      </c>
      <c r="FR95" s="12">
        <v>0</v>
      </c>
      <c r="FS95" s="12">
        <v>0</v>
      </c>
      <c r="FT95" s="15">
        <v>0</v>
      </c>
      <c r="FU95" s="12">
        <v>0</v>
      </c>
      <c r="FV95" s="12">
        <v>0</v>
      </c>
      <c r="FW95" s="12">
        <v>0</v>
      </c>
      <c r="FX95" s="15">
        <v>0</v>
      </c>
      <c r="FY95" s="12">
        <v>0</v>
      </c>
      <c r="FZ95" s="12">
        <v>0</v>
      </c>
      <c r="GA95" s="12">
        <v>0</v>
      </c>
      <c r="GB95" s="15">
        <v>0</v>
      </c>
      <c r="GC95" s="12">
        <v>0</v>
      </c>
      <c r="GD95" s="12">
        <v>0</v>
      </c>
      <c r="GE95" s="12">
        <v>0</v>
      </c>
      <c r="GF95" s="15">
        <v>0</v>
      </c>
      <c r="GG95" s="12">
        <v>0</v>
      </c>
      <c r="GH95" s="12">
        <v>0</v>
      </c>
      <c r="GI95" s="12">
        <v>0</v>
      </c>
      <c r="GJ95" s="15">
        <v>0</v>
      </c>
      <c r="GK95" s="12">
        <v>0</v>
      </c>
      <c r="GL95" s="12">
        <v>0</v>
      </c>
      <c r="GM95" s="12">
        <v>0</v>
      </c>
      <c r="GN95" s="15">
        <v>0</v>
      </c>
      <c r="GO95" s="12">
        <v>0</v>
      </c>
      <c r="GP95" s="12">
        <v>0</v>
      </c>
      <c r="GQ95" s="12">
        <v>0</v>
      </c>
      <c r="GR95" s="15">
        <v>0</v>
      </c>
      <c r="GS95" s="12">
        <v>0</v>
      </c>
      <c r="GT95" s="12">
        <v>0</v>
      </c>
      <c r="GU95" s="12">
        <v>0</v>
      </c>
      <c r="GV95" s="15">
        <v>0</v>
      </c>
      <c r="GW95" s="12">
        <v>0</v>
      </c>
      <c r="GX95" s="12">
        <v>0</v>
      </c>
      <c r="GY95" s="12">
        <v>0</v>
      </c>
      <c r="GZ95" s="15">
        <v>0</v>
      </c>
      <c r="HA95" s="12">
        <v>0</v>
      </c>
      <c r="HB95" s="12">
        <v>0</v>
      </c>
      <c r="HC95" s="12">
        <v>0</v>
      </c>
      <c r="HD95" s="15">
        <v>0</v>
      </c>
      <c r="HE95" s="12">
        <v>0</v>
      </c>
      <c r="HF95" s="12">
        <v>0</v>
      </c>
      <c r="HG95" s="12">
        <v>0</v>
      </c>
      <c r="HH95" s="15">
        <v>0</v>
      </c>
      <c r="HI95" s="12">
        <v>0</v>
      </c>
      <c r="HJ95" s="12">
        <v>0</v>
      </c>
      <c r="HK95" s="12">
        <v>0</v>
      </c>
      <c r="HL95" s="15">
        <v>0</v>
      </c>
      <c r="HM95" s="12">
        <v>0</v>
      </c>
      <c r="HN95" s="12">
        <v>0</v>
      </c>
      <c r="HO95" s="12">
        <v>0</v>
      </c>
      <c r="HP95" s="15">
        <v>0</v>
      </c>
      <c r="HQ95" s="12">
        <v>0</v>
      </c>
      <c r="HR95" s="12">
        <v>0</v>
      </c>
      <c r="HS95" s="12">
        <v>0</v>
      </c>
      <c r="HT95" s="15">
        <v>0</v>
      </c>
      <c r="HU95" s="12">
        <v>0</v>
      </c>
      <c r="HV95" s="12">
        <v>0</v>
      </c>
      <c r="HW95" s="12">
        <v>0</v>
      </c>
      <c r="HX95" s="15">
        <v>0</v>
      </c>
      <c r="HY95" s="12">
        <v>0</v>
      </c>
      <c r="HZ95" s="12">
        <v>0</v>
      </c>
      <c r="IA95" s="12">
        <v>0</v>
      </c>
      <c r="IB95" s="15">
        <v>0</v>
      </c>
      <c r="IC95" s="12">
        <v>0</v>
      </c>
      <c r="ID95" s="12">
        <v>0</v>
      </c>
      <c r="IE95" s="12">
        <v>0</v>
      </c>
      <c r="IF95" s="15">
        <v>0</v>
      </c>
      <c r="IG95" s="12">
        <v>0</v>
      </c>
      <c r="IH95" s="12">
        <v>0</v>
      </c>
      <c r="II95" s="12">
        <v>0</v>
      </c>
      <c r="IJ95" s="15">
        <v>0</v>
      </c>
      <c r="IK95" s="12">
        <v>0</v>
      </c>
      <c r="IL95" s="12">
        <v>0</v>
      </c>
      <c r="IM95" s="12">
        <v>0</v>
      </c>
      <c r="IN95" s="15">
        <v>0</v>
      </c>
      <c r="IO95" s="12">
        <v>0</v>
      </c>
      <c r="IP95" s="12">
        <v>0</v>
      </c>
      <c r="IQ95" s="12">
        <v>0</v>
      </c>
      <c r="IR95" s="15">
        <v>0</v>
      </c>
      <c r="IS95" s="12">
        <v>0</v>
      </c>
      <c r="IT95" s="12">
        <v>0</v>
      </c>
      <c r="IU95" s="12">
        <v>0</v>
      </c>
      <c r="IV95" s="15">
        <v>0</v>
      </c>
      <c r="IW95" s="12">
        <v>0</v>
      </c>
      <c r="IX95" s="12">
        <v>0</v>
      </c>
      <c r="IY95" s="12">
        <v>0</v>
      </c>
      <c r="IZ95" s="15">
        <v>0</v>
      </c>
      <c r="JA95" s="12">
        <v>0</v>
      </c>
      <c r="JB95" s="12">
        <v>0</v>
      </c>
      <c r="JC95" s="12">
        <v>0</v>
      </c>
      <c r="JD95" s="15">
        <v>0</v>
      </c>
      <c r="JE95" s="12">
        <v>0</v>
      </c>
      <c r="JF95" s="12">
        <v>0</v>
      </c>
      <c r="JG95" s="12">
        <v>0</v>
      </c>
      <c r="JH95" s="15">
        <v>0</v>
      </c>
      <c r="JI95" s="12">
        <v>0</v>
      </c>
      <c r="JJ95" s="12">
        <v>0</v>
      </c>
      <c r="JK95" s="12">
        <v>0</v>
      </c>
      <c r="JL95" s="15">
        <v>0</v>
      </c>
      <c r="JM95" s="12">
        <v>0</v>
      </c>
      <c r="JN95" s="12">
        <v>0</v>
      </c>
      <c r="JO95" s="12">
        <v>0</v>
      </c>
      <c r="JP95" s="15">
        <v>0</v>
      </c>
      <c r="JQ95" s="12">
        <v>0</v>
      </c>
      <c r="JR95" s="12">
        <v>0</v>
      </c>
      <c r="JS95" s="12">
        <v>0</v>
      </c>
      <c r="JT95" s="15">
        <v>0</v>
      </c>
      <c r="JU95" s="12">
        <v>0</v>
      </c>
      <c r="JV95" s="12">
        <v>0</v>
      </c>
      <c r="JW95" s="12">
        <v>0</v>
      </c>
      <c r="JX95" s="15">
        <v>0</v>
      </c>
      <c r="JY95" s="12">
        <v>0</v>
      </c>
      <c r="JZ95" s="12">
        <v>0</v>
      </c>
      <c r="KA95" s="12">
        <v>0</v>
      </c>
      <c r="KB95" s="15">
        <v>0</v>
      </c>
      <c r="KC95" s="12">
        <v>0</v>
      </c>
      <c r="KD95" s="12">
        <v>0</v>
      </c>
      <c r="KE95" s="12">
        <v>0</v>
      </c>
      <c r="KF95" s="15">
        <v>0</v>
      </c>
      <c r="KG95" s="12">
        <v>0</v>
      </c>
      <c r="KH95" s="12">
        <v>0</v>
      </c>
      <c r="KI95" s="12">
        <v>0</v>
      </c>
      <c r="KJ95" s="15">
        <v>0</v>
      </c>
      <c r="KK95" s="12">
        <v>0</v>
      </c>
      <c r="KL95" s="12">
        <v>0</v>
      </c>
      <c r="KM95" s="12">
        <v>0</v>
      </c>
      <c r="KN95" s="15">
        <v>0</v>
      </c>
      <c r="KO95" s="12">
        <v>0</v>
      </c>
      <c r="KP95" s="12">
        <v>0</v>
      </c>
      <c r="KQ95" s="12">
        <v>0</v>
      </c>
      <c r="KR95" s="15">
        <v>0</v>
      </c>
      <c r="KS95" s="12">
        <v>0</v>
      </c>
      <c r="KT95" s="12">
        <v>0</v>
      </c>
      <c r="KU95" s="12">
        <v>0</v>
      </c>
      <c r="KV95" s="14">
        <v>0</v>
      </c>
      <c r="KW95" s="12">
        <v>0</v>
      </c>
      <c r="KX95" s="12">
        <v>0</v>
      </c>
      <c r="KY95" s="12">
        <v>0</v>
      </c>
      <c r="KZ95" s="14">
        <v>0</v>
      </c>
      <c r="LA95" s="12">
        <v>0</v>
      </c>
      <c r="LB95" s="12">
        <v>0</v>
      </c>
      <c r="LC95" s="12">
        <v>0</v>
      </c>
      <c r="LD95" s="14">
        <v>101998060</v>
      </c>
      <c r="LE95" s="12">
        <v>101868176</v>
      </c>
      <c r="LF95" s="12">
        <v>100856731</v>
      </c>
      <c r="LG95" s="12">
        <v>100856731</v>
      </c>
      <c r="LH95" s="14">
        <v>0</v>
      </c>
      <c r="LI95" s="12">
        <v>0</v>
      </c>
      <c r="LJ95" s="12">
        <v>0</v>
      </c>
      <c r="LK95" s="12">
        <v>0</v>
      </c>
      <c r="LL95" s="14">
        <v>0</v>
      </c>
      <c r="LM95" s="12">
        <v>0</v>
      </c>
      <c r="LN95" s="12">
        <v>0</v>
      </c>
      <c r="LO95" s="12">
        <v>0</v>
      </c>
      <c r="LP95" s="14">
        <v>0</v>
      </c>
      <c r="LQ95" s="12">
        <v>0</v>
      </c>
      <c r="LR95" s="12">
        <v>0</v>
      </c>
      <c r="LS95" s="12">
        <v>0</v>
      </c>
      <c r="LT95" s="14">
        <v>0</v>
      </c>
      <c r="LU95" s="12">
        <v>0</v>
      </c>
      <c r="LV95" s="12">
        <v>0</v>
      </c>
      <c r="LW95" s="12">
        <v>0</v>
      </c>
      <c r="LX95" s="14">
        <v>0</v>
      </c>
      <c r="LY95" s="12">
        <v>0</v>
      </c>
      <c r="LZ95" s="12">
        <v>0</v>
      </c>
      <c r="MA95" s="12">
        <v>0</v>
      </c>
      <c r="MB95" s="13">
        <v>0</v>
      </c>
      <c r="MC95" s="12">
        <v>0</v>
      </c>
      <c r="MD95" s="12">
        <v>0</v>
      </c>
      <c r="ME95" s="12">
        <v>0</v>
      </c>
      <c r="MF95" s="13">
        <v>0</v>
      </c>
      <c r="MG95" s="12">
        <v>0</v>
      </c>
      <c r="MH95" s="12">
        <v>0</v>
      </c>
      <c r="MI95" s="12">
        <v>0</v>
      </c>
      <c r="MJ95" s="13">
        <v>0</v>
      </c>
      <c r="MK95" s="12">
        <v>0</v>
      </c>
      <c r="ML95" s="12">
        <v>0</v>
      </c>
      <c r="MM95" s="12">
        <v>0</v>
      </c>
    </row>
    <row r="96" spans="2:351" ht="51" x14ac:dyDescent="0.25">
      <c r="B96" s="44" t="s">
        <v>321</v>
      </c>
      <c r="C96" s="43" t="s">
        <v>320</v>
      </c>
      <c r="D96" s="42" t="s">
        <v>166</v>
      </c>
      <c r="E96" s="42" t="s">
        <v>319</v>
      </c>
      <c r="F96" s="46" t="s">
        <v>318</v>
      </c>
      <c r="G96" s="40">
        <v>2020004250323</v>
      </c>
      <c r="H96" s="39" t="s">
        <v>163</v>
      </c>
      <c r="I96" s="40">
        <v>1901124</v>
      </c>
      <c r="J96" s="39" t="s">
        <v>317</v>
      </c>
      <c r="K96" s="38" t="s">
        <v>102</v>
      </c>
      <c r="L96" s="37" t="s">
        <v>327</v>
      </c>
      <c r="M96" s="60" t="s">
        <v>6</v>
      </c>
      <c r="N96" s="60" t="s">
        <v>113</v>
      </c>
      <c r="O96" s="36" t="s">
        <v>159</v>
      </c>
      <c r="P96" s="35" t="s">
        <v>326</v>
      </c>
      <c r="Q96" s="35" t="s">
        <v>325</v>
      </c>
      <c r="R96" s="34" t="s">
        <v>20</v>
      </c>
      <c r="S96" s="33">
        <v>360</v>
      </c>
      <c r="T96" s="50">
        <v>90</v>
      </c>
      <c r="U96" s="50">
        <v>90</v>
      </c>
      <c r="V96" s="50">
        <v>90</v>
      </c>
      <c r="W96" s="50">
        <v>90</v>
      </c>
      <c r="X96" s="31">
        <f>+Z96+AA96+AB96+AC96</f>
        <v>360</v>
      </c>
      <c r="Y96" s="49">
        <f>+X96/S96</f>
        <v>1</v>
      </c>
      <c r="Z96" s="29">
        <v>30</v>
      </c>
      <c r="AA96" s="28">
        <v>98</v>
      </c>
      <c r="AB96" s="74">
        <v>32</v>
      </c>
      <c r="AC96" s="74">
        <v>200</v>
      </c>
      <c r="AD96" s="73">
        <v>911376525</v>
      </c>
      <c r="AE96" s="26">
        <f>+AD96-AG96</f>
        <v>0</v>
      </c>
      <c r="AF96" s="51" t="s">
        <v>138</v>
      </c>
      <c r="AG96" s="24">
        <f>SUM(AH96:AK96)</f>
        <v>911376525</v>
      </c>
      <c r="AH96" s="23">
        <f>+BH96+BL96+BP96+BT96+BX96+CB96+CF96+CJ96+CN96+CR96+CV96+CZ96+BD96</f>
        <v>667029507</v>
      </c>
      <c r="AI96" s="22">
        <f>+DD96+DH96+DL96+DP96+DT96+DX96+EB96+EF96+EJ96+EN96+ER96+EV96+EZ96+FD96+FH96+FL96+FP96+FT96+FX96+GB96+GF96+GJ96+GN96+GR96+GV96+GZ96+HD96+HH96+HL96+HP96+HT96+HX96+IB96+IF96+IJ96+IN96+IR96+IV96+IZ96+JD96+JH96+JL96+JP96+JT96+JX96+KB96+KF96+KJ96+KN96+KR96</f>
        <v>0</v>
      </c>
      <c r="AJ96" s="21">
        <f>+KV96+KZ96+LD96+LH96+LL96+LP96+LT96+LX96</f>
        <v>244347018</v>
      </c>
      <c r="AK96" s="13">
        <f>+MB96+MF96+MJ96</f>
        <v>0</v>
      </c>
      <c r="AL96" s="18" t="b">
        <f>_xlfn.IFNA(+AM96&lt;=AG96,"ERROR")</f>
        <v>1</v>
      </c>
      <c r="AM96" s="20">
        <f>SUM(AN96:AQ96)</f>
        <v>906319133</v>
      </c>
      <c r="AN96" s="4">
        <f>+BE96+BI96+BM96+BQ96+BU96+BY96+CC96+CG96+CK96+CO96+CS96+CW96+DA96</f>
        <v>662560669</v>
      </c>
      <c r="AO96" s="4">
        <f>+DE96+DI96+DM96+DQ96+DU96+DY96+EC96+EG96+EK96+EO96+ES96+EW96+FA96+FE96+FI96+FM96+FQ96+FU96+FY96+GC96+GG96+GK96+GO96+GS96+GW96+HA96+HE96+HI96+HM96+HQ96+HU96+HY96+IC96+IG96+IK96+IO96+IS96+IW96+JA96+JE96+JI96+JM96+JQ96+JU96+JY96+KC96+KG96+KK96+KO96+KS96</f>
        <v>0</v>
      </c>
      <c r="AP96" s="4">
        <f>+KW96+LA96+LE96+LI96+LM96+LQ96+LU96+LY96</f>
        <v>243758464</v>
      </c>
      <c r="AQ96" s="4">
        <f>+MC96+MG96+MK96</f>
        <v>0</v>
      </c>
      <c r="AR96" s="18" t="b">
        <f>_xlfn.IFNA(+AS96&lt;=AM96,"ERROR")</f>
        <v>1</v>
      </c>
      <c r="AS96" s="19">
        <f>+AT96+AU96+AV96+AW96</f>
        <v>868895635</v>
      </c>
      <c r="AT96" s="4">
        <f>+BF96+BJ96+BN96+BR96+BV96+BZ96+CD96+CH96+CL96+CP96+CT96+CX96+DB96</f>
        <v>632217293</v>
      </c>
      <c r="AU96" s="4">
        <f>+DF96+DJ96+DN96+DR96+DV96+DZ96+ED96+EH96+EL96+EP96+ET96+EX96+FB96+FF96+FJ96+FN96+FR96+FV96+FZ96+GD96+GH96+GL96+GP96+GT96+GX96+HB96+HF96+HJ96+HN96+HR96+HV96+HZ96+ID96+IH96+IL96+IP96+IT96+IX96+JB96+JF96+JJ96+JN96+JR96+JV96+JZ96+KD96+KH96+KL96+KP96+KT96</f>
        <v>0</v>
      </c>
      <c r="AV96" s="4">
        <f>+KX96+LB96+LF96+LJ96+LN96+LR96+LV96+LZ96</f>
        <v>236678342</v>
      </c>
      <c r="AW96" s="4">
        <f>+MD96+MH96+ML96</f>
        <v>0</v>
      </c>
      <c r="AX96" s="18" t="b">
        <f>_xlfn.IFNA(+AY96&lt;=AS96,"ERROR")</f>
        <v>1</v>
      </c>
      <c r="AY96" s="17">
        <f>+AZ96+BA96+BB96+BC96</f>
        <v>868895635</v>
      </c>
      <c r="AZ96" s="4">
        <f>+BG96+BK96+BO96+BS96+BW96+CA96+CE96+CI96+CM96+CQ96+CU96+CY96+DC96</f>
        <v>632217293</v>
      </c>
      <c r="BA96" s="4">
        <f>+DG96+DK96+DO96+DS96+DW96+EA96+EE96+EI96+EM96+EQ96+EU96+EY96+FC96+FG96+FK96+FO96+FS96+FW96+GA96+GE96+GI96+GM96+GQ96+GU96+GY96+HC96+HG96+HK96+HO96+HS96+HW96+IA96+IE96+II96+IM96+IQ96+IU96+IY96+JC96+JG96+JK96+JO96+JS96+JW96+KA96+KE96+KI96+KM96+KQ96+KU96</f>
        <v>0</v>
      </c>
      <c r="BB96" s="4">
        <f>+KY96+LC96+LG96+LK96+LO96+LS96+LW96+MA96</f>
        <v>236678342</v>
      </c>
      <c r="BC96" s="4">
        <f>+ME96+MI96+MM96</f>
        <v>0</v>
      </c>
      <c r="BD96" s="16">
        <v>501029507</v>
      </c>
      <c r="BE96" s="12">
        <v>501029507</v>
      </c>
      <c r="BF96" s="12">
        <v>501029507</v>
      </c>
      <c r="BG96" s="12">
        <v>501029507</v>
      </c>
      <c r="BH96" s="16">
        <v>0</v>
      </c>
      <c r="BI96" s="12">
        <v>0</v>
      </c>
      <c r="BJ96" s="12">
        <v>0</v>
      </c>
      <c r="BK96" s="12">
        <v>0</v>
      </c>
      <c r="BL96" s="16">
        <v>0</v>
      </c>
      <c r="BM96" s="12">
        <v>0</v>
      </c>
      <c r="BN96" s="12">
        <v>0</v>
      </c>
      <c r="BO96" s="12">
        <v>0</v>
      </c>
      <c r="BP96" s="16">
        <v>166000000</v>
      </c>
      <c r="BQ96" s="12">
        <v>161531162</v>
      </c>
      <c r="BR96" s="12">
        <v>131187786</v>
      </c>
      <c r="BS96" s="12">
        <v>131187786</v>
      </c>
      <c r="BT96" s="16">
        <v>0</v>
      </c>
      <c r="BU96" s="12">
        <v>0</v>
      </c>
      <c r="BV96" s="12">
        <v>0</v>
      </c>
      <c r="BW96" s="12">
        <v>0</v>
      </c>
      <c r="BX96" s="16">
        <v>0</v>
      </c>
      <c r="BY96" s="12">
        <v>0</v>
      </c>
      <c r="BZ96" s="12">
        <v>0</v>
      </c>
      <c r="CA96" s="12">
        <v>0</v>
      </c>
      <c r="CB96" s="16">
        <v>0</v>
      </c>
      <c r="CC96" s="12">
        <v>0</v>
      </c>
      <c r="CD96" s="12">
        <v>0</v>
      </c>
      <c r="CE96" s="12">
        <v>0</v>
      </c>
      <c r="CF96" s="16">
        <v>0</v>
      </c>
      <c r="CG96" s="12">
        <v>0</v>
      </c>
      <c r="CH96" s="12">
        <v>0</v>
      </c>
      <c r="CI96" s="12">
        <v>0</v>
      </c>
      <c r="CJ96" s="16">
        <v>0</v>
      </c>
      <c r="CK96" s="12">
        <v>0</v>
      </c>
      <c r="CL96" s="12">
        <v>0</v>
      </c>
      <c r="CM96" s="12">
        <v>0</v>
      </c>
      <c r="CN96" s="16">
        <v>0</v>
      </c>
      <c r="CO96" s="12">
        <v>0</v>
      </c>
      <c r="CP96" s="12">
        <v>0</v>
      </c>
      <c r="CQ96" s="12">
        <v>0</v>
      </c>
      <c r="CR96" s="16">
        <v>0</v>
      </c>
      <c r="CS96" s="12">
        <v>0</v>
      </c>
      <c r="CT96" s="12">
        <v>0</v>
      </c>
      <c r="CU96" s="12">
        <v>0</v>
      </c>
      <c r="CV96" s="16">
        <v>0</v>
      </c>
      <c r="CW96" s="12">
        <v>0</v>
      </c>
      <c r="CX96" s="12">
        <v>0</v>
      </c>
      <c r="CY96" s="12">
        <v>0</v>
      </c>
      <c r="CZ96" s="16">
        <v>0</v>
      </c>
      <c r="DA96" s="12">
        <v>0</v>
      </c>
      <c r="DB96" s="12">
        <v>0</v>
      </c>
      <c r="DC96" s="12">
        <v>0</v>
      </c>
      <c r="DD96" s="15">
        <v>0</v>
      </c>
      <c r="DE96" s="12">
        <v>0</v>
      </c>
      <c r="DF96" s="12">
        <v>0</v>
      </c>
      <c r="DG96" s="12">
        <v>0</v>
      </c>
      <c r="DH96" s="15">
        <v>0</v>
      </c>
      <c r="DI96" s="12">
        <v>0</v>
      </c>
      <c r="DJ96" s="12">
        <v>0</v>
      </c>
      <c r="DK96" s="12">
        <v>0</v>
      </c>
      <c r="DL96" s="15">
        <v>0</v>
      </c>
      <c r="DM96" s="12">
        <v>0</v>
      </c>
      <c r="DN96" s="12">
        <v>0</v>
      </c>
      <c r="DO96" s="12">
        <v>0</v>
      </c>
      <c r="DP96" s="15">
        <v>0</v>
      </c>
      <c r="DQ96" s="12">
        <v>0</v>
      </c>
      <c r="DR96" s="12">
        <v>0</v>
      </c>
      <c r="DS96" s="12">
        <v>0</v>
      </c>
      <c r="DT96" s="15">
        <v>0</v>
      </c>
      <c r="DU96" s="12">
        <v>0</v>
      </c>
      <c r="DV96" s="12">
        <v>0</v>
      </c>
      <c r="DW96" s="12">
        <v>0</v>
      </c>
      <c r="DX96" s="15">
        <v>0</v>
      </c>
      <c r="DY96" s="12">
        <v>0</v>
      </c>
      <c r="DZ96" s="12">
        <v>0</v>
      </c>
      <c r="EA96" s="12">
        <v>0</v>
      </c>
      <c r="EB96" s="15">
        <v>0</v>
      </c>
      <c r="EC96" s="12">
        <v>0</v>
      </c>
      <c r="ED96" s="12">
        <v>0</v>
      </c>
      <c r="EE96" s="12">
        <v>0</v>
      </c>
      <c r="EF96" s="15">
        <v>0</v>
      </c>
      <c r="EG96" s="12">
        <v>0</v>
      </c>
      <c r="EH96" s="12">
        <v>0</v>
      </c>
      <c r="EI96" s="12">
        <v>0</v>
      </c>
      <c r="EJ96" s="15">
        <v>0</v>
      </c>
      <c r="EK96" s="12">
        <v>0</v>
      </c>
      <c r="EL96" s="12">
        <v>0</v>
      </c>
      <c r="EM96" s="12">
        <v>0</v>
      </c>
      <c r="EN96" s="15">
        <v>0</v>
      </c>
      <c r="EO96" s="12">
        <v>0</v>
      </c>
      <c r="EP96" s="12">
        <v>0</v>
      </c>
      <c r="EQ96" s="12">
        <v>0</v>
      </c>
      <c r="ER96" s="15">
        <v>0</v>
      </c>
      <c r="ES96" s="12">
        <v>0</v>
      </c>
      <c r="ET96" s="12">
        <v>0</v>
      </c>
      <c r="EU96" s="12">
        <v>0</v>
      </c>
      <c r="EV96" s="15">
        <v>0</v>
      </c>
      <c r="EW96" s="12">
        <v>0</v>
      </c>
      <c r="EX96" s="12">
        <v>0</v>
      </c>
      <c r="EY96" s="12">
        <v>0</v>
      </c>
      <c r="EZ96" s="15">
        <v>0</v>
      </c>
      <c r="FA96" s="12">
        <v>0</v>
      </c>
      <c r="FB96" s="12">
        <v>0</v>
      </c>
      <c r="FC96" s="12">
        <v>0</v>
      </c>
      <c r="FD96" s="15">
        <v>0</v>
      </c>
      <c r="FE96" s="12">
        <v>0</v>
      </c>
      <c r="FF96" s="12">
        <v>0</v>
      </c>
      <c r="FG96" s="12">
        <v>0</v>
      </c>
      <c r="FH96" s="15">
        <v>0</v>
      </c>
      <c r="FI96" s="12">
        <v>0</v>
      </c>
      <c r="FJ96" s="12">
        <v>0</v>
      </c>
      <c r="FK96" s="12">
        <v>0</v>
      </c>
      <c r="FL96" s="15">
        <v>0</v>
      </c>
      <c r="FM96" s="12">
        <v>0</v>
      </c>
      <c r="FN96" s="12">
        <v>0</v>
      </c>
      <c r="FO96" s="12">
        <v>0</v>
      </c>
      <c r="FP96" s="15">
        <v>0</v>
      </c>
      <c r="FQ96" s="12">
        <v>0</v>
      </c>
      <c r="FR96" s="12">
        <v>0</v>
      </c>
      <c r="FS96" s="12">
        <v>0</v>
      </c>
      <c r="FT96" s="15">
        <v>0</v>
      </c>
      <c r="FU96" s="12">
        <v>0</v>
      </c>
      <c r="FV96" s="12">
        <v>0</v>
      </c>
      <c r="FW96" s="12">
        <v>0</v>
      </c>
      <c r="FX96" s="15">
        <v>0</v>
      </c>
      <c r="FY96" s="12">
        <v>0</v>
      </c>
      <c r="FZ96" s="12">
        <v>0</v>
      </c>
      <c r="GA96" s="12">
        <v>0</v>
      </c>
      <c r="GB96" s="15">
        <v>0</v>
      </c>
      <c r="GC96" s="12">
        <v>0</v>
      </c>
      <c r="GD96" s="12">
        <v>0</v>
      </c>
      <c r="GE96" s="12">
        <v>0</v>
      </c>
      <c r="GF96" s="15">
        <v>0</v>
      </c>
      <c r="GG96" s="12">
        <v>0</v>
      </c>
      <c r="GH96" s="12">
        <v>0</v>
      </c>
      <c r="GI96" s="12">
        <v>0</v>
      </c>
      <c r="GJ96" s="15">
        <v>0</v>
      </c>
      <c r="GK96" s="12">
        <v>0</v>
      </c>
      <c r="GL96" s="12">
        <v>0</v>
      </c>
      <c r="GM96" s="12">
        <v>0</v>
      </c>
      <c r="GN96" s="15">
        <v>0</v>
      </c>
      <c r="GO96" s="12">
        <v>0</v>
      </c>
      <c r="GP96" s="12">
        <v>0</v>
      </c>
      <c r="GQ96" s="12">
        <v>0</v>
      </c>
      <c r="GR96" s="15">
        <v>0</v>
      </c>
      <c r="GS96" s="12">
        <v>0</v>
      </c>
      <c r="GT96" s="12">
        <v>0</v>
      </c>
      <c r="GU96" s="12">
        <v>0</v>
      </c>
      <c r="GV96" s="15">
        <v>0</v>
      </c>
      <c r="GW96" s="12">
        <v>0</v>
      </c>
      <c r="GX96" s="12">
        <v>0</v>
      </c>
      <c r="GY96" s="12">
        <v>0</v>
      </c>
      <c r="GZ96" s="15">
        <v>0</v>
      </c>
      <c r="HA96" s="12">
        <v>0</v>
      </c>
      <c r="HB96" s="12">
        <v>0</v>
      </c>
      <c r="HC96" s="12">
        <v>0</v>
      </c>
      <c r="HD96" s="15">
        <v>0</v>
      </c>
      <c r="HE96" s="12">
        <v>0</v>
      </c>
      <c r="HF96" s="12">
        <v>0</v>
      </c>
      <c r="HG96" s="12">
        <v>0</v>
      </c>
      <c r="HH96" s="15">
        <v>0</v>
      </c>
      <c r="HI96" s="12">
        <v>0</v>
      </c>
      <c r="HJ96" s="12">
        <v>0</v>
      </c>
      <c r="HK96" s="12">
        <v>0</v>
      </c>
      <c r="HL96" s="15">
        <v>0</v>
      </c>
      <c r="HM96" s="12">
        <v>0</v>
      </c>
      <c r="HN96" s="12">
        <v>0</v>
      </c>
      <c r="HO96" s="12">
        <v>0</v>
      </c>
      <c r="HP96" s="15">
        <v>0</v>
      </c>
      <c r="HQ96" s="12">
        <v>0</v>
      </c>
      <c r="HR96" s="12">
        <v>0</v>
      </c>
      <c r="HS96" s="12">
        <v>0</v>
      </c>
      <c r="HT96" s="15">
        <v>0</v>
      </c>
      <c r="HU96" s="12">
        <v>0</v>
      </c>
      <c r="HV96" s="12">
        <v>0</v>
      </c>
      <c r="HW96" s="12">
        <v>0</v>
      </c>
      <c r="HX96" s="15">
        <v>0</v>
      </c>
      <c r="HY96" s="12">
        <v>0</v>
      </c>
      <c r="HZ96" s="12">
        <v>0</v>
      </c>
      <c r="IA96" s="12">
        <v>0</v>
      </c>
      <c r="IB96" s="15">
        <v>0</v>
      </c>
      <c r="IC96" s="12">
        <v>0</v>
      </c>
      <c r="ID96" s="12">
        <v>0</v>
      </c>
      <c r="IE96" s="12">
        <v>0</v>
      </c>
      <c r="IF96" s="15">
        <v>0</v>
      </c>
      <c r="IG96" s="12">
        <v>0</v>
      </c>
      <c r="IH96" s="12">
        <v>0</v>
      </c>
      <c r="II96" s="12">
        <v>0</v>
      </c>
      <c r="IJ96" s="15">
        <v>0</v>
      </c>
      <c r="IK96" s="12">
        <v>0</v>
      </c>
      <c r="IL96" s="12">
        <v>0</v>
      </c>
      <c r="IM96" s="12">
        <v>0</v>
      </c>
      <c r="IN96" s="15">
        <v>0</v>
      </c>
      <c r="IO96" s="12">
        <v>0</v>
      </c>
      <c r="IP96" s="12">
        <v>0</v>
      </c>
      <c r="IQ96" s="12">
        <v>0</v>
      </c>
      <c r="IR96" s="15">
        <v>0</v>
      </c>
      <c r="IS96" s="12">
        <v>0</v>
      </c>
      <c r="IT96" s="12">
        <v>0</v>
      </c>
      <c r="IU96" s="12">
        <v>0</v>
      </c>
      <c r="IV96" s="15">
        <v>0</v>
      </c>
      <c r="IW96" s="12">
        <v>0</v>
      </c>
      <c r="IX96" s="12">
        <v>0</v>
      </c>
      <c r="IY96" s="12">
        <v>0</v>
      </c>
      <c r="IZ96" s="15">
        <v>0</v>
      </c>
      <c r="JA96" s="12">
        <v>0</v>
      </c>
      <c r="JB96" s="12">
        <v>0</v>
      </c>
      <c r="JC96" s="12">
        <v>0</v>
      </c>
      <c r="JD96" s="15">
        <v>0</v>
      </c>
      <c r="JE96" s="12">
        <v>0</v>
      </c>
      <c r="JF96" s="12">
        <v>0</v>
      </c>
      <c r="JG96" s="12">
        <v>0</v>
      </c>
      <c r="JH96" s="15">
        <v>0</v>
      </c>
      <c r="JI96" s="12">
        <v>0</v>
      </c>
      <c r="JJ96" s="12">
        <v>0</v>
      </c>
      <c r="JK96" s="12">
        <v>0</v>
      </c>
      <c r="JL96" s="15">
        <v>0</v>
      </c>
      <c r="JM96" s="12">
        <v>0</v>
      </c>
      <c r="JN96" s="12">
        <v>0</v>
      </c>
      <c r="JO96" s="12">
        <v>0</v>
      </c>
      <c r="JP96" s="15">
        <v>0</v>
      </c>
      <c r="JQ96" s="12">
        <v>0</v>
      </c>
      <c r="JR96" s="12">
        <v>0</v>
      </c>
      <c r="JS96" s="12">
        <v>0</v>
      </c>
      <c r="JT96" s="15">
        <v>0</v>
      </c>
      <c r="JU96" s="12">
        <v>0</v>
      </c>
      <c r="JV96" s="12">
        <v>0</v>
      </c>
      <c r="JW96" s="12">
        <v>0</v>
      </c>
      <c r="JX96" s="15">
        <v>0</v>
      </c>
      <c r="JY96" s="12">
        <v>0</v>
      </c>
      <c r="JZ96" s="12">
        <v>0</v>
      </c>
      <c r="KA96" s="12">
        <v>0</v>
      </c>
      <c r="KB96" s="15">
        <v>0</v>
      </c>
      <c r="KC96" s="12">
        <v>0</v>
      </c>
      <c r="KD96" s="12">
        <v>0</v>
      </c>
      <c r="KE96" s="12">
        <v>0</v>
      </c>
      <c r="KF96" s="15">
        <v>0</v>
      </c>
      <c r="KG96" s="12">
        <v>0</v>
      </c>
      <c r="KH96" s="12">
        <v>0</v>
      </c>
      <c r="KI96" s="12">
        <v>0</v>
      </c>
      <c r="KJ96" s="15">
        <v>0</v>
      </c>
      <c r="KK96" s="12">
        <v>0</v>
      </c>
      <c r="KL96" s="12">
        <v>0</v>
      </c>
      <c r="KM96" s="12">
        <v>0</v>
      </c>
      <c r="KN96" s="15">
        <v>0</v>
      </c>
      <c r="KO96" s="12">
        <v>0</v>
      </c>
      <c r="KP96" s="12">
        <v>0</v>
      </c>
      <c r="KQ96" s="12">
        <v>0</v>
      </c>
      <c r="KR96" s="15">
        <v>0</v>
      </c>
      <c r="KS96" s="12">
        <v>0</v>
      </c>
      <c r="KT96" s="12">
        <v>0</v>
      </c>
      <c r="KU96" s="12">
        <v>0</v>
      </c>
      <c r="KV96" s="14">
        <v>0</v>
      </c>
      <c r="KW96" s="12">
        <v>0</v>
      </c>
      <c r="KX96" s="12">
        <v>0</v>
      </c>
      <c r="KY96" s="12">
        <v>0</v>
      </c>
      <c r="KZ96" s="14">
        <v>0</v>
      </c>
      <c r="LA96" s="12">
        <v>0</v>
      </c>
      <c r="LB96" s="12">
        <v>0</v>
      </c>
      <c r="LC96" s="12">
        <v>0</v>
      </c>
      <c r="LD96" s="14">
        <v>244347018</v>
      </c>
      <c r="LE96" s="12">
        <v>243758464</v>
      </c>
      <c r="LF96" s="12">
        <v>236678342</v>
      </c>
      <c r="LG96" s="12">
        <v>236678342</v>
      </c>
      <c r="LH96" s="14">
        <v>0</v>
      </c>
      <c r="LI96" s="12">
        <v>0</v>
      </c>
      <c r="LJ96" s="12">
        <v>0</v>
      </c>
      <c r="LK96" s="12">
        <v>0</v>
      </c>
      <c r="LL96" s="14">
        <v>0</v>
      </c>
      <c r="LM96" s="12">
        <v>0</v>
      </c>
      <c r="LN96" s="12">
        <v>0</v>
      </c>
      <c r="LO96" s="12">
        <v>0</v>
      </c>
      <c r="LP96" s="14">
        <v>0</v>
      </c>
      <c r="LQ96" s="12">
        <v>0</v>
      </c>
      <c r="LR96" s="12">
        <v>0</v>
      </c>
      <c r="LS96" s="12">
        <v>0</v>
      </c>
      <c r="LT96" s="14">
        <v>0</v>
      </c>
      <c r="LU96" s="12">
        <v>0</v>
      </c>
      <c r="LV96" s="12">
        <v>0</v>
      </c>
      <c r="LW96" s="12">
        <v>0</v>
      </c>
      <c r="LX96" s="14">
        <v>0</v>
      </c>
      <c r="LY96" s="12">
        <v>0</v>
      </c>
      <c r="LZ96" s="12">
        <v>0</v>
      </c>
      <c r="MA96" s="12">
        <v>0</v>
      </c>
      <c r="MB96" s="13">
        <v>0</v>
      </c>
      <c r="MC96" s="12">
        <v>0</v>
      </c>
      <c r="MD96" s="12">
        <v>0</v>
      </c>
      <c r="ME96" s="12">
        <v>0</v>
      </c>
      <c r="MF96" s="13">
        <v>0</v>
      </c>
      <c r="MG96" s="12">
        <v>0</v>
      </c>
      <c r="MH96" s="12">
        <v>0</v>
      </c>
      <c r="MI96" s="12">
        <v>0</v>
      </c>
      <c r="MJ96" s="13">
        <v>0</v>
      </c>
      <c r="MK96" s="12">
        <v>0</v>
      </c>
      <c r="ML96" s="12">
        <v>0</v>
      </c>
      <c r="MM96" s="12">
        <v>0</v>
      </c>
    </row>
    <row r="97" spans="2:351" ht="51" x14ac:dyDescent="0.25">
      <c r="B97" s="44" t="s">
        <v>321</v>
      </c>
      <c r="C97" s="43" t="s">
        <v>320</v>
      </c>
      <c r="D97" s="42" t="s">
        <v>166</v>
      </c>
      <c r="E97" s="42" t="s">
        <v>319</v>
      </c>
      <c r="F97" s="46" t="s">
        <v>318</v>
      </c>
      <c r="G97" s="40">
        <v>2020004250323</v>
      </c>
      <c r="H97" s="39" t="s">
        <v>163</v>
      </c>
      <c r="I97" s="40">
        <v>1901124</v>
      </c>
      <c r="J97" s="39" t="s">
        <v>317</v>
      </c>
      <c r="K97" s="38" t="s">
        <v>102</v>
      </c>
      <c r="L97" s="37" t="s">
        <v>324</v>
      </c>
      <c r="M97" s="60" t="s">
        <v>198</v>
      </c>
      <c r="N97" s="60" t="s">
        <v>202</v>
      </c>
      <c r="O97" s="36" t="s">
        <v>159</v>
      </c>
      <c r="P97" s="35" t="s">
        <v>16</v>
      </c>
      <c r="Q97" s="35" t="s">
        <v>315</v>
      </c>
      <c r="R97" s="53" t="s">
        <v>20</v>
      </c>
      <c r="S97" s="52">
        <v>50</v>
      </c>
      <c r="T97" s="50">
        <v>0</v>
      </c>
      <c r="U97" s="50">
        <v>50</v>
      </c>
      <c r="V97" s="50">
        <v>0</v>
      </c>
      <c r="W97" s="50">
        <v>0</v>
      </c>
      <c r="X97" s="31">
        <f>+Z97+AA97+AB97+AC97</f>
        <v>45</v>
      </c>
      <c r="Y97" s="49">
        <f>+X97/S97</f>
        <v>0.9</v>
      </c>
      <c r="Z97" s="29">
        <v>0</v>
      </c>
      <c r="AA97" s="28">
        <v>0</v>
      </c>
      <c r="AB97" s="74">
        <v>45</v>
      </c>
      <c r="AC97" s="74">
        <v>0</v>
      </c>
      <c r="AD97" s="73">
        <v>440102520</v>
      </c>
      <c r="AE97" s="26">
        <f>+AD97-AG97</f>
        <v>0</v>
      </c>
      <c r="AF97" s="51" t="s">
        <v>138</v>
      </c>
      <c r="AG97" s="24">
        <f>SUM(AH97:AK97)</f>
        <v>440102520</v>
      </c>
      <c r="AH97" s="23">
        <f>+BH97+BL97+BP97+BT97+BX97+CB97+CF97+CJ97+CN97+CR97+CV97+CZ97+BD97</f>
        <v>0</v>
      </c>
      <c r="AI97" s="22">
        <f>+DD97+DH97+DL97+DP97+DT97+DX97+EB97+EF97+EJ97+EN97+ER97+EV97+EZ97+FD97+FH97+FL97+FP97+FT97+FX97+GB97+GF97+GJ97+GN97+GR97+GV97+GZ97+HD97+HH97+HL97+HP97+HT97+HX97+IB97+IF97+IJ97+IN97+IR97+IV97+IZ97+JD97+JH97+JL97+JP97+JT97+JX97+KB97+KF97+KJ97+KN97+KR97</f>
        <v>0</v>
      </c>
      <c r="AJ97" s="21">
        <f>+KV97+KZ97+LD97+LH97+LL97+LP97+LT97+LX97</f>
        <v>440102520</v>
      </c>
      <c r="AK97" s="13">
        <f>+MB97+MF97+MJ97</f>
        <v>0</v>
      </c>
      <c r="AL97" s="18" t="b">
        <f>_xlfn.IFNA(+AM97&lt;=AG97,"ERROR")</f>
        <v>1</v>
      </c>
      <c r="AM97" s="20">
        <f>SUM(AN97:AQ97)</f>
        <v>440102520</v>
      </c>
      <c r="AN97" s="4">
        <f>+BE97+BI97+BM97+BQ97+BU97+BY97+CC97+CG97+CK97+CO97+CS97+CW97+DA97</f>
        <v>0</v>
      </c>
      <c r="AO97" s="4">
        <f>+DE97+DI97+DM97+DQ97+DU97+DY97+EC97+EG97+EK97+EO97+ES97+EW97+FA97+FE97+FI97+FM97+FQ97+FU97+FY97+GC97+GG97+GK97+GO97+GS97+GW97+HA97+HE97+HI97+HM97+HQ97+HU97+HY97+IC97+IG97+IK97+IO97+IS97+IW97+JA97+JE97+JI97+JM97+JQ97+JU97+JY97+KC97+KG97+KK97+KO97+KS97</f>
        <v>0</v>
      </c>
      <c r="AP97" s="4">
        <f>+KW97+LA97+LE97+LI97+LM97+LQ97+LU97+LY97</f>
        <v>440102520</v>
      </c>
      <c r="AQ97" s="4">
        <f>+MC97+MG97+MK97</f>
        <v>0</v>
      </c>
      <c r="AR97" s="18" t="b">
        <f>_xlfn.IFNA(+AS97&lt;=AM97,"ERROR")</f>
        <v>1</v>
      </c>
      <c r="AS97" s="19">
        <f>+AT97+AU97+AV97+AW97</f>
        <v>389979707</v>
      </c>
      <c r="AT97" s="4">
        <f>+BF97+BJ97+BN97+BR97+BV97+BZ97+CD97+CH97+CL97+CP97+CT97+CX97+DB97</f>
        <v>0</v>
      </c>
      <c r="AU97" s="4">
        <f>+DF97+DJ97+DN97+DR97+DV97+DZ97+ED97+EH97+EL97+EP97+ET97+EX97+FB97+FF97+FJ97+FN97+FR97+FV97+FZ97+GD97+GH97+GL97+GP97+GT97+GX97+HB97+HF97+HJ97+HN97+HR97+HV97+HZ97+ID97+IH97+IL97+IP97+IT97+IX97+JB97+JF97+JJ97+JN97+JR97+JV97+JZ97+KD97+KH97+KL97+KP97+KT97</f>
        <v>0</v>
      </c>
      <c r="AV97" s="4">
        <f>+KX97+LB97+LF97+LJ97+LN97+LR97+LV97+LZ97</f>
        <v>389979707</v>
      </c>
      <c r="AW97" s="4">
        <f>+MD97+MH97+ML97</f>
        <v>0</v>
      </c>
      <c r="AX97" s="18" t="b">
        <f>_xlfn.IFNA(+AY97&lt;=AS97,"ERROR")</f>
        <v>1</v>
      </c>
      <c r="AY97" s="17">
        <f>+AZ97+BA97+BB97+BC97</f>
        <v>321763817</v>
      </c>
      <c r="AZ97" s="4">
        <f>+BG97+BK97+BO97+BS97+BW97+CA97+CE97+CI97+CM97+CQ97+CU97+CY97+DC97</f>
        <v>0</v>
      </c>
      <c r="BA97" s="4">
        <f>+DG97+DK97+DO97+DS97+DW97+EA97+EE97+EI97+EM97+EQ97+EU97+EY97+FC97+FG97+FK97+FO97+FS97+FW97+GA97+GE97+GI97+GM97+GQ97+GU97+GY97+HC97+HG97+HK97+HO97+HS97+HW97+IA97+IE97+II97+IM97+IQ97+IU97+IY97+JC97+JG97+JK97+JO97+JS97+JW97+KA97+KE97+KI97+KM97+KQ97+KU97</f>
        <v>0</v>
      </c>
      <c r="BB97" s="4">
        <f>+KY97+LC97+LG97+LK97+LO97+LS97+LW97+MA97</f>
        <v>321763817</v>
      </c>
      <c r="BC97" s="4">
        <f>+ME97+MI97+MM97</f>
        <v>0</v>
      </c>
      <c r="BD97" s="16">
        <v>0</v>
      </c>
      <c r="BE97" s="12">
        <v>0</v>
      </c>
      <c r="BF97" s="12">
        <v>0</v>
      </c>
      <c r="BG97" s="12">
        <v>0</v>
      </c>
      <c r="BH97" s="16">
        <v>0</v>
      </c>
      <c r="BI97" s="12">
        <v>0</v>
      </c>
      <c r="BJ97" s="12">
        <v>0</v>
      </c>
      <c r="BK97" s="12">
        <v>0</v>
      </c>
      <c r="BL97" s="16">
        <v>0</v>
      </c>
      <c r="BM97" s="12">
        <v>0</v>
      </c>
      <c r="BN97" s="12">
        <v>0</v>
      </c>
      <c r="BO97" s="12">
        <v>0</v>
      </c>
      <c r="BP97" s="16">
        <v>0</v>
      </c>
      <c r="BQ97" s="12">
        <v>0</v>
      </c>
      <c r="BR97" s="12">
        <v>0</v>
      </c>
      <c r="BS97" s="12">
        <v>0</v>
      </c>
      <c r="BT97" s="16">
        <v>0</v>
      </c>
      <c r="BU97" s="12">
        <v>0</v>
      </c>
      <c r="BV97" s="12">
        <v>0</v>
      </c>
      <c r="BW97" s="12">
        <v>0</v>
      </c>
      <c r="BX97" s="16">
        <v>0</v>
      </c>
      <c r="BY97" s="12">
        <v>0</v>
      </c>
      <c r="BZ97" s="12">
        <v>0</v>
      </c>
      <c r="CA97" s="12">
        <v>0</v>
      </c>
      <c r="CB97" s="16">
        <v>0</v>
      </c>
      <c r="CC97" s="12">
        <v>0</v>
      </c>
      <c r="CD97" s="12">
        <v>0</v>
      </c>
      <c r="CE97" s="12">
        <v>0</v>
      </c>
      <c r="CF97" s="16">
        <v>0</v>
      </c>
      <c r="CG97" s="12">
        <v>0</v>
      </c>
      <c r="CH97" s="12">
        <v>0</v>
      </c>
      <c r="CI97" s="12">
        <v>0</v>
      </c>
      <c r="CJ97" s="16">
        <v>0</v>
      </c>
      <c r="CK97" s="12">
        <v>0</v>
      </c>
      <c r="CL97" s="12">
        <v>0</v>
      </c>
      <c r="CM97" s="12">
        <v>0</v>
      </c>
      <c r="CN97" s="16">
        <v>0</v>
      </c>
      <c r="CO97" s="12">
        <v>0</v>
      </c>
      <c r="CP97" s="12">
        <v>0</v>
      </c>
      <c r="CQ97" s="12">
        <v>0</v>
      </c>
      <c r="CR97" s="16">
        <v>0</v>
      </c>
      <c r="CS97" s="12">
        <v>0</v>
      </c>
      <c r="CT97" s="12">
        <v>0</v>
      </c>
      <c r="CU97" s="12">
        <v>0</v>
      </c>
      <c r="CV97" s="16">
        <v>0</v>
      </c>
      <c r="CW97" s="12">
        <v>0</v>
      </c>
      <c r="CX97" s="12">
        <v>0</v>
      </c>
      <c r="CY97" s="12">
        <v>0</v>
      </c>
      <c r="CZ97" s="16">
        <v>0</v>
      </c>
      <c r="DA97" s="12">
        <v>0</v>
      </c>
      <c r="DB97" s="12">
        <v>0</v>
      </c>
      <c r="DC97" s="12">
        <v>0</v>
      </c>
      <c r="DD97" s="15">
        <v>0</v>
      </c>
      <c r="DE97" s="12">
        <v>0</v>
      </c>
      <c r="DF97" s="12">
        <v>0</v>
      </c>
      <c r="DG97" s="12">
        <v>0</v>
      </c>
      <c r="DH97" s="15">
        <v>0</v>
      </c>
      <c r="DI97" s="12">
        <v>0</v>
      </c>
      <c r="DJ97" s="12">
        <v>0</v>
      </c>
      <c r="DK97" s="12">
        <v>0</v>
      </c>
      <c r="DL97" s="15">
        <v>0</v>
      </c>
      <c r="DM97" s="12">
        <v>0</v>
      </c>
      <c r="DN97" s="12">
        <v>0</v>
      </c>
      <c r="DO97" s="12">
        <v>0</v>
      </c>
      <c r="DP97" s="15">
        <v>0</v>
      </c>
      <c r="DQ97" s="12">
        <v>0</v>
      </c>
      <c r="DR97" s="12">
        <v>0</v>
      </c>
      <c r="DS97" s="12">
        <v>0</v>
      </c>
      <c r="DT97" s="15">
        <v>0</v>
      </c>
      <c r="DU97" s="12">
        <v>0</v>
      </c>
      <c r="DV97" s="12">
        <v>0</v>
      </c>
      <c r="DW97" s="12">
        <v>0</v>
      </c>
      <c r="DX97" s="15">
        <v>0</v>
      </c>
      <c r="DY97" s="12">
        <v>0</v>
      </c>
      <c r="DZ97" s="12">
        <v>0</v>
      </c>
      <c r="EA97" s="12">
        <v>0</v>
      </c>
      <c r="EB97" s="15">
        <v>0</v>
      </c>
      <c r="EC97" s="12">
        <v>0</v>
      </c>
      <c r="ED97" s="12">
        <v>0</v>
      </c>
      <c r="EE97" s="12">
        <v>0</v>
      </c>
      <c r="EF97" s="15">
        <v>0</v>
      </c>
      <c r="EG97" s="12">
        <v>0</v>
      </c>
      <c r="EH97" s="12">
        <v>0</v>
      </c>
      <c r="EI97" s="12">
        <v>0</v>
      </c>
      <c r="EJ97" s="15">
        <v>0</v>
      </c>
      <c r="EK97" s="12">
        <v>0</v>
      </c>
      <c r="EL97" s="12">
        <v>0</v>
      </c>
      <c r="EM97" s="12">
        <v>0</v>
      </c>
      <c r="EN97" s="15">
        <v>0</v>
      </c>
      <c r="EO97" s="12">
        <v>0</v>
      </c>
      <c r="EP97" s="12">
        <v>0</v>
      </c>
      <c r="EQ97" s="12">
        <v>0</v>
      </c>
      <c r="ER97" s="15">
        <v>0</v>
      </c>
      <c r="ES97" s="12">
        <v>0</v>
      </c>
      <c r="ET97" s="12">
        <v>0</v>
      </c>
      <c r="EU97" s="12">
        <v>0</v>
      </c>
      <c r="EV97" s="15">
        <v>0</v>
      </c>
      <c r="EW97" s="12">
        <v>0</v>
      </c>
      <c r="EX97" s="12">
        <v>0</v>
      </c>
      <c r="EY97" s="12">
        <v>0</v>
      </c>
      <c r="EZ97" s="15">
        <v>0</v>
      </c>
      <c r="FA97" s="12">
        <v>0</v>
      </c>
      <c r="FB97" s="12">
        <v>0</v>
      </c>
      <c r="FC97" s="12">
        <v>0</v>
      </c>
      <c r="FD97" s="15">
        <v>0</v>
      </c>
      <c r="FE97" s="12">
        <v>0</v>
      </c>
      <c r="FF97" s="12">
        <v>0</v>
      </c>
      <c r="FG97" s="12">
        <v>0</v>
      </c>
      <c r="FH97" s="15">
        <v>0</v>
      </c>
      <c r="FI97" s="12">
        <v>0</v>
      </c>
      <c r="FJ97" s="12">
        <v>0</v>
      </c>
      <c r="FK97" s="12">
        <v>0</v>
      </c>
      <c r="FL97" s="15">
        <v>0</v>
      </c>
      <c r="FM97" s="12">
        <v>0</v>
      </c>
      <c r="FN97" s="12">
        <v>0</v>
      </c>
      <c r="FO97" s="12">
        <v>0</v>
      </c>
      <c r="FP97" s="15">
        <v>0</v>
      </c>
      <c r="FQ97" s="12">
        <v>0</v>
      </c>
      <c r="FR97" s="12">
        <v>0</v>
      </c>
      <c r="FS97" s="12">
        <v>0</v>
      </c>
      <c r="FT97" s="15">
        <v>0</v>
      </c>
      <c r="FU97" s="12">
        <v>0</v>
      </c>
      <c r="FV97" s="12">
        <v>0</v>
      </c>
      <c r="FW97" s="12">
        <v>0</v>
      </c>
      <c r="FX97" s="15">
        <v>0</v>
      </c>
      <c r="FY97" s="12">
        <v>0</v>
      </c>
      <c r="FZ97" s="12">
        <v>0</v>
      </c>
      <c r="GA97" s="12">
        <v>0</v>
      </c>
      <c r="GB97" s="15">
        <v>0</v>
      </c>
      <c r="GC97" s="12">
        <v>0</v>
      </c>
      <c r="GD97" s="12">
        <v>0</v>
      </c>
      <c r="GE97" s="12">
        <v>0</v>
      </c>
      <c r="GF97" s="15">
        <v>0</v>
      </c>
      <c r="GG97" s="12">
        <v>0</v>
      </c>
      <c r="GH97" s="12">
        <v>0</v>
      </c>
      <c r="GI97" s="12">
        <v>0</v>
      </c>
      <c r="GJ97" s="15">
        <v>0</v>
      </c>
      <c r="GK97" s="12">
        <v>0</v>
      </c>
      <c r="GL97" s="12">
        <v>0</v>
      </c>
      <c r="GM97" s="12">
        <v>0</v>
      </c>
      <c r="GN97" s="15">
        <v>0</v>
      </c>
      <c r="GO97" s="12">
        <v>0</v>
      </c>
      <c r="GP97" s="12">
        <v>0</v>
      </c>
      <c r="GQ97" s="12">
        <v>0</v>
      </c>
      <c r="GR97" s="15">
        <v>0</v>
      </c>
      <c r="GS97" s="12">
        <v>0</v>
      </c>
      <c r="GT97" s="12">
        <v>0</v>
      </c>
      <c r="GU97" s="12">
        <v>0</v>
      </c>
      <c r="GV97" s="15">
        <v>0</v>
      </c>
      <c r="GW97" s="12">
        <v>0</v>
      </c>
      <c r="GX97" s="12">
        <v>0</v>
      </c>
      <c r="GY97" s="12">
        <v>0</v>
      </c>
      <c r="GZ97" s="15">
        <v>0</v>
      </c>
      <c r="HA97" s="12">
        <v>0</v>
      </c>
      <c r="HB97" s="12">
        <v>0</v>
      </c>
      <c r="HC97" s="12">
        <v>0</v>
      </c>
      <c r="HD97" s="15">
        <v>0</v>
      </c>
      <c r="HE97" s="12">
        <v>0</v>
      </c>
      <c r="HF97" s="12">
        <v>0</v>
      </c>
      <c r="HG97" s="12">
        <v>0</v>
      </c>
      <c r="HH97" s="15">
        <v>0</v>
      </c>
      <c r="HI97" s="12">
        <v>0</v>
      </c>
      <c r="HJ97" s="12">
        <v>0</v>
      </c>
      <c r="HK97" s="12">
        <v>0</v>
      </c>
      <c r="HL97" s="15">
        <v>0</v>
      </c>
      <c r="HM97" s="12">
        <v>0</v>
      </c>
      <c r="HN97" s="12">
        <v>0</v>
      </c>
      <c r="HO97" s="12">
        <v>0</v>
      </c>
      <c r="HP97" s="15">
        <v>0</v>
      </c>
      <c r="HQ97" s="12">
        <v>0</v>
      </c>
      <c r="HR97" s="12">
        <v>0</v>
      </c>
      <c r="HS97" s="12">
        <v>0</v>
      </c>
      <c r="HT97" s="15">
        <v>0</v>
      </c>
      <c r="HU97" s="12">
        <v>0</v>
      </c>
      <c r="HV97" s="12">
        <v>0</v>
      </c>
      <c r="HW97" s="12">
        <v>0</v>
      </c>
      <c r="HX97" s="15">
        <v>0</v>
      </c>
      <c r="HY97" s="12">
        <v>0</v>
      </c>
      <c r="HZ97" s="12">
        <v>0</v>
      </c>
      <c r="IA97" s="12">
        <v>0</v>
      </c>
      <c r="IB97" s="15">
        <v>0</v>
      </c>
      <c r="IC97" s="12">
        <v>0</v>
      </c>
      <c r="ID97" s="12">
        <v>0</v>
      </c>
      <c r="IE97" s="12">
        <v>0</v>
      </c>
      <c r="IF97" s="15">
        <v>0</v>
      </c>
      <c r="IG97" s="12">
        <v>0</v>
      </c>
      <c r="IH97" s="12">
        <v>0</v>
      </c>
      <c r="II97" s="12">
        <v>0</v>
      </c>
      <c r="IJ97" s="15">
        <v>0</v>
      </c>
      <c r="IK97" s="12">
        <v>0</v>
      </c>
      <c r="IL97" s="12">
        <v>0</v>
      </c>
      <c r="IM97" s="12">
        <v>0</v>
      </c>
      <c r="IN97" s="15">
        <v>0</v>
      </c>
      <c r="IO97" s="12">
        <v>0</v>
      </c>
      <c r="IP97" s="12">
        <v>0</v>
      </c>
      <c r="IQ97" s="12">
        <v>0</v>
      </c>
      <c r="IR97" s="15">
        <v>0</v>
      </c>
      <c r="IS97" s="12">
        <v>0</v>
      </c>
      <c r="IT97" s="12">
        <v>0</v>
      </c>
      <c r="IU97" s="12">
        <v>0</v>
      </c>
      <c r="IV97" s="15">
        <v>0</v>
      </c>
      <c r="IW97" s="12">
        <v>0</v>
      </c>
      <c r="IX97" s="12">
        <v>0</v>
      </c>
      <c r="IY97" s="12">
        <v>0</v>
      </c>
      <c r="IZ97" s="15">
        <v>0</v>
      </c>
      <c r="JA97" s="12">
        <v>0</v>
      </c>
      <c r="JB97" s="12">
        <v>0</v>
      </c>
      <c r="JC97" s="12">
        <v>0</v>
      </c>
      <c r="JD97" s="15">
        <v>0</v>
      </c>
      <c r="JE97" s="12">
        <v>0</v>
      </c>
      <c r="JF97" s="12">
        <v>0</v>
      </c>
      <c r="JG97" s="12">
        <v>0</v>
      </c>
      <c r="JH97" s="15">
        <v>0</v>
      </c>
      <c r="JI97" s="12">
        <v>0</v>
      </c>
      <c r="JJ97" s="12">
        <v>0</v>
      </c>
      <c r="JK97" s="12">
        <v>0</v>
      </c>
      <c r="JL97" s="15">
        <v>0</v>
      </c>
      <c r="JM97" s="12">
        <v>0</v>
      </c>
      <c r="JN97" s="12">
        <v>0</v>
      </c>
      <c r="JO97" s="12">
        <v>0</v>
      </c>
      <c r="JP97" s="15">
        <v>0</v>
      </c>
      <c r="JQ97" s="12">
        <v>0</v>
      </c>
      <c r="JR97" s="12">
        <v>0</v>
      </c>
      <c r="JS97" s="12">
        <v>0</v>
      </c>
      <c r="JT97" s="15">
        <v>0</v>
      </c>
      <c r="JU97" s="12">
        <v>0</v>
      </c>
      <c r="JV97" s="12">
        <v>0</v>
      </c>
      <c r="JW97" s="12">
        <v>0</v>
      </c>
      <c r="JX97" s="15">
        <v>0</v>
      </c>
      <c r="JY97" s="12">
        <v>0</v>
      </c>
      <c r="JZ97" s="12">
        <v>0</v>
      </c>
      <c r="KA97" s="12">
        <v>0</v>
      </c>
      <c r="KB97" s="15">
        <v>0</v>
      </c>
      <c r="KC97" s="12">
        <v>0</v>
      </c>
      <c r="KD97" s="12">
        <v>0</v>
      </c>
      <c r="KE97" s="12">
        <v>0</v>
      </c>
      <c r="KF97" s="15">
        <v>0</v>
      </c>
      <c r="KG97" s="12">
        <v>0</v>
      </c>
      <c r="KH97" s="12">
        <v>0</v>
      </c>
      <c r="KI97" s="12">
        <v>0</v>
      </c>
      <c r="KJ97" s="15">
        <v>0</v>
      </c>
      <c r="KK97" s="12">
        <v>0</v>
      </c>
      <c r="KL97" s="12">
        <v>0</v>
      </c>
      <c r="KM97" s="12">
        <v>0</v>
      </c>
      <c r="KN97" s="15">
        <v>0</v>
      </c>
      <c r="KO97" s="12">
        <v>0</v>
      </c>
      <c r="KP97" s="12">
        <v>0</v>
      </c>
      <c r="KQ97" s="12">
        <v>0</v>
      </c>
      <c r="KR97" s="15">
        <v>0</v>
      </c>
      <c r="KS97" s="12">
        <v>0</v>
      </c>
      <c r="KT97" s="12">
        <v>0</v>
      </c>
      <c r="KU97" s="12">
        <v>0</v>
      </c>
      <c r="KV97" s="14">
        <v>0</v>
      </c>
      <c r="KW97" s="12">
        <v>0</v>
      </c>
      <c r="KX97" s="12">
        <v>0</v>
      </c>
      <c r="KY97" s="12">
        <v>0</v>
      </c>
      <c r="KZ97" s="14">
        <v>0</v>
      </c>
      <c r="LA97" s="12">
        <v>0</v>
      </c>
      <c r="LB97" s="12">
        <v>0</v>
      </c>
      <c r="LC97" s="12">
        <v>0</v>
      </c>
      <c r="LD97" s="14">
        <v>440102520</v>
      </c>
      <c r="LE97" s="12">
        <v>440102520</v>
      </c>
      <c r="LF97" s="12">
        <v>389979707</v>
      </c>
      <c r="LG97" s="12">
        <v>321763817</v>
      </c>
      <c r="LH97" s="14">
        <v>0</v>
      </c>
      <c r="LI97" s="12">
        <v>0</v>
      </c>
      <c r="LJ97" s="12">
        <v>0</v>
      </c>
      <c r="LK97" s="12">
        <v>0</v>
      </c>
      <c r="LL97" s="14">
        <v>0</v>
      </c>
      <c r="LM97" s="12">
        <v>0</v>
      </c>
      <c r="LN97" s="12">
        <v>0</v>
      </c>
      <c r="LO97" s="12">
        <v>0</v>
      </c>
      <c r="LP97" s="14">
        <v>0</v>
      </c>
      <c r="LQ97" s="12">
        <v>0</v>
      </c>
      <c r="LR97" s="12">
        <v>0</v>
      </c>
      <c r="LS97" s="12">
        <v>0</v>
      </c>
      <c r="LT97" s="14">
        <v>0</v>
      </c>
      <c r="LU97" s="12">
        <v>0</v>
      </c>
      <c r="LV97" s="12">
        <v>0</v>
      </c>
      <c r="LW97" s="12">
        <v>0</v>
      </c>
      <c r="LX97" s="14">
        <v>0</v>
      </c>
      <c r="LY97" s="12">
        <v>0</v>
      </c>
      <c r="LZ97" s="12">
        <v>0</v>
      </c>
      <c r="MA97" s="12">
        <v>0</v>
      </c>
      <c r="MB97" s="13">
        <v>0</v>
      </c>
      <c r="MC97" s="12">
        <v>0</v>
      </c>
      <c r="MD97" s="12">
        <v>0</v>
      </c>
      <c r="ME97" s="12">
        <v>0</v>
      </c>
      <c r="MF97" s="13">
        <v>0</v>
      </c>
      <c r="MG97" s="12">
        <v>0</v>
      </c>
      <c r="MH97" s="12">
        <v>0</v>
      </c>
      <c r="MI97" s="12">
        <v>0</v>
      </c>
      <c r="MJ97" s="13">
        <v>0</v>
      </c>
      <c r="MK97" s="12">
        <v>0</v>
      </c>
      <c r="ML97" s="12">
        <v>0</v>
      </c>
      <c r="MM97" s="12">
        <v>0</v>
      </c>
    </row>
    <row r="98" spans="2:351" ht="51" x14ac:dyDescent="0.25">
      <c r="B98" s="44" t="s">
        <v>321</v>
      </c>
      <c r="C98" s="43" t="s">
        <v>320</v>
      </c>
      <c r="D98" s="42" t="s">
        <v>166</v>
      </c>
      <c r="E98" s="42" t="s">
        <v>319</v>
      </c>
      <c r="F98" s="46" t="s">
        <v>318</v>
      </c>
      <c r="G98" s="40">
        <v>2020004250323</v>
      </c>
      <c r="H98" s="39" t="s">
        <v>163</v>
      </c>
      <c r="I98" s="40">
        <v>1901124</v>
      </c>
      <c r="J98" s="39" t="s">
        <v>317</v>
      </c>
      <c r="K98" s="38" t="s">
        <v>102</v>
      </c>
      <c r="L98" s="37" t="s">
        <v>323</v>
      </c>
      <c r="M98" s="60" t="s">
        <v>6</v>
      </c>
      <c r="N98" s="60" t="s">
        <v>153</v>
      </c>
      <c r="O98" s="36" t="s">
        <v>159</v>
      </c>
      <c r="P98" s="35" t="s">
        <v>16</v>
      </c>
      <c r="Q98" s="35" t="s">
        <v>315</v>
      </c>
      <c r="R98" s="34" t="s">
        <v>20</v>
      </c>
      <c r="S98" s="33">
        <v>11</v>
      </c>
      <c r="T98" s="50">
        <v>2</v>
      </c>
      <c r="U98" s="50">
        <v>3</v>
      </c>
      <c r="V98" s="50">
        <v>3</v>
      </c>
      <c r="W98" s="50">
        <v>3</v>
      </c>
      <c r="X98" s="31">
        <f>+Z98+AA98+AB98+AC98</f>
        <v>11</v>
      </c>
      <c r="Y98" s="49">
        <f>+X98/S98</f>
        <v>1</v>
      </c>
      <c r="Z98" s="29">
        <v>0</v>
      </c>
      <c r="AA98" s="28">
        <v>1</v>
      </c>
      <c r="AB98" s="74">
        <v>1</v>
      </c>
      <c r="AC98" s="74">
        <v>9</v>
      </c>
      <c r="AD98" s="73">
        <v>36965725</v>
      </c>
      <c r="AE98" s="26">
        <f>+AD98-AG98</f>
        <v>0</v>
      </c>
      <c r="AF98" s="51" t="s">
        <v>138</v>
      </c>
      <c r="AG98" s="24">
        <f>SUM(AH98:AK98)</f>
        <v>36965725</v>
      </c>
      <c r="AH98" s="23">
        <f>+BH98+BL98+BP98+BT98+BX98+CB98+CF98+CJ98+CN98+CR98+CV98+CZ98+BD98</f>
        <v>36965725</v>
      </c>
      <c r="AI98" s="22">
        <f>+DD98+DH98+DL98+DP98+DT98+DX98+EB98+EF98+EJ98+EN98+ER98+EV98+EZ98+FD98+FH98+FL98+FP98+FT98+FX98+GB98+GF98+GJ98+GN98+GR98+GV98+GZ98+HD98+HH98+HL98+HP98+HT98+HX98+IB98+IF98+IJ98+IN98+IR98+IV98+IZ98+JD98+JH98+JL98+JP98+JT98+JX98+KB98+KF98+KJ98+KN98+KR98</f>
        <v>0</v>
      </c>
      <c r="AJ98" s="21">
        <f>+KV98+KZ98+LD98+LH98+LL98+LP98+LT98+LX98</f>
        <v>0</v>
      </c>
      <c r="AK98" s="13">
        <f>+MB98+MF98+MJ98</f>
        <v>0</v>
      </c>
      <c r="AL98" s="18" t="b">
        <f>_xlfn.IFNA(+AM98&lt;=AG98,"ERROR")</f>
        <v>1</v>
      </c>
      <c r="AM98" s="20">
        <f>SUM(AN98:AQ98)</f>
        <v>21965725</v>
      </c>
      <c r="AN98" s="4">
        <f>+BE98+BI98+BM98+BQ98+BU98+BY98+CC98+CG98+CK98+CO98+CS98+CW98+DA98</f>
        <v>21965725</v>
      </c>
      <c r="AO98" s="4">
        <f>+DE98+DI98+DM98+DQ98+DU98+DY98+EC98+EG98+EK98+EO98+ES98+EW98+FA98+FE98+FI98+FM98+FQ98+FU98+FY98+GC98+GG98+GK98+GO98+GS98+GW98+HA98+HE98+HI98+HM98+HQ98+HU98+HY98+IC98+IG98+IK98+IO98+IS98+IW98+JA98+JE98+JI98+JM98+JQ98+JU98+JY98+KC98+KG98+KK98+KO98+KS98</f>
        <v>0</v>
      </c>
      <c r="AP98" s="4">
        <f>+KW98+LA98+LE98+LI98+LM98+LQ98+LU98+LY98</f>
        <v>0</v>
      </c>
      <c r="AQ98" s="4">
        <f>+MC98+MG98+MK98</f>
        <v>0</v>
      </c>
      <c r="AR98" s="18" t="b">
        <f>_xlfn.IFNA(+AS98&lt;=AM98,"ERROR")</f>
        <v>1</v>
      </c>
      <c r="AS98" s="19">
        <f>+AT98+AU98+AV98+AW98</f>
        <v>21554530</v>
      </c>
      <c r="AT98" s="4">
        <f>+BF98+BJ98+BN98+BR98+BV98+BZ98+CD98+CH98+CL98+CP98+CT98+CX98+DB98</f>
        <v>21554530</v>
      </c>
      <c r="AU98" s="4">
        <f>+DF98+DJ98+DN98+DR98+DV98+DZ98+ED98+EH98+EL98+EP98+ET98+EX98+FB98+FF98+FJ98+FN98+FR98+FV98+FZ98+GD98+GH98+GL98+GP98+GT98+GX98+HB98+HF98+HJ98+HN98+HR98+HV98+HZ98+ID98+IH98+IL98+IP98+IT98+IX98+JB98+JF98+JJ98+JN98+JR98+JV98+JZ98+KD98+KH98+KL98+KP98+KT98</f>
        <v>0</v>
      </c>
      <c r="AV98" s="4">
        <f>+KX98+LB98+LF98+LJ98+LN98+LR98+LV98+LZ98</f>
        <v>0</v>
      </c>
      <c r="AW98" s="4">
        <f>+MD98+MH98+ML98</f>
        <v>0</v>
      </c>
      <c r="AX98" s="18" t="b">
        <f>_xlfn.IFNA(+AY98&lt;=AS98,"ERROR")</f>
        <v>1</v>
      </c>
      <c r="AY98" s="17">
        <f>+AZ98+BA98+BB98+BC98</f>
        <v>14864844</v>
      </c>
      <c r="AZ98" s="4">
        <f>+BG98+BK98+BO98+BS98+BW98+CA98+CE98+CI98+CM98+CQ98+CU98+CY98+DC98</f>
        <v>14864844</v>
      </c>
      <c r="BA98" s="4">
        <f>+DG98+DK98+DO98+DS98+DW98+EA98+EE98+EI98+EM98+EQ98+EU98+EY98+FC98+FG98+FK98+FO98+FS98+FW98+GA98+GE98+GI98+GM98+GQ98+GU98+GY98+HC98+HG98+HK98+HO98+HS98+HW98+IA98+IE98+II98+IM98+IQ98+IU98+IY98+JC98+JG98+JK98+JO98+JS98+JW98+KA98+KE98+KI98+KM98+KQ98+KU98</f>
        <v>0</v>
      </c>
      <c r="BB98" s="4">
        <f>+KY98+LC98+LG98+LK98+LO98+LS98+LW98+MA98</f>
        <v>0</v>
      </c>
      <c r="BC98" s="4">
        <f>+ME98+MI98+MM98</f>
        <v>0</v>
      </c>
      <c r="BD98" s="16">
        <v>36965725</v>
      </c>
      <c r="BE98" s="12">
        <v>21965725</v>
      </c>
      <c r="BF98" s="12">
        <v>21554530</v>
      </c>
      <c r="BG98" s="12">
        <v>14864844</v>
      </c>
      <c r="BH98" s="16">
        <v>0</v>
      </c>
      <c r="BI98" s="12">
        <v>0</v>
      </c>
      <c r="BJ98" s="12">
        <v>0</v>
      </c>
      <c r="BK98" s="12">
        <v>0</v>
      </c>
      <c r="BL98" s="16">
        <v>0</v>
      </c>
      <c r="BM98" s="12">
        <v>0</v>
      </c>
      <c r="BN98" s="12">
        <v>0</v>
      </c>
      <c r="BO98" s="12">
        <v>0</v>
      </c>
      <c r="BP98" s="16">
        <v>0</v>
      </c>
      <c r="BQ98" s="12">
        <v>0</v>
      </c>
      <c r="BR98" s="12">
        <v>0</v>
      </c>
      <c r="BS98" s="12">
        <v>0</v>
      </c>
      <c r="BT98" s="16">
        <v>0</v>
      </c>
      <c r="BU98" s="12">
        <v>0</v>
      </c>
      <c r="BV98" s="12">
        <v>0</v>
      </c>
      <c r="BW98" s="12">
        <v>0</v>
      </c>
      <c r="BX98" s="16">
        <v>0</v>
      </c>
      <c r="BY98" s="12">
        <v>0</v>
      </c>
      <c r="BZ98" s="12">
        <v>0</v>
      </c>
      <c r="CA98" s="12">
        <v>0</v>
      </c>
      <c r="CB98" s="16">
        <v>0</v>
      </c>
      <c r="CC98" s="12">
        <v>0</v>
      </c>
      <c r="CD98" s="12">
        <v>0</v>
      </c>
      <c r="CE98" s="12">
        <v>0</v>
      </c>
      <c r="CF98" s="16">
        <v>0</v>
      </c>
      <c r="CG98" s="12">
        <v>0</v>
      </c>
      <c r="CH98" s="12">
        <v>0</v>
      </c>
      <c r="CI98" s="12">
        <v>0</v>
      </c>
      <c r="CJ98" s="16">
        <v>0</v>
      </c>
      <c r="CK98" s="12">
        <v>0</v>
      </c>
      <c r="CL98" s="12">
        <v>0</v>
      </c>
      <c r="CM98" s="12">
        <v>0</v>
      </c>
      <c r="CN98" s="16">
        <v>0</v>
      </c>
      <c r="CO98" s="12">
        <v>0</v>
      </c>
      <c r="CP98" s="12">
        <v>0</v>
      </c>
      <c r="CQ98" s="12">
        <v>0</v>
      </c>
      <c r="CR98" s="16">
        <v>0</v>
      </c>
      <c r="CS98" s="12">
        <v>0</v>
      </c>
      <c r="CT98" s="12">
        <v>0</v>
      </c>
      <c r="CU98" s="12">
        <v>0</v>
      </c>
      <c r="CV98" s="16">
        <v>0</v>
      </c>
      <c r="CW98" s="12">
        <v>0</v>
      </c>
      <c r="CX98" s="12">
        <v>0</v>
      </c>
      <c r="CY98" s="12">
        <v>0</v>
      </c>
      <c r="CZ98" s="16">
        <v>0</v>
      </c>
      <c r="DA98" s="12">
        <v>0</v>
      </c>
      <c r="DB98" s="12">
        <v>0</v>
      </c>
      <c r="DC98" s="12">
        <v>0</v>
      </c>
      <c r="DD98" s="15">
        <v>0</v>
      </c>
      <c r="DE98" s="12">
        <v>0</v>
      </c>
      <c r="DF98" s="12">
        <v>0</v>
      </c>
      <c r="DG98" s="12">
        <v>0</v>
      </c>
      <c r="DH98" s="15">
        <v>0</v>
      </c>
      <c r="DI98" s="12">
        <v>0</v>
      </c>
      <c r="DJ98" s="12">
        <v>0</v>
      </c>
      <c r="DK98" s="12">
        <v>0</v>
      </c>
      <c r="DL98" s="15">
        <v>0</v>
      </c>
      <c r="DM98" s="12">
        <v>0</v>
      </c>
      <c r="DN98" s="12">
        <v>0</v>
      </c>
      <c r="DO98" s="12">
        <v>0</v>
      </c>
      <c r="DP98" s="15">
        <v>0</v>
      </c>
      <c r="DQ98" s="12">
        <v>0</v>
      </c>
      <c r="DR98" s="12">
        <v>0</v>
      </c>
      <c r="DS98" s="12">
        <v>0</v>
      </c>
      <c r="DT98" s="15">
        <v>0</v>
      </c>
      <c r="DU98" s="12">
        <v>0</v>
      </c>
      <c r="DV98" s="12">
        <v>0</v>
      </c>
      <c r="DW98" s="12">
        <v>0</v>
      </c>
      <c r="DX98" s="15">
        <v>0</v>
      </c>
      <c r="DY98" s="12">
        <v>0</v>
      </c>
      <c r="DZ98" s="12">
        <v>0</v>
      </c>
      <c r="EA98" s="12">
        <v>0</v>
      </c>
      <c r="EB98" s="15">
        <v>0</v>
      </c>
      <c r="EC98" s="12">
        <v>0</v>
      </c>
      <c r="ED98" s="12">
        <v>0</v>
      </c>
      <c r="EE98" s="12">
        <v>0</v>
      </c>
      <c r="EF98" s="15">
        <v>0</v>
      </c>
      <c r="EG98" s="12">
        <v>0</v>
      </c>
      <c r="EH98" s="12">
        <v>0</v>
      </c>
      <c r="EI98" s="12">
        <v>0</v>
      </c>
      <c r="EJ98" s="15">
        <v>0</v>
      </c>
      <c r="EK98" s="12">
        <v>0</v>
      </c>
      <c r="EL98" s="12">
        <v>0</v>
      </c>
      <c r="EM98" s="12">
        <v>0</v>
      </c>
      <c r="EN98" s="15">
        <v>0</v>
      </c>
      <c r="EO98" s="12">
        <v>0</v>
      </c>
      <c r="EP98" s="12">
        <v>0</v>
      </c>
      <c r="EQ98" s="12">
        <v>0</v>
      </c>
      <c r="ER98" s="15">
        <v>0</v>
      </c>
      <c r="ES98" s="12">
        <v>0</v>
      </c>
      <c r="ET98" s="12">
        <v>0</v>
      </c>
      <c r="EU98" s="12">
        <v>0</v>
      </c>
      <c r="EV98" s="15">
        <v>0</v>
      </c>
      <c r="EW98" s="12">
        <v>0</v>
      </c>
      <c r="EX98" s="12">
        <v>0</v>
      </c>
      <c r="EY98" s="12">
        <v>0</v>
      </c>
      <c r="EZ98" s="15">
        <v>0</v>
      </c>
      <c r="FA98" s="12">
        <v>0</v>
      </c>
      <c r="FB98" s="12">
        <v>0</v>
      </c>
      <c r="FC98" s="12">
        <v>0</v>
      </c>
      <c r="FD98" s="15">
        <v>0</v>
      </c>
      <c r="FE98" s="12">
        <v>0</v>
      </c>
      <c r="FF98" s="12">
        <v>0</v>
      </c>
      <c r="FG98" s="12">
        <v>0</v>
      </c>
      <c r="FH98" s="15">
        <v>0</v>
      </c>
      <c r="FI98" s="12">
        <v>0</v>
      </c>
      <c r="FJ98" s="12">
        <v>0</v>
      </c>
      <c r="FK98" s="12">
        <v>0</v>
      </c>
      <c r="FL98" s="15">
        <v>0</v>
      </c>
      <c r="FM98" s="12">
        <v>0</v>
      </c>
      <c r="FN98" s="12">
        <v>0</v>
      </c>
      <c r="FO98" s="12">
        <v>0</v>
      </c>
      <c r="FP98" s="15">
        <v>0</v>
      </c>
      <c r="FQ98" s="12">
        <v>0</v>
      </c>
      <c r="FR98" s="12">
        <v>0</v>
      </c>
      <c r="FS98" s="12">
        <v>0</v>
      </c>
      <c r="FT98" s="15">
        <v>0</v>
      </c>
      <c r="FU98" s="12">
        <v>0</v>
      </c>
      <c r="FV98" s="12">
        <v>0</v>
      </c>
      <c r="FW98" s="12">
        <v>0</v>
      </c>
      <c r="FX98" s="15">
        <v>0</v>
      </c>
      <c r="FY98" s="12">
        <v>0</v>
      </c>
      <c r="FZ98" s="12">
        <v>0</v>
      </c>
      <c r="GA98" s="12">
        <v>0</v>
      </c>
      <c r="GB98" s="15">
        <v>0</v>
      </c>
      <c r="GC98" s="12">
        <v>0</v>
      </c>
      <c r="GD98" s="12">
        <v>0</v>
      </c>
      <c r="GE98" s="12">
        <v>0</v>
      </c>
      <c r="GF98" s="15">
        <v>0</v>
      </c>
      <c r="GG98" s="12">
        <v>0</v>
      </c>
      <c r="GH98" s="12">
        <v>0</v>
      </c>
      <c r="GI98" s="12">
        <v>0</v>
      </c>
      <c r="GJ98" s="15">
        <v>0</v>
      </c>
      <c r="GK98" s="12">
        <v>0</v>
      </c>
      <c r="GL98" s="12">
        <v>0</v>
      </c>
      <c r="GM98" s="12">
        <v>0</v>
      </c>
      <c r="GN98" s="15">
        <v>0</v>
      </c>
      <c r="GO98" s="12">
        <v>0</v>
      </c>
      <c r="GP98" s="12">
        <v>0</v>
      </c>
      <c r="GQ98" s="12">
        <v>0</v>
      </c>
      <c r="GR98" s="15">
        <v>0</v>
      </c>
      <c r="GS98" s="12">
        <v>0</v>
      </c>
      <c r="GT98" s="12">
        <v>0</v>
      </c>
      <c r="GU98" s="12">
        <v>0</v>
      </c>
      <c r="GV98" s="15">
        <v>0</v>
      </c>
      <c r="GW98" s="12">
        <v>0</v>
      </c>
      <c r="GX98" s="12">
        <v>0</v>
      </c>
      <c r="GY98" s="12">
        <v>0</v>
      </c>
      <c r="GZ98" s="15">
        <v>0</v>
      </c>
      <c r="HA98" s="12">
        <v>0</v>
      </c>
      <c r="HB98" s="12">
        <v>0</v>
      </c>
      <c r="HC98" s="12">
        <v>0</v>
      </c>
      <c r="HD98" s="15">
        <v>0</v>
      </c>
      <c r="HE98" s="12">
        <v>0</v>
      </c>
      <c r="HF98" s="12">
        <v>0</v>
      </c>
      <c r="HG98" s="12">
        <v>0</v>
      </c>
      <c r="HH98" s="15">
        <v>0</v>
      </c>
      <c r="HI98" s="12">
        <v>0</v>
      </c>
      <c r="HJ98" s="12">
        <v>0</v>
      </c>
      <c r="HK98" s="12">
        <v>0</v>
      </c>
      <c r="HL98" s="15">
        <v>0</v>
      </c>
      <c r="HM98" s="12">
        <v>0</v>
      </c>
      <c r="HN98" s="12">
        <v>0</v>
      </c>
      <c r="HO98" s="12">
        <v>0</v>
      </c>
      <c r="HP98" s="15">
        <v>0</v>
      </c>
      <c r="HQ98" s="12">
        <v>0</v>
      </c>
      <c r="HR98" s="12">
        <v>0</v>
      </c>
      <c r="HS98" s="12">
        <v>0</v>
      </c>
      <c r="HT98" s="15">
        <v>0</v>
      </c>
      <c r="HU98" s="12">
        <v>0</v>
      </c>
      <c r="HV98" s="12">
        <v>0</v>
      </c>
      <c r="HW98" s="12">
        <v>0</v>
      </c>
      <c r="HX98" s="15">
        <v>0</v>
      </c>
      <c r="HY98" s="12">
        <v>0</v>
      </c>
      <c r="HZ98" s="12">
        <v>0</v>
      </c>
      <c r="IA98" s="12">
        <v>0</v>
      </c>
      <c r="IB98" s="15">
        <v>0</v>
      </c>
      <c r="IC98" s="12">
        <v>0</v>
      </c>
      <c r="ID98" s="12">
        <v>0</v>
      </c>
      <c r="IE98" s="12">
        <v>0</v>
      </c>
      <c r="IF98" s="15">
        <v>0</v>
      </c>
      <c r="IG98" s="12">
        <v>0</v>
      </c>
      <c r="IH98" s="12">
        <v>0</v>
      </c>
      <c r="II98" s="12">
        <v>0</v>
      </c>
      <c r="IJ98" s="15">
        <v>0</v>
      </c>
      <c r="IK98" s="12">
        <v>0</v>
      </c>
      <c r="IL98" s="12">
        <v>0</v>
      </c>
      <c r="IM98" s="12">
        <v>0</v>
      </c>
      <c r="IN98" s="15">
        <v>0</v>
      </c>
      <c r="IO98" s="12">
        <v>0</v>
      </c>
      <c r="IP98" s="12">
        <v>0</v>
      </c>
      <c r="IQ98" s="12">
        <v>0</v>
      </c>
      <c r="IR98" s="15">
        <v>0</v>
      </c>
      <c r="IS98" s="12">
        <v>0</v>
      </c>
      <c r="IT98" s="12">
        <v>0</v>
      </c>
      <c r="IU98" s="12">
        <v>0</v>
      </c>
      <c r="IV98" s="15">
        <v>0</v>
      </c>
      <c r="IW98" s="12">
        <v>0</v>
      </c>
      <c r="IX98" s="12">
        <v>0</v>
      </c>
      <c r="IY98" s="12">
        <v>0</v>
      </c>
      <c r="IZ98" s="15">
        <v>0</v>
      </c>
      <c r="JA98" s="12">
        <v>0</v>
      </c>
      <c r="JB98" s="12">
        <v>0</v>
      </c>
      <c r="JC98" s="12">
        <v>0</v>
      </c>
      <c r="JD98" s="15">
        <v>0</v>
      </c>
      <c r="JE98" s="12">
        <v>0</v>
      </c>
      <c r="JF98" s="12">
        <v>0</v>
      </c>
      <c r="JG98" s="12">
        <v>0</v>
      </c>
      <c r="JH98" s="15">
        <v>0</v>
      </c>
      <c r="JI98" s="12">
        <v>0</v>
      </c>
      <c r="JJ98" s="12">
        <v>0</v>
      </c>
      <c r="JK98" s="12">
        <v>0</v>
      </c>
      <c r="JL98" s="15">
        <v>0</v>
      </c>
      <c r="JM98" s="12">
        <v>0</v>
      </c>
      <c r="JN98" s="12">
        <v>0</v>
      </c>
      <c r="JO98" s="12">
        <v>0</v>
      </c>
      <c r="JP98" s="15">
        <v>0</v>
      </c>
      <c r="JQ98" s="12">
        <v>0</v>
      </c>
      <c r="JR98" s="12">
        <v>0</v>
      </c>
      <c r="JS98" s="12">
        <v>0</v>
      </c>
      <c r="JT98" s="15">
        <v>0</v>
      </c>
      <c r="JU98" s="12">
        <v>0</v>
      </c>
      <c r="JV98" s="12">
        <v>0</v>
      </c>
      <c r="JW98" s="12">
        <v>0</v>
      </c>
      <c r="JX98" s="15">
        <v>0</v>
      </c>
      <c r="JY98" s="12">
        <v>0</v>
      </c>
      <c r="JZ98" s="12">
        <v>0</v>
      </c>
      <c r="KA98" s="12">
        <v>0</v>
      </c>
      <c r="KB98" s="15">
        <v>0</v>
      </c>
      <c r="KC98" s="12">
        <v>0</v>
      </c>
      <c r="KD98" s="12">
        <v>0</v>
      </c>
      <c r="KE98" s="12">
        <v>0</v>
      </c>
      <c r="KF98" s="15">
        <v>0</v>
      </c>
      <c r="KG98" s="12">
        <v>0</v>
      </c>
      <c r="KH98" s="12">
        <v>0</v>
      </c>
      <c r="KI98" s="12">
        <v>0</v>
      </c>
      <c r="KJ98" s="15">
        <v>0</v>
      </c>
      <c r="KK98" s="12">
        <v>0</v>
      </c>
      <c r="KL98" s="12">
        <v>0</v>
      </c>
      <c r="KM98" s="12">
        <v>0</v>
      </c>
      <c r="KN98" s="15">
        <v>0</v>
      </c>
      <c r="KO98" s="12">
        <v>0</v>
      </c>
      <c r="KP98" s="12">
        <v>0</v>
      </c>
      <c r="KQ98" s="12">
        <v>0</v>
      </c>
      <c r="KR98" s="15">
        <v>0</v>
      </c>
      <c r="KS98" s="12">
        <v>0</v>
      </c>
      <c r="KT98" s="12">
        <v>0</v>
      </c>
      <c r="KU98" s="12">
        <v>0</v>
      </c>
      <c r="KV98" s="14">
        <v>0</v>
      </c>
      <c r="KW98" s="12">
        <v>0</v>
      </c>
      <c r="KX98" s="12">
        <v>0</v>
      </c>
      <c r="KY98" s="12">
        <v>0</v>
      </c>
      <c r="KZ98" s="14">
        <v>0</v>
      </c>
      <c r="LA98" s="12">
        <v>0</v>
      </c>
      <c r="LB98" s="12">
        <v>0</v>
      </c>
      <c r="LC98" s="12">
        <v>0</v>
      </c>
      <c r="LD98" s="14">
        <v>0</v>
      </c>
      <c r="LE98" s="12">
        <v>0</v>
      </c>
      <c r="LF98" s="12">
        <v>0</v>
      </c>
      <c r="LG98" s="12">
        <v>0</v>
      </c>
      <c r="LH98" s="14">
        <v>0</v>
      </c>
      <c r="LI98" s="12">
        <v>0</v>
      </c>
      <c r="LJ98" s="12">
        <v>0</v>
      </c>
      <c r="LK98" s="12">
        <v>0</v>
      </c>
      <c r="LL98" s="14">
        <v>0</v>
      </c>
      <c r="LM98" s="12">
        <v>0</v>
      </c>
      <c r="LN98" s="12">
        <v>0</v>
      </c>
      <c r="LO98" s="12">
        <v>0</v>
      </c>
      <c r="LP98" s="14">
        <v>0</v>
      </c>
      <c r="LQ98" s="12">
        <v>0</v>
      </c>
      <c r="LR98" s="12">
        <v>0</v>
      </c>
      <c r="LS98" s="12">
        <v>0</v>
      </c>
      <c r="LT98" s="14">
        <v>0</v>
      </c>
      <c r="LU98" s="12">
        <v>0</v>
      </c>
      <c r="LV98" s="12">
        <v>0</v>
      </c>
      <c r="LW98" s="12">
        <v>0</v>
      </c>
      <c r="LX98" s="14">
        <v>0</v>
      </c>
      <c r="LY98" s="12">
        <v>0</v>
      </c>
      <c r="LZ98" s="12">
        <v>0</v>
      </c>
      <c r="MA98" s="12">
        <v>0</v>
      </c>
      <c r="MB98" s="13">
        <v>0</v>
      </c>
      <c r="MC98" s="12">
        <v>0</v>
      </c>
      <c r="MD98" s="12">
        <v>0</v>
      </c>
      <c r="ME98" s="12">
        <v>0</v>
      </c>
      <c r="MF98" s="13">
        <v>0</v>
      </c>
      <c r="MG98" s="12">
        <v>0</v>
      </c>
      <c r="MH98" s="12">
        <v>0</v>
      </c>
      <c r="MI98" s="12">
        <v>0</v>
      </c>
      <c r="MJ98" s="13">
        <v>0</v>
      </c>
      <c r="MK98" s="12">
        <v>0</v>
      </c>
      <c r="ML98" s="12">
        <v>0</v>
      </c>
      <c r="MM98" s="12">
        <v>0</v>
      </c>
    </row>
    <row r="99" spans="2:351" ht="51" x14ac:dyDescent="0.25">
      <c r="B99" s="44" t="s">
        <v>321</v>
      </c>
      <c r="C99" s="43" t="s">
        <v>320</v>
      </c>
      <c r="D99" s="42" t="s">
        <v>166</v>
      </c>
      <c r="E99" s="42" t="s">
        <v>319</v>
      </c>
      <c r="F99" s="46" t="s">
        <v>318</v>
      </c>
      <c r="G99" s="40">
        <v>2020004250323</v>
      </c>
      <c r="H99" s="39" t="s">
        <v>163</v>
      </c>
      <c r="I99" s="40">
        <v>1901124</v>
      </c>
      <c r="J99" s="39" t="s">
        <v>317</v>
      </c>
      <c r="K99" s="38" t="s">
        <v>102</v>
      </c>
      <c r="L99" s="45" t="s">
        <v>322</v>
      </c>
      <c r="M99" s="60" t="s">
        <v>6</v>
      </c>
      <c r="N99" s="60" t="s">
        <v>153</v>
      </c>
      <c r="O99" s="36" t="s">
        <v>159</v>
      </c>
      <c r="P99" s="35" t="s">
        <v>16</v>
      </c>
      <c r="Q99" s="35" t="s">
        <v>315</v>
      </c>
      <c r="R99" s="34" t="s">
        <v>20</v>
      </c>
      <c r="S99" s="33">
        <v>1</v>
      </c>
      <c r="T99" s="50">
        <v>0</v>
      </c>
      <c r="U99" s="50">
        <v>0</v>
      </c>
      <c r="V99" s="50">
        <v>0</v>
      </c>
      <c r="W99" s="50">
        <v>1</v>
      </c>
      <c r="X99" s="31">
        <f>+Z99+AA99+AB99+AC99</f>
        <v>0</v>
      </c>
      <c r="Y99" s="49">
        <f>+X99/S99</f>
        <v>0</v>
      </c>
      <c r="Z99" s="29">
        <v>0</v>
      </c>
      <c r="AA99" s="28">
        <v>0</v>
      </c>
      <c r="AB99" s="74">
        <v>0</v>
      </c>
      <c r="AC99" s="74">
        <v>0</v>
      </c>
      <c r="AD99" s="73">
        <v>1267098427</v>
      </c>
      <c r="AE99" s="26">
        <f>+AD99-AG99</f>
        <v>0</v>
      </c>
      <c r="AF99" s="51" t="s">
        <v>138</v>
      </c>
      <c r="AG99" s="24">
        <f>SUM(AH99:AK99)</f>
        <v>1267098427</v>
      </c>
      <c r="AH99" s="23">
        <f>+BH99+BL99+BP99+BT99+BX99+CB99+CF99+CJ99+CN99+CR99+CV99+CZ99+BD99</f>
        <v>27004768</v>
      </c>
      <c r="AI99" s="22">
        <f>+DD99+DH99+DL99+DP99+DT99+DX99+EB99+EF99+EJ99+EN99+ER99+EV99+EZ99+FD99+FH99+FL99+FP99+FT99+FX99+GB99+GF99+GJ99+GN99+GR99+GV99+GZ99+HD99+HH99+HL99+HP99+HT99+HX99+IB99+IF99+IJ99+IN99+IR99+IV99+IZ99+JD99+JH99+JL99+JP99+JT99+JX99+KB99+KF99+KJ99+KN99+KR99</f>
        <v>0</v>
      </c>
      <c r="AJ99" s="21">
        <f>+KV99+KZ99+LD99+LH99+LL99+LP99+LT99+LX99</f>
        <v>1240093659</v>
      </c>
      <c r="AK99" s="13">
        <f>+MB99+MF99+MJ99</f>
        <v>0</v>
      </c>
      <c r="AL99" s="18" t="b">
        <f>_xlfn.IFNA(+AM99&lt;=AG99,"ERROR")</f>
        <v>1</v>
      </c>
      <c r="AM99" s="20">
        <f>SUM(AN99:AQ99)</f>
        <v>0</v>
      </c>
      <c r="AN99" s="4">
        <f>+BE99+BI99+BM99+BQ99+BU99+BY99+CC99+CG99+CK99+CO99+CS99+CW99+DA99</f>
        <v>0</v>
      </c>
      <c r="AO99" s="4">
        <f>+DE99+DI99+DM99+DQ99+DU99+DY99+EC99+EG99+EK99+EO99+ES99+EW99+FA99+FE99+FI99+FM99+FQ99+FU99+FY99+GC99+GG99+GK99+GO99+GS99+GW99+HA99+HE99+HI99+HM99+HQ99+HU99+HY99+IC99+IG99+IK99+IO99+IS99+IW99+JA99+JE99+JI99+JM99+JQ99+JU99+JY99+KC99+KG99+KK99+KO99+KS99</f>
        <v>0</v>
      </c>
      <c r="AP99" s="4">
        <f>+KW99+LA99+LE99+LI99+LM99+LQ99+LU99+LY99</f>
        <v>0</v>
      </c>
      <c r="AQ99" s="4">
        <f>+MC99+MG99+MK99</f>
        <v>0</v>
      </c>
      <c r="AR99" s="18" t="b">
        <f>_xlfn.IFNA(+AS99&lt;=AM99,"ERROR")</f>
        <v>1</v>
      </c>
      <c r="AS99" s="19">
        <f>+AT99+AU99+AV99+AW99</f>
        <v>0</v>
      </c>
      <c r="AT99" s="4">
        <f>+BF99+BJ99+BN99+BR99+BV99+BZ99+CD99+CH99+CL99+CP99+CT99+CX99+DB99</f>
        <v>0</v>
      </c>
      <c r="AU99" s="4">
        <f>+DF99+DJ99+DN99+DR99+DV99+DZ99+ED99+EH99+EL99+EP99+ET99+EX99+FB99+FF99+FJ99+FN99+FR99+FV99+FZ99+GD99+GH99+GL99+GP99+GT99+GX99+HB99+HF99+HJ99+HN99+HR99+HV99+HZ99+ID99+IH99+IL99+IP99+IT99+IX99+JB99+JF99+JJ99+JN99+JR99+JV99+JZ99+KD99+KH99+KL99+KP99+KT99</f>
        <v>0</v>
      </c>
      <c r="AV99" s="4">
        <f>+KX99+LB99+LF99+LJ99+LN99+LR99+LV99+LZ99</f>
        <v>0</v>
      </c>
      <c r="AW99" s="4">
        <f>+MD99+MH99+ML99</f>
        <v>0</v>
      </c>
      <c r="AX99" s="18" t="b">
        <f>_xlfn.IFNA(+AY99&lt;=AS99,"ERROR")</f>
        <v>1</v>
      </c>
      <c r="AY99" s="17">
        <f>+AZ99+BA99+BB99+BC99</f>
        <v>0</v>
      </c>
      <c r="AZ99" s="4">
        <f>+BG99+BK99+BO99+BS99+BW99+CA99+CE99+CI99+CM99+CQ99+CU99+CY99+DC99</f>
        <v>0</v>
      </c>
      <c r="BA99" s="4">
        <f>+DG99+DK99+DO99+DS99+DW99+EA99+EE99+EI99+EM99+EQ99+EU99+EY99+FC99+FG99+FK99+FO99+FS99+FW99+GA99+GE99+GI99+GM99+GQ99+GU99+GY99+HC99+HG99+HK99+HO99+HS99+HW99+IA99+IE99+II99+IM99+IQ99+IU99+IY99+JC99+JG99+JK99+JO99+JS99+JW99+KA99+KE99+KI99+KM99+KQ99+KU99</f>
        <v>0</v>
      </c>
      <c r="BB99" s="4">
        <f>+KY99+LC99+LG99+LK99+LO99+LS99+LW99+MA99</f>
        <v>0</v>
      </c>
      <c r="BC99" s="4">
        <f>+ME99+MI99+MM99</f>
        <v>0</v>
      </c>
      <c r="BD99" s="16">
        <v>27004768</v>
      </c>
      <c r="BE99" s="12">
        <v>0</v>
      </c>
      <c r="BF99" s="12">
        <v>0</v>
      </c>
      <c r="BG99" s="12">
        <v>0</v>
      </c>
      <c r="BH99" s="16">
        <v>0</v>
      </c>
      <c r="BI99" s="12">
        <v>0</v>
      </c>
      <c r="BJ99" s="12">
        <v>0</v>
      </c>
      <c r="BK99" s="12">
        <v>0</v>
      </c>
      <c r="BL99" s="16">
        <v>0</v>
      </c>
      <c r="BM99" s="12">
        <v>0</v>
      </c>
      <c r="BN99" s="12">
        <v>0</v>
      </c>
      <c r="BO99" s="12">
        <v>0</v>
      </c>
      <c r="BP99" s="16">
        <v>0</v>
      </c>
      <c r="BQ99" s="12">
        <v>0</v>
      </c>
      <c r="BR99" s="12">
        <v>0</v>
      </c>
      <c r="BS99" s="12">
        <v>0</v>
      </c>
      <c r="BT99" s="16">
        <v>0</v>
      </c>
      <c r="BU99" s="12">
        <v>0</v>
      </c>
      <c r="BV99" s="12">
        <v>0</v>
      </c>
      <c r="BW99" s="12">
        <v>0</v>
      </c>
      <c r="BX99" s="16">
        <v>0</v>
      </c>
      <c r="BY99" s="12">
        <v>0</v>
      </c>
      <c r="BZ99" s="12">
        <v>0</v>
      </c>
      <c r="CA99" s="12">
        <v>0</v>
      </c>
      <c r="CB99" s="16">
        <v>0</v>
      </c>
      <c r="CC99" s="12">
        <v>0</v>
      </c>
      <c r="CD99" s="12">
        <v>0</v>
      </c>
      <c r="CE99" s="12">
        <v>0</v>
      </c>
      <c r="CF99" s="16">
        <v>0</v>
      </c>
      <c r="CG99" s="12">
        <v>0</v>
      </c>
      <c r="CH99" s="12">
        <v>0</v>
      </c>
      <c r="CI99" s="12">
        <v>0</v>
      </c>
      <c r="CJ99" s="16">
        <v>0</v>
      </c>
      <c r="CK99" s="12">
        <v>0</v>
      </c>
      <c r="CL99" s="12">
        <v>0</v>
      </c>
      <c r="CM99" s="12">
        <v>0</v>
      </c>
      <c r="CN99" s="16">
        <v>0</v>
      </c>
      <c r="CO99" s="12">
        <v>0</v>
      </c>
      <c r="CP99" s="12">
        <v>0</v>
      </c>
      <c r="CQ99" s="12">
        <v>0</v>
      </c>
      <c r="CR99" s="16">
        <v>0</v>
      </c>
      <c r="CS99" s="12">
        <v>0</v>
      </c>
      <c r="CT99" s="12">
        <v>0</v>
      </c>
      <c r="CU99" s="12">
        <v>0</v>
      </c>
      <c r="CV99" s="16">
        <v>0</v>
      </c>
      <c r="CW99" s="12">
        <v>0</v>
      </c>
      <c r="CX99" s="12">
        <v>0</v>
      </c>
      <c r="CY99" s="12">
        <v>0</v>
      </c>
      <c r="CZ99" s="16">
        <v>0</v>
      </c>
      <c r="DA99" s="12">
        <v>0</v>
      </c>
      <c r="DB99" s="12">
        <v>0</v>
      </c>
      <c r="DC99" s="12">
        <v>0</v>
      </c>
      <c r="DD99" s="15">
        <v>0</v>
      </c>
      <c r="DE99" s="12">
        <v>0</v>
      </c>
      <c r="DF99" s="12">
        <v>0</v>
      </c>
      <c r="DG99" s="12">
        <v>0</v>
      </c>
      <c r="DH99" s="15">
        <v>0</v>
      </c>
      <c r="DI99" s="12">
        <v>0</v>
      </c>
      <c r="DJ99" s="12">
        <v>0</v>
      </c>
      <c r="DK99" s="12">
        <v>0</v>
      </c>
      <c r="DL99" s="15">
        <v>0</v>
      </c>
      <c r="DM99" s="12">
        <v>0</v>
      </c>
      <c r="DN99" s="12">
        <v>0</v>
      </c>
      <c r="DO99" s="12">
        <v>0</v>
      </c>
      <c r="DP99" s="15">
        <v>0</v>
      </c>
      <c r="DQ99" s="12">
        <v>0</v>
      </c>
      <c r="DR99" s="12">
        <v>0</v>
      </c>
      <c r="DS99" s="12">
        <v>0</v>
      </c>
      <c r="DT99" s="15">
        <v>0</v>
      </c>
      <c r="DU99" s="12">
        <v>0</v>
      </c>
      <c r="DV99" s="12">
        <v>0</v>
      </c>
      <c r="DW99" s="12">
        <v>0</v>
      </c>
      <c r="DX99" s="15">
        <v>0</v>
      </c>
      <c r="DY99" s="12">
        <v>0</v>
      </c>
      <c r="DZ99" s="12">
        <v>0</v>
      </c>
      <c r="EA99" s="12">
        <v>0</v>
      </c>
      <c r="EB99" s="15">
        <v>0</v>
      </c>
      <c r="EC99" s="12">
        <v>0</v>
      </c>
      <c r="ED99" s="12">
        <v>0</v>
      </c>
      <c r="EE99" s="12">
        <v>0</v>
      </c>
      <c r="EF99" s="15">
        <v>0</v>
      </c>
      <c r="EG99" s="12">
        <v>0</v>
      </c>
      <c r="EH99" s="12">
        <v>0</v>
      </c>
      <c r="EI99" s="12">
        <v>0</v>
      </c>
      <c r="EJ99" s="15">
        <v>0</v>
      </c>
      <c r="EK99" s="12">
        <v>0</v>
      </c>
      <c r="EL99" s="12">
        <v>0</v>
      </c>
      <c r="EM99" s="12">
        <v>0</v>
      </c>
      <c r="EN99" s="15">
        <v>0</v>
      </c>
      <c r="EO99" s="12">
        <v>0</v>
      </c>
      <c r="EP99" s="12">
        <v>0</v>
      </c>
      <c r="EQ99" s="12">
        <v>0</v>
      </c>
      <c r="ER99" s="15">
        <v>0</v>
      </c>
      <c r="ES99" s="12">
        <v>0</v>
      </c>
      <c r="ET99" s="12">
        <v>0</v>
      </c>
      <c r="EU99" s="12">
        <v>0</v>
      </c>
      <c r="EV99" s="15">
        <v>0</v>
      </c>
      <c r="EW99" s="12">
        <v>0</v>
      </c>
      <c r="EX99" s="12">
        <v>0</v>
      </c>
      <c r="EY99" s="12">
        <v>0</v>
      </c>
      <c r="EZ99" s="15">
        <v>0</v>
      </c>
      <c r="FA99" s="12">
        <v>0</v>
      </c>
      <c r="FB99" s="12">
        <v>0</v>
      </c>
      <c r="FC99" s="12">
        <v>0</v>
      </c>
      <c r="FD99" s="15">
        <v>0</v>
      </c>
      <c r="FE99" s="12">
        <v>0</v>
      </c>
      <c r="FF99" s="12">
        <v>0</v>
      </c>
      <c r="FG99" s="12">
        <v>0</v>
      </c>
      <c r="FH99" s="15">
        <v>0</v>
      </c>
      <c r="FI99" s="12">
        <v>0</v>
      </c>
      <c r="FJ99" s="12">
        <v>0</v>
      </c>
      <c r="FK99" s="12">
        <v>0</v>
      </c>
      <c r="FL99" s="15">
        <v>0</v>
      </c>
      <c r="FM99" s="12">
        <v>0</v>
      </c>
      <c r="FN99" s="12">
        <v>0</v>
      </c>
      <c r="FO99" s="12">
        <v>0</v>
      </c>
      <c r="FP99" s="15">
        <v>0</v>
      </c>
      <c r="FQ99" s="12">
        <v>0</v>
      </c>
      <c r="FR99" s="12">
        <v>0</v>
      </c>
      <c r="FS99" s="12">
        <v>0</v>
      </c>
      <c r="FT99" s="15">
        <v>0</v>
      </c>
      <c r="FU99" s="12">
        <v>0</v>
      </c>
      <c r="FV99" s="12">
        <v>0</v>
      </c>
      <c r="FW99" s="12">
        <v>0</v>
      </c>
      <c r="FX99" s="15">
        <v>0</v>
      </c>
      <c r="FY99" s="12">
        <v>0</v>
      </c>
      <c r="FZ99" s="12">
        <v>0</v>
      </c>
      <c r="GA99" s="12">
        <v>0</v>
      </c>
      <c r="GB99" s="15">
        <v>0</v>
      </c>
      <c r="GC99" s="12">
        <v>0</v>
      </c>
      <c r="GD99" s="12">
        <v>0</v>
      </c>
      <c r="GE99" s="12">
        <v>0</v>
      </c>
      <c r="GF99" s="15">
        <v>0</v>
      </c>
      <c r="GG99" s="12">
        <v>0</v>
      </c>
      <c r="GH99" s="12">
        <v>0</v>
      </c>
      <c r="GI99" s="12">
        <v>0</v>
      </c>
      <c r="GJ99" s="15">
        <v>0</v>
      </c>
      <c r="GK99" s="12">
        <v>0</v>
      </c>
      <c r="GL99" s="12">
        <v>0</v>
      </c>
      <c r="GM99" s="12">
        <v>0</v>
      </c>
      <c r="GN99" s="15">
        <v>0</v>
      </c>
      <c r="GO99" s="12">
        <v>0</v>
      </c>
      <c r="GP99" s="12">
        <v>0</v>
      </c>
      <c r="GQ99" s="12">
        <v>0</v>
      </c>
      <c r="GR99" s="15">
        <v>0</v>
      </c>
      <c r="GS99" s="12">
        <v>0</v>
      </c>
      <c r="GT99" s="12">
        <v>0</v>
      </c>
      <c r="GU99" s="12">
        <v>0</v>
      </c>
      <c r="GV99" s="15">
        <v>0</v>
      </c>
      <c r="GW99" s="12">
        <v>0</v>
      </c>
      <c r="GX99" s="12">
        <v>0</v>
      </c>
      <c r="GY99" s="12">
        <v>0</v>
      </c>
      <c r="GZ99" s="15">
        <v>0</v>
      </c>
      <c r="HA99" s="12">
        <v>0</v>
      </c>
      <c r="HB99" s="12">
        <v>0</v>
      </c>
      <c r="HC99" s="12">
        <v>0</v>
      </c>
      <c r="HD99" s="15">
        <v>0</v>
      </c>
      <c r="HE99" s="12">
        <v>0</v>
      </c>
      <c r="HF99" s="12">
        <v>0</v>
      </c>
      <c r="HG99" s="12">
        <v>0</v>
      </c>
      <c r="HH99" s="15">
        <v>0</v>
      </c>
      <c r="HI99" s="12">
        <v>0</v>
      </c>
      <c r="HJ99" s="12">
        <v>0</v>
      </c>
      <c r="HK99" s="12">
        <v>0</v>
      </c>
      <c r="HL99" s="15">
        <v>0</v>
      </c>
      <c r="HM99" s="12">
        <v>0</v>
      </c>
      <c r="HN99" s="12">
        <v>0</v>
      </c>
      <c r="HO99" s="12">
        <v>0</v>
      </c>
      <c r="HP99" s="15">
        <v>0</v>
      </c>
      <c r="HQ99" s="12">
        <v>0</v>
      </c>
      <c r="HR99" s="12">
        <v>0</v>
      </c>
      <c r="HS99" s="12">
        <v>0</v>
      </c>
      <c r="HT99" s="15">
        <v>0</v>
      </c>
      <c r="HU99" s="12">
        <v>0</v>
      </c>
      <c r="HV99" s="12">
        <v>0</v>
      </c>
      <c r="HW99" s="12">
        <v>0</v>
      </c>
      <c r="HX99" s="15">
        <v>0</v>
      </c>
      <c r="HY99" s="12">
        <v>0</v>
      </c>
      <c r="HZ99" s="12">
        <v>0</v>
      </c>
      <c r="IA99" s="12">
        <v>0</v>
      </c>
      <c r="IB99" s="15">
        <v>0</v>
      </c>
      <c r="IC99" s="12">
        <v>0</v>
      </c>
      <c r="ID99" s="12">
        <v>0</v>
      </c>
      <c r="IE99" s="12">
        <v>0</v>
      </c>
      <c r="IF99" s="15">
        <v>0</v>
      </c>
      <c r="IG99" s="12">
        <v>0</v>
      </c>
      <c r="IH99" s="12">
        <v>0</v>
      </c>
      <c r="II99" s="12">
        <v>0</v>
      </c>
      <c r="IJ99" s="15">
        <v>0</v>
      </c>
      <c r="IK99" s="12">
        <v>0</v>
      </c>
      <c r="IL99" s="12">
        <v>0</v>
      </c>
      <c r="IM99" s="12">
        <v>0</v>
      </c>
      <c r="IN99" s="15">
        <v>0</v>
      </c>
      <c r="IO99" s="12">
        <v>0</v>
      </c>
      <c r="IP99" s="12">
        <v>0</v>
      </c>
      <c r="IQ99" s="12">
        <v>0</v>
      </c>
      <c r="IR99" s="15">
        <v>0</v>
      </c>
      <c r="IS99" s="12">
        <v>0</v>
      </c>
      <c r="IT99" s="12">
        <v>0</v>
      </c>
      <c r="IU99" s="12">
        <v>0</v>
      </c>
      <c r="IV99" s="15">
        <v>0</v>
      </c>
      <c r="IW99" s="12">
        <v>0</v>
      </c>
      <c r="IX99" s="12">
        <v>0</v>
      </c>
      <c r="IY99" s="12">
        <v>0</v>
      </c>
      <c r="IZ99" s="15">
        <v>0</v>
      </c>
      <c r="JA99" s="12">
        <v>0</v>
      </c>
      <c r="JB99" s="12">
        <v>0</v>
      </c>
      <c r="JC99" s="12">
        <v>0</v>
      </c>
      <c r="JD99" s="15">
        <v>0</v>
      </c>
      <c r="JE99" s="12">
        <v>0</v>
      </c>
      <c r="JF99" s="12">
        <v>0</v>
      </c>
      <c r="JG99" s="12">
        <v>0</v>
      </c>
      <c r="JH99" s="15">
        <v>0</v>
      </c>
      <c r="JI99" s="12">
        <v>0</v>
      </c>
      <c r="JJ99" s="12">
        <v>0</v>
      </c>
      <c r="JK99" s="12">
        <v>0</v>
      </c>
      <c r="JL99" s="15">
        <v>0</v>
      </c>
      <c r="JM99" s="12">
        <v>0</v>
      </c>
      <c r="JN99" s="12">
        <v>0</v>
      </c>
      <c r="JO99" s="12">
        <v>0</v>
      </c>
      <c r="JP99" s="15">
        <v>0</v>
      </c>
      <c r="JQ99" s="12">
        <v>0</v>
      </c>
      <c r="JR99" s="12">
        <v>0</v>
      </c>
      <c r="JS99" s="12">
        <v>0</v>
      </c>
      <c r="JT99" s="15">
        <v>0</v>
      </c>
      <c r="JU99" s="12">
        <v>0</v>
      </c>
      <c r="JV99" s="12">
        <v>0</v>
      </c>
      <c r="JW99" s="12">
        <v>0</v>
      </c>
      <c r="JX99" s="15">
        <v>0</v>
      </c>
      <c r="JY99" s="12">
        <v>0</v>
      </c>
      <c r="JZ99" s="12">
        <v>0</v>
      </c>
      <c r="KA99" s="12">
        <v>0</v>
      </c>
      <c r="KB99" s="15">
        <v>0</v>
      </c>
      <c r="KC99" s="12">
        <v>0</v>
      </c>
      <c r="KD99" s="12">
        <v>0</v>
      </c>
      <c r="KE99" s="12">
        <v>0</v>
      </c>
      <c r="KF99" s="15">
        <v>0</v>
      </c>
      <c r="KG99" s="12">
        <v>0</v>
      </c>
      <c r="KH99" s="12">
        <v>0</v>
      </c>
      <c r="KI99" s="12">
        <v>0</v>
      </c>
      <c r="KJ99" s="15">
        <v>0</v>
      </c>
      <c r="KK99" s="12">
        <v>0</v>
      </c>
      <c r="KL99" s="12">
        <v>0</v>
      </c>
      <c r="KM99" s="12">
        <v>0</v>
      </c>
      <c r="KN99" s="15">
        <v>0</v>
      </c>
      <c r="KO99" s="12">
        <v>0</v>
      </c>
      <c r="KP99" s="12">
        <v>0</v>
      </c>
      <c r="KQ99" s="12">
        <v>0</v>
      </c>
      <c r="KR99" s="15">
        <v>0</v>
      </c>
      <c r="KS99" s="12">
        <v>0</v>
      </c>
      <c r="KT99" s="12">
        <v>0</v>
      </c>
      <c r="KU99" s="12">
        <v>0</v>
      </c>
      <c r="KV99" s="14">
        <v>0</v>
      </c>
      <c r="KW99" s="12">
        <v>0</v>
      </c>
      <c r="KX99" s="12">
        <v>0</v>
      </c>
      <c r="KY99" s="12">
        <v>0</v>
      </c>
      <c r="KZ99" s="14">
        <v>0</v>
      </c>
      <c r="LA99" s="12">
        <v>0</v>
      </c>
      <c r="LB99" s="12">
        <v>0</v>
      </c>
      <c r="LC99" s="12">
        <v>0</v>
      </c>
      <c r="LD99" s="14">
        <v>0</v>
      </c>
      <c r="LE99" s="12">
        <v>0</v>
      </c>
      <c r="LF99" s="12">
        <v>0</v>
      </c>
      <c r="LG99" s="12">
        <v>0</v>
      </c>
      <c r="LH99" s="14">
        <v>0</v>
      </c>
      <c r="LI99" s="12">
        <v>0</v>
      </c>
      <c r="LJ99" s="12">
        <v>0</v>
      </c>
      <c r="LK99" s="12">
        <v>0</v>
      </c>
      <c r="LL99" s="14">
        <v>0</v>
      </c>
      <c r="LM99" s="12">
        <v>0</v>
      </c>
      <c r="LN99" s="12">
        <v>0</v>
      </c>
      <c r="LO99" s="12">
        <v>0</v>
      </c>
      <c r="LP99" s="14">
        <v>0</v>
      </c>
      <c r="LQ99" s="12">
        <v>0</v>
      </c>
      <c r="LR99" s="12">
        <v>0</v>
      </c>
      <c r="LS99" s="12">
        <v>0</v>
      </c>
      <c r="LT99" s="14">
        <v>1240093659</v>
      </c>
      <c r="LU99" s="12">
        <v>0</v>
      </c>
      <c r="LV99" s="12">
        <v>0</v>
      </c>
      <c r="LW99" s="12">
        <v>0</v>
      </c>
      <c r="LX99" s="14">
        <v>0</v>
      </c>
      <c r="LY99" s="12">
        <v>0</v>
      </c>
      <c r="LZ99" s="12">
        <v>0</v>
      </c>
      <c r="MA99" s="12">
        <v>0</v>
      </c>
      <c r="MB99" s="13">
        <v>0</v>
      </c>
      <c r="MC99" s="12">
        <v>0</v>
      </c>
      <c r="MD99" s="12">
        <v>0</v>
      </c>
      <c r="ME99" s="12">
        <v>0</v>
      </c>
      <c r="MF99" s="13">
        <v>0</v>
      </c>
      <c r="MG99" s="12">
        <v>0</v>
      </c>
      <c r="MH99" s="12">
        <v>0</v>
      </c>
      <c r="MI99" s="12">
        <v>0</v>
      </c>
      <c r="MJ99" s="13">
        <v>0</v>
      </c>
      <c r="MK99" s="12">
        <v>0</v>
      </c>
      <c r="ML99" s="12">
        <v>0</v>
      </c>
      <c r="MM99" s="12">
        <v>0</v>
      </c>
    </row>
    <row r="100" spans="2:351" ht="51" x14ac:dyDescent="0.25">
      <c r="B100" s="44" t="s">
        <v>321</v>
      </c>
      <c r="C100" s="43" t="s">
        <v>320</v>
      </c>
      <c r="D100" s="42" t="s">
        <v>166</v>
      </c>
      <c r="E100" s="42" t="s">
        <v>319</v>
      </c>
      <c r="F100" s="46" t="s">
        <v>318</v>
      </c>
      <c r="G100" s="40">
        <v>2020004250323</v>
      </c>
      <c r="H100" s="39" t="s">
        <v>163</v>
      </c>
      <c r="I100" s="40">
        <v>1901124</v>
      </c>
      <c r="J100" s="39" t="s">
        <v>317</v>
      </c>
      <c r="K100" s="38" t="s">
        <v>102</v>
      </c>
      <c r="L100" s="37" t="s">
        <v>316</v>
      </c>
      <c r="M100" s="60" t="s">
        <v>6</v>
      </c>
      <c r="N100" s="59" t="s">
        <v>100</v>
      </c>
      <c r="O100" s="36" t="s">
        <v>159</v>
      </c>
      <c r="P100" s="35" t="s">
        <v>16</v>
      </c>
      <c r="Q100" s="35" t="s">
        <v>315</v>
      </c>
      <c r="R100" s="53" t="s">
        <v>20</v>
      </c>
      <c r="S100" s="52">
        <v>464</v>
      </c>
      <c r="T100" s="50">
        <v>116</v>
      </c>
      <c r="U100" s="50">
        <v>116</v>
      </c>
      <c r="V100" s="50">
        <v>116</v>
      </c>
      <c r="W100" s="50">
        <v>116</v>
      </c>
      <c r="X100" s="31">
        <f>+Z100+AA100+AB100+AC100</f>
        <v>464</v>
      </c>
      <c r="Y100" s="49">
        <f>+X100/S100</f>
        <v>1</v>
      </c>
      <c r="Z100" s="29">
        <v>0</v>
      </c>
      <c r="AA100" s="28">
        <v>116</v>
      </c>
      <c r="AB100" s="74">
        <v>116</v>
      </c>
      <c r="AC100" s="74">
        <v>232</v>
      </c>
      <c r="AD100" s="73">
        <v>3562000000</v>
      </c>
      <c r="AE100" s="26">
        <f>+AD100-AG100</f>
        <v>0</v>
      </c>
      <c r="AF100" s="51" t="s">
        <v>138</v>
      </c>
      <c r="AG100" s="24">
        <f>SUM(AH100:AK100)</f>
        <v>3562000000</v>
      </c>
      <c r="AH100" s="23">
        <f>+BH100+BL100+BP100+BT100+BX100+CB100+CF100+CJ100+CN100+CR100+CV100+CZ100+BD100</f>
        <v>3562000000</v>
      </c>
      <c r="AI100" s="22">
        <f>+DD100+DH100+DL100+DP100+DT100+DX100+EB100+EF100+EJ100+EN100+ER100+EV100+EZ100+FD100+FH100+FL100+FP100+FT100+FX100+GB100+GF100+GJ100+GN100+GR100+GV100+GZ100+HD100+HH100+HL100+HP100+HT100+HX100+IB100+IF100+IJ100+IN100+IR100+IV100+IZ100+JD100+JH100+JL100+JP100+JT100+JX100+KB100+KF100+KJ100+KN100+KR100</f>
        <v>0</v>
      </c>
      <c r="AJ100" s="21">
        <f>+KV100+KZ100+LD100+LH100+LL100+LP100+LT100+LX100</f>
        <v>0</v>
      </c>
      <c r="AK100" s="13">
        <f>+MB100+MF100+MJ100</f>
        <v>0</v>
      </c>
      <c r="AL100" s="18" t="b">
        <f>_xlfn.IFNA(+AM100&lt;=AG100,"ERROR")</f>
        <v>1</v>
      </c>
      <c r="AM100" s="20">
        <f>SUM(AN100:AQ100)</f>
        <v>2207113295</v>
      </c>
      <c r="AN100" s="4">
        <f>+BE100+BI100+BM100+BQ100+BU100+BY100+CC100+CG100+CK100+CO100+CS100+CW100+DA100</f>
        <v>2207113295</v>
      </c>
      <c r="AO100" s="4">
        <f>+DE100+DI100+DM100+DQ100+DU100+DY100+EC100+EG100+EK100+EO100+ES100+EW100+FA100+FE100+FI100+FM100+FQ100+FU100+FY100+GC100+GG100+GK100+GO100+GS100+GW100+HA100+HE100+HI100+HM100+HQ100+HU100+HY100+IC100+IG100+IK100+IO100+IS100+IW100+JA100+JE100+JI100+JM100+JQ100+JU100+JY100+KC100+KG100+KK100+KO100+KS100</f>
        <v>0</v>
      </c>
      <c r="AP100" s="4">
        <f>+KW100+LA100+LE100+LI100+LM100+LQ100+LU100+LY100</f>
        <v>0</v>
      </c>
      <c r="AQ100" s="4">
        <f>+MC100+MG100+MK100</f>
        <v>0</v>
      </c>
      <c r="AR100" s="18" t="b">
        <f>_xlfn.IFNA(+AS100&lt;=AM100,"ERROR")</f>
        <v>1</v>
      </c>
      <c r="AS100" s="19">
        <f>+AT100+AU100+AV100+AW100</f>
        <v>1873105349</v>
      </c>
      <c r="AT100" s="4">
        <f>+BF100+BJ100+BN100+BR100+BV100+BZ100+CD100+CH100+CL100+CP100+CT100+CX100+DB100</f>
        <v>1873105349</v>
      </c>
      <c r="AU100" s="4">
        <f>+DF100+DJ100+DN100+DR100+DV100+DZ100+ED100+EH100+EL100+EP100+ET100+EX100+FB100+FF100+FJ100+FN100+FR100+FV100+FZ100+GD100+GH100+GL100+GP100+GT100+GX100+HB100+HF100+HJ100+HN100+HR100+HV100+HZ100+ID100+IH100+IL100+IP100+IT100+IX100+JB100+JF100+JJ100+JN100+JR100+JV100+JZ100+KD100+KH100+KL100+KP100+KT100</f>
        <v>0</v>
      </c>
      <c r="AV100" s="4">
        <f>+KX100+LB100+LF100+LJ100+LN100+LR100+LV100+LZ100</f>
        <v>0</v>
      </c>
      <c r="AW100" s="4">
        <f>+MD100+MH100+ML100</f>
        <v>0</v>
      </c>
      <c r="AX100" s="18" t="b">
        <f>_xlfn.IFNA(+AY100&lt;=AS100,"ERROR")</f>
        <v>1</v>
      </c>
      <c r="AY100" s="17">
        <f>+AZ100+BA100+BB100+BC100</f>
        <v>1811659319</v>
      </c>
      <c r="AZ100" s="4">
        <f>+BG100+BK100+BO100+BS100+BW100+CA100+CE100+CI100+CM100+CQ100+CU100+CY100+DC100</f>
        <v>1811659319</v>
      </c>
      <c r="BA100" s="4">
        <f>+DG100+DK100+DO100+DS100+DW100+EA100+EE100+EI100+EM100+EQ100+EU100+EY100+FC100+FG100+FK100+FO100+FS100+FW100+GA100+GE100+GI100+GM100+GQ100+GU100+GY100+HC100+HG100+HK100+HO100+HS100+HW100+IA100+IE100+II100+IM100+IQ100+IU100+IY100+JC100+JG100+JK100+JO100+JS100+JW100+KA100+KE100+KI100+KM100+KQ100+KU100</f>
        <v>0</v>
      </c>
      <c r="BB100" s="4">
        <f>+KY100+LC100+LG100+LK100+LO100+LS100+LW100+MA100</f>
        <v>0</v>
      </c>
      <c r="BC100" s="4">
        <f>+ME100+MI100+MM100</f>
        <v>0</v>
      </c>
      <c r="BD100" s="16">
        <v>0</v>
      </c>
      <c r="BE100" s="12">
        <v>0</v>
      </c>
      <c r="BF100" s="12">
        <v>0</v>
      </c>
      <c r="BG100" s="12">
        <v>0</v>
      </c>
      <c r="BH100" s="16">
        <v>1503000000</v>
      </c>
      <c r="BI100" s="12">
        <v>1440166892</v>
      </c>
      <c r="BJ100" s="12">
        <v>1112506086</v>
      </c>
      <c r="BK100" s="12">
        <v>1052477455</v>
      </c>
      <c r="BL100" s="16">
        <v>0</v>
      </c>
      <c r="BM100" s="12">
        <v>0</v>
      </c>
      <c r="BN100" s="12">
        <v>0</v>
      </c>
      <c r="BO100" s="12">
        <v>0</v>
      </c>
      <c r="BP100" s="16">
        <v>2059000000</v>
      </c>
      <c r="BQ100" s="12">
        <v>766946403</v>
      </c>
      <c r="BR100" s="12">
        <v>760599263</v>
      </c>
      <c r="BS100" s="12">
        <v>759181864</v>
      </c>
      <c r="BT100" s="16">
        <v>0</v>
      </c>
      <c r="BU100" s="12">
        <v>0</v>
      </c>
      <c r="BV100" s="12">
        <v>0</v>
      </c>
      <c r="BW100" s="12">
        <v>0</v>
      </c>
      <c r="BX100" s="16">
        <v>0</v>
      </c>
      <c r="BY100" s="12">
        <v>0</v>
      </c>
      <c r="BZ100" s="12">
        <v>0</v>
      </c>
      <c r="CA100" s="12">
        <v>0</v>
      </c>
      <c r="CB100" s="16">
        <v>0</v>
      </c>
      <c r="CC100" s="12">
        <v>0</v>
      </c>
      <c r="CD100" s="12">
        <v>0</v>
      </c>
      <c r="CE100" s="12">
        <v>0</v>
      </c>
      <c r="CF100" s="16">
        <v>0</v>
      </c>
      <c r="CG100" s="12">
        <v>0</v>
      </c>
      <c r="CH100" s="12">
        <v>0</v>
      </c>
      <c r="CI100" s="12">
        <v>0</v>
      </c>
      <c r="CJ100" s="16">
        <v>0</v>
      </c>
      <c r="CK100" s="12">
        <v>0</v>
      </c>
      <c r="CL100" s="12">
        <v>0</v>
      </c>
      <c r="CM100" s="12">
        <v>0</v>
      </c>
      <c r="CN100" s="16">
        <v>0</v>
      </c>
      <c r="CO100" s="12">
        <v>0</v>
      </c>
      <c r="CP100" s="12">
        <v>0</v>
      </c>
      <c r="CQ100" s="12">
        <v>0</v>
      </c>
      <c r="CR100" s="16">
        <v>0</v>
      </c>
      <c r="CS100" s="12">
        <v>0</v>
      </c>
      <c r="CT100" s="12">
        <v>0</v>
      </c>
      <c r="CU100" s="12">
        <v>0</v>
      </c>
      <c r="CV100" s="16">
        <v>0</v>
      </c>
      <c r="CW100" s="12">
        <v>0</v>
      </c>
      <c r="CX100" s="12">
        <v>0</v>
      </c>
      <c r="CY100" s="12">
        <v>0</v>
      </c>
      <c r="CZ100" s="16">
        <v>0</v>
      </c>
      <c r="DA100" s="12">
        <v>0</v>
      </c>
      <c r="DB100" s="12">
        <v>0</v>
      </c>
      <c r="DC100" s="12">
        <v>0</v>
      </c>
      <c r="DD100" s="15">
        <v>0</v>
      </c>
      <c r="DE100" s="12">
        <v>0</v>
      </c>
      <c r="DF100" s="12">
        <v>0</v>
      </c>
      <c r="DG100" s="12">
        <v>0</v>
      </c>
      <c r="DH100" s="15">
        <v>0</v>
      </c>
      <c r="DI100" s="12">
        <v>0</v>
      </c>
      <c r="DJ100" s="12">
        <v>0</v>
      </c>
      <c r="DK100" s="12">
        <v>0</v>
      </c>
      <c r="DL100" s="15">
        <v>0</v>
      </c>
      <c r="DM100" s="12">
        <v>0</v>
      </c>
      <c r="DN100" s="12">
        <v>0</v>
      </c>
      <c r="DO100" s="12">
        <v>0</v>
      </c>
      <c r="DP100" s="15">
        <v>0</v>
      </c>
      <c r="DQ100" s="12">
        <v>0</v>
      </c>
      <c r="DR100" s="12">
        <v>0</v>
      </c>
      <c r="DS100" s="12">
        <v>0</v>
      </c>
      <c r="DT100" s="15">
        <v>0</v>
      </c>
      <c r="DU100" s="12">
        <v>0</v>
      </c>
      <c r="DV100" s="12">
        <v>0</v>
      </c>
      <c r="DW100" s="12">
        <v>0</v>
      </c>
      <c r="DX100" s="15">
        <v>0</v>
      </c>
      <c r="DY100" s="12">
        <v>0</v>
      </c>
      <c r="DZ100" s="12">
        <v>0</v>
      </c>
      <c r="EA100" s="12">
        <v>0</v>
      </c>
      <c r="EB100" s="15">
        <v>0</v>
      </c>
      <c r="EC100" s="12">
        <v>0</v>
      </c>
      <c r="ED100" s="12">
        <v>0</v>
      </c>
      <c r="EE100" s="12">
        <v>0</v>
      </c>
      <c r="EF100" s="15">
        <v>0</v>
      </c>
      <c r="EG100" s="12">
        <v>0</v>
      </c>
      <c r="EH100" s="12">
        <v>0</v>
      </c>
      <c r="EI100" s="12">
        <v>0</v>
      </c>
      <c r="EJ100" s="15">
        <v>0</v>
      </c>
      <c r="EK100" s="12">
        <v>0</v>
      </c>
      <c r="EL100" s="12">
        <v>0</v>
      </c>
      <c r="EM100" s="12">
        <v>0</v>
      </c>
      <c r="EN100" s="15">
        <v>0</v>
      </c>
      <c r="EO100" s="12">
        <v>0</v>
      </c>
      <c r="EP100" s="12">
        <v>0</v>
      </c>
      <c r="EQ100" s="12">
        <v>0</v>
      </c>
      <c r="ER100" s="15">
        <v>0</v>
      </c>
      <c r="ES100" s="12">
        <v>0</v>
      </c>
      <c r="ET100" s="12">
        <v>0</v>
      </c>
      <c r="EU100" s="12">
        <v>0</v>
      </c>
      <c r="EV100" s="15">
        <v>0</v>
      </c>
      <c r="EW100" s="12">
        <v>0</v>
      </c>
      <c r="EX100" s="12">
        <v>0</v>
      </c>
      <c r="EY100" s="12">
        <v>0</v>
      </c>
      <c r="EZ100" s="15">
        <v>0</v>
      </c>
      <c r="FA100" s="12">
        <v>0</v>
      </c>
      <c r="FB100" s="12">
        <v>0</v>
      </c>
      <c r="FC100" s="12">
        <v>0</v>
      </c>
      <c r="FD100" s="15">
        <v>0</v>
      </c>
      <c r="FE100" s="12">
        <v>0</v>
      </c>
      <c r="FF100" s="12">
        <v>0</v>
      </c>
      <c r="FG100" s="12">
        <v>0</v>
      </c>
      <c r="FH100" s="15">
        <v>0</v>
      </c>
      <c r="FI100" s="12">
        <v>0</v>
      </c>
      <c r="FJ100" s="12">
        <v>0</v>
      </c>
      <c r="FK100" s="12">
        <v>0</v>
      </c>
      <c r="FL100" s="15">
        <v>0</v>
      </c>
      <c r="FM100" s="12">
        <v>0</v>
      </c>
      <c r="FN100" s="12">
        <v>0</v>
      </c>
      <c r="FO100" s="12">
        <v>0</v>
      </c>
      <c r="FP100" s="15">
        <v>0</v>
      </c>
      <c r="FQ100" s="12">
        <v>0</v>
      </c>
      <c r="FR100" s="12">
        <v>0</v>
      </c>
      <c r="FS100" s="12">
        <v>0</v>
      </c>
      <c r="FT100" s="15">
        <v>0</v>
      </c>
      <c r="FU100" s="12">
        <v>0</v>
      </c>
      <c r="FV100" s="12">
        <v>0</v>
      </c>
      <c r="FW100" s="12">
        <v>0</v>
      </c>
      <c r="FX100" s="15">
        <v>0</v>
      </c>
      <c r="FY100" s="12">
        <v>0</v>
      </c>
      <c r="FZ100" s="12">
        <v>0</v>
      </c>
      <c r="GA100" s="12">
        <v>0</v>
      </c>
      <c r="GB100" s="15">
        <v>0</v>
      </c>
      <c r="GC100" s="12">
        <v>0</v>
      </c>
      <c r="GD100" s="12">
        <v>0</v>
      </c>
      <c r="GE100" s="12">
        <v>0</v>
      </c>
      <c r="GF100" s="15">
        <v>0</v>
      </c>
      <c r="GG100" s="12">
        <v>0</v>
      </c>
      <c r="GH100" s="12">
        <v>0</v>
      </c>
      <c r="GI100" s="12">
        <v>0</v>
      </c>
      <c r="GJ100" s="15">
        <v>0</v>
      </c>
      <c r="GK100" s="12">
        <v>0</v>
      </c>
      <c r="GL100" s="12">
        <v>0</v>
      </c>
      <c r="GM100" s="12">
        <v>0</v>
      </c>
      <c r="GN100" s="15">
        <v>0</v>
      </c>
      <c r="GO100" s="12">
        <v>0</v>
      </c>
      <c r="GP100" s="12">
        <v>0</v>
      </c>
      <c r="GQ100" s="12">
        <v>0</v>
      </c>
      <c r="GR100" s="15">
        <v>0</v>
      </c>
      <c r="GS100" s="12">
        <v>0</v>
      </c>
      <c r="GT100" s="12">
        <v>0</v>
      </c>
      <c r="GU100" s="12">
        <v>0</v>
      </c>
      <c r="GV100" s="15">
        <v>0</v>
      </c>
      <c r="GW100" s="12">
        <v>0</v>
      </c>
      <c r="GX100" s="12">
        <v>0</v>
      </c>
      <c r="GY100" s="12">
        <v>0</v>
      </c>
      <c r="GZ100" s="15">
        <v>0</v>
      </c>
      <c r="HA100" s="12">
        <v>0</v>
      </c>
      <c r="HB100" s="12">
        <v>0</v>
      </c>
      <c r="HC100" s="12">
        <v>0</v>
      </c>
      <c r="HD100" s="15">
        <v>0</v>
      </c>
      <c r="HE100" s="12">
        <v>0</v>
      </c>
      <c r="HF100" s="12">
        <v>0</v>
      </c>
      <c r="HG100" s="12">
        <v>0</v>
      </c>
      <c r="HH100" s="15">
        <v>0</v>
      </c>
      <c r="HI100" s="12">
        <v>0</v>
      </c>
      <c r="HJ100" s="12">
        <v>0</v>
      </c>
      <c r="HK100" s="12">
        <v>0</v>
      </c>
      <c r="HL100" s="15">
        <v>0</v>
      </c>
      <c r="HM100" s="12">
        <v>0</v>
      </c>
      <c r="HN100" s="12">
        <v>0</v>
      </c>
      <c r="HO100" s="12">
        <v>0</v>
      </c>
      <c r="HP100" s="15">
        <v>0</v>
      </c>
      <c r="HQ100" s="12">
        <v>0</v>
      </c>
      <c r="HR100" s="12">
        <v>0</v>
      </c>
      <c r="HS100" s="12">
        <v>0</v>
      </c>
      <c r="HT100" s="15">
        <v>0</v>
      </c>
      <c r="HU100" s="12">
        <v>0</v>
      </c>
      <c r="HV100" s="12">
        <v>0</v>
      </c>
      <c r="HW100" s="12">
        <v>0</v>
      </c>
      <c r="HX100" s="15">
        <v>0</v>
      </c>
      <c r="HY100" s="12">
        <v>0</v>
      </c>
      <c r="HZ100" s="12">
        <v>0</v>
      </c>
      <c r="IA100" s="12">
        <v>0</v>
      </c>
      <c r="IB100" s="15">
        <v>0</v>
      </c>
      <c r="IC100" s="12">
        <v>0</v>
      </c>
      <c r="ID100" s="12">
        <v>0</v>
      </c>
      <c r="IE100" s="12">
        <v>0</v>
      </c>
      <c r="IF100" s="15">
        <v>0</v>
      </c>
      <c r="IG100" s="12">
        <v>0</v>
      </c>
      <c r="IH100" s="12">
        <v>0</v>
      </c>
      <c r="II100" s="12">
        <v>0</v>
      </c>
      <c r="IJ100" s="15">
        <v>0</v>
      </c>
      <c r="IK100" s="12">
        <v>0</v>
      </c>
      <c r="IL100" s="12">
        <v>0</v>
      </c>
      <c r="IM100" s="12">
        <v>0</v>
      </c>
      <c r="IN100" s="15">
        <v>0</v>
      </c>
      <c r="IO100" s="12">
        <v>0</v>
      </c>
      <c r="IP100" s="12">
        <v>0</v>
      </c>
      <c r="IQ100" s="12">
        <v>0</v>
      </c>
      <c r="IR100" s="15">
        <v>0</v>
      </c>
      <c r="IS100" s="12">
        <v>0</v>
      </c>
      <c r="IT100" s="12">
        <v>0</v>
      </c>
      <c r="IU100" s="12">
        <v>0</v>
      </c>
      <c r="IV100" s="15">
        <v>0</v>
      </c>
      <c r="IW100" s="12">
        <v>0</v>
      </c>
      <c r="IX100" s="12">
        <v>0</v>
      </c>
      <c r="IY100" s="12">
        <v>0</v>
      </c>
      <c r="IZ100" s="15">
        <v>0</v>
      </c>
      <c r="JA100" s="12">
        <v>0</v>
      </c>
      <c r="JB100" s="12">
        <v>0</v>
      </c>
      <c r="JC100" s="12">
        <v>0</v>
      </c>
      <c r="JD100" s="15">
        <v>0</v>
      </c>
      <c r="JE100" s="12">
        <v>0</v>
      </c>
      <c r="JF100" s="12">
        <v>0</v>
      </c>
      <c r="JG100" s="12">
        <v>0</v>
      </c>
      <c r="JH100" s="15">
        <v>0</v>
      </c>
      <c r="JI100" s="12">
        <v>0</v>
      </c>
      <c r="JJ100" s="12">
        <v>0</v>
      </c>
      <c r="JK100" s="12">
        <v>0</v>
      </c>
      <c r="JL100" s="15">
        <v>0</v>
      </c>
      <c r="JM100" s="12">
        <v>0</v>
      </c>
      <c r="JN100" s="12">
        <v>0</v>
      </c>
      <c r="JO100" s="12">
        <v>0</v>
      </c>
      <c r="JP100" s="15">
        <v>0</v>
      </c>
      <c r="JQ100" s="12">
        <v>0</v>
      </c>
      <c r="JR100" s="12">
        <v>0</v>
      </c>
      <c r="JS100" s="12">
        <v>0</v>
      </c>
      <c r="JT100" s="15">
        <v>0</v>
      </c>
      <c r="JU100" s="12">
        <v>0</v>
      </c>
      <c r="JV100" s="12">
        <v>0</v>
      </c>
      <c r="JW100" s="12">
        <v>0</v>
      </c>
      <c r="JX100" s="15">
        <v>0</v>
      </c>
      <c r="JY100" s="12">
        <v>0</v>
      </c>
      <c r="JZ100" s="12">
        <v>0</v>
      </c>
      <c r="KA100" s="12">
        <v>0</v>
      </c>
      <c r="KB100" s="15">
        <v>0</v>
      </c>
      <c r="KC100" s="12">
        <v>0</v>
      </c>
      <c r="KD100" s="12">
        <v>0</v>
      </c>
      <c r="KE100" s="12">
        <v>0</v>
      </c>
      <c r="KF100" s="15">
        <v>0</v>
      </c>
      <c r="KG100" s="12">
        <v>0</v>
      </c>
      <c r="KH100" s="12">
        <v>0</v>
      </c>
      <c r="KI100" s="12">
        <v>0</v>
      </c>
      <c r="KJ100" s="15">
        <v>0</v>
      </c>
      <c r="KK100" s="12">
        <v>0</v>
      </c>
      <c r="KL100" s="12">
        <v>0</v>
      </c>
      <c r="KM100" s="12">
        <v>0</v>
      </c>
      <c r="KN100" s="15">
        <v>0</v>
      </c>
      <c r="KO100" s="12">
        <v>0</v>
      </c>
      <c r="KP100" s="12">
        <v>0</v>
      </c>
      <c r="KQ100" s="12">
        <v>0</v>
      </c>
      <c r="KR100" s="15">
        <v>0</v>
      </c>
      <c r="KS100" s="12">
        <v>0</v>
      </c>
      <c r="KT100" s="12">
        <v>0</v>
      </c>
      <c r="KU100" s="12">
        <v>0</v>
      </c>
      <c r="KV100" s="14">
        <v>0</v>
      </c>
      <c r="KW100" s="12">
        <v>0</v>
      </c>
      <c r="KX100" s="12">
        <v>0</v>
      </c>
      <c r="KY100" s="12">
        <v>0</v>
      </c>
      <c r="KZ100" s="14">
        <v>0</v>
      </c>
      <c r="LA100" s="12">
        <v>0</v>
      </c>
      <c r="LB100" s="12">
        <v>0</v>
      </c>
      <c r="LC100" s="12">
        <v>0</v>
      </c>
      <c r="LD100" s="14">
        <v>0</v>
      </c>
      <c r="LE100" s="12">
        <v>0</v>
      </c>
      <c r="LF100" s="12">
        <v>0</v>
      </c>
      <c r="LG100" s="12">
        <v>0</v>
      </c>
      <c r="LH100" s="14">
        <v>0</v>
      </c>
      <c r="LI100" s="12">
        <v>0</v>
      </c>
      <c r="LJ100" s="12">
        <v>0</v>
      </c>
      <c r="LK100" s="12">
        <v>0</v>
      </c>
      <c r="LL100" s="14">
        <v>0</v>
      </c>
      <c r="LM100" s="12">
        <v>0</v>
      </c>
      <c r="LN100" s="12">
        <v>0</v>
      </c>
      <c r="LO100" s="12">
        <v>0</v>
      </c>
      <c r="LP100" s="14">
        <v>0</v>
      </c>
      <c r="LQ100" s="12">
        <v>0</v>
      </c>
      <c r="LR100" s="12">
        <v>0</v>
      </c>
      <c r="LS100" s="12">
        <v>0</v>
      </c>
      <c r="LT100" s="14">
        <v>0</v>
      </c>
      <c r="LU100" s="12">
        <v>0</v>
      </c>
      <c r="LV100" s="12">
        <v>0</v>
      </c>
      <c r="LW100" s="12">
        <v>0</v>
      </c>
      <c r="LX100" s="14">
        <v>0</v>
      </c>
      <c r="LY100" s="12">
        <v>0</v>
      </c>
      <c r="LZ100" s="12">
        <v>0</v>
      </c>
      <c r="MA100" s="12">
        <v>0</v>
      </c>
      <c r="MB100" s="13">
        <v>0</v>
      </c>
      <c r="MC100" s="12">
        <v>0</v>
      </c>
      <c r="MD100" s="12">
        <v>0</v>
      </c>
      <c r="ME100" s="12">
        <v>0</v>
      </c>
      <c r="MF100" s="13">
        <v>0</v>
      </c>
      <c r="MG100" s="12">
        <v>0</v>
      </c>
      <c r="MH100" s="12">
        <v>0</v>
      </c>
      <c r="MI100" s="12">
        <v>0</v>
      </c>
      <c r="MJ100" s="13">
        <v>0</v>
      </c>
      <c r="MK100" s="12">
        <v>0</v>
      </c>
      <c r="ML100" s="12">
        <v>0</v>
      </c>
      <c r="MM100" s="12">
        <v>0</v>
      </c>
    </row>
    <row r="101" spans="2:351" ht="51" x14ac:dyDescent="0.25">
      <c r="B101" s="44" t="s">
        <v>311</v>
      </c>
      <c r="C101" s="43" t="s">
        <v>310</v>
      </c>
      <c r="D101" s="42" t="s">
        <v>194</v>
      </c>
      <c r="E101" s="42" t="s">
        <v>309</v>
      </c>
      <c r="F101" s="46" t="s">
        <v>308</v>
      </c>
      <c r="G101" s="40">
        <v>2020004250326</v>
      </c>
      <c r="H101" s="39" t="s">
        <v>191</v>
      </c>
      <c r="I101" s="40">
        <v>1901007</v>
      </c>
      <c r="J101" s="39" t="s">
        <v>190</v>
      </c>
      <c r="K101" s="38" t="s">
        <v>102</v>
      </c>
      <c r="L101" s="37" t="s">
        <v>314</v>
      </c>
      <c r="M101" s="60" t="s">
        <v>198</v>
      </c>
      <c r="N101" s="60" t="s">
        <v>219</v>
      </c>
      <c r="O101" s="36" t="s">
        <v>188</v>
      </c>
      <c r="P101" s="35" t="s">
        <v>16</v>
      </c>
      <c r="Q101" s="35" t="s">
        <v>305</v>
      </c>
      <c r="R101" s="53" t="s">
        <v>20</v>
      </c>
      <c r="S101" s="52">
        <v>7</v>
      </c>
      <c r="T101" s="50">
        <v>0</v>
      </c>
      <c r="U101" s="50">
        <v>4</v>
      </c>
      <c r="V101" s="50">
        <v>3</v>
      </c>
      <c r="W101" s="50">
        <v>0</v>
      </c>
      <c r="X101" s="31">
        <f>+Z101+AA101+AB101+AC101</f>
        <v>7</v>
      </c>
      <c r="Y101" s="49">
        <f>+X101/S101</f>
        <v>1</v>
      </c>
      <c r="Z101" s="29">
        <v>0</v>
      </c>
      <c r="AA101" s="28">
        <v>0</v>
      </c>
      <c r="AB101" s="28">
        <v>6</v>
      </c>
      <c r="AC101" s="28">
        <v>1</v>
      </c>
      <c r="AD101" s="27">
        <v>234232472</v>
      </c>
      <c r="AE101" s="26">
        <f>+AD101-AG101</f>
        <v>0</v>
      </c>
      <c r="AF101" s="51" t="s">
        <v>138</v>
      </c>
      <c r="AG101" s="24">
        <f>SUM(AH101:AK101)</f>
        <v>234232472</v>
      </c>
      <c r="AH101" s="23">
        <f>+BH101+BL101+BP101+BT101+BX101+CB101+CF101+CJ101+CN101+CR101+CV101+CZ101+BD101</f>
        <v>0</v>
      </c>
      <c r="AI101" s="22">
        <f>+DD101+DH101+DL101+DP101+DT101+DX101+EB101+EF101+EJ101+EN101+ER101+EV101+EZ101+FD101+FH101+FL101+FP101+FT101+FX101+GB101+GF101+GJ101+GN101+GR101+GV101+GZ101+HD101+HH101+HL101+HP101+HT101+HX101+IB101+IF101+IJ101+IN101+IR101+IV101+IZ101+JD101+JH101+JL101+JP101+JT101+JX101+KB101+KF101+KJ101+KN101+KR101</f>
        <v>0</v>
      </c>
      <c r="AJ101" s="21">
        <f>+KV101+KZ101+LD101+LH101+LL101+LP101+LT101+LX101</f>
        <v>234232472</v>
      </c>
      <c r="AK101" s="13">
        <f>+MB101+MF101+MJ101</f>
        <v>0</v>
      </c>
      <c r="AL101" s="18" t="b">
        <f>_xlfn.IFNA(+AM101&lt;=AG101,"ERROR")</f>
        <v>1</v>
      </c>
      <c r="AM101" s="20">
        <f>SUM(AN101:AQ101)</f>
        <v>221585633</v>
      </c>
      <c r="AN101" s="4">
        <f>+BE101+BI101+BM101+BQ101+BU101+BY101+CC101+CG101+CK101+CO101+CS101+CW101+DA101</f>
        <v>0</v>
      </c>
      <c r="AO101" s="4">
        <f>+DE101+DI101+DM101+DQ101+DU101+DY101+EC101+EG101+EK101+EO101+ES101+EW101+FA101+FE101+FI101+FM101+FQ101+FU101+FY101+GC101+GG101+GK101+GO101+GS101+GW101+HA101+HE101+HI101+HM101+HQ101+HU101+HY101+IC101+IG101+IK101+IO101+IS101+IW101+JA101+JE101+JI101+JM101+JQ101+JU101+JY101+KC101+KG101+KK101+KO101+KS101</f>
        <v>0</v>
      </c>
      <c r="AP101" s="4">
        <f>+KW101+LA101+LE101+LI101+LM101+LQ101+LU101+LY101</f>
        <v>221585633</v>
      </c>
      <c r="AQ101" s="4">
        <f>+MC101+MG101+MK101</f>
        <v>0</v>
      </c>
      <c r="AR101" s="18" t="b">
        <f>_xlfn.IFNA(+AS101&lt;=AM101,"ERROR")</f>
        <v>1</v>
      </c>
      <c r="AS101" s="19">
        <f>+AT101+AU101+AV101+AW101</f>
        <v>151845530</v>
      </c>
      <c r="AT101" s="4">
        <f>+BF101+BJ101+BN101+BR101+BV101+BZ101+CD101+CH101+CL101+CP101+CT101+CX101+DB101</f>
        <v>0</v>
      </c>
      <c r="AU101" s="4">
        <f>+DF101+DJ101+DN101+DR101+DV101+DZ101+ED101+EH101+EL101+EP101+ET101+EX101+FB101+FF101+FJ101+FN101+FR101+FV101+FZ101+GD101+GH101+GL101+GP101+GT101+GX101+HB101+HF101+HJ101+HN101+HR101+HV101+HZ101+ID101+IH101+IL101+IP101+IT101+IX101+JB101+JF101+JJ101+JN101+JR101+JV101+JZ101+KD101+KH101+KL101+KP101+KT101</f>
        <v>0</v>
      </c>
      <c r="AV101" s="4">
        <f>+KX101+LB101+LF101+LJ101+LN101+LR101+LV101+LZ101</f>
        <v>151845530</v>
      </c>
      <c r="AW101" s="4">
        <f>+MD101+MH101+ML101</f>
        <v>0</v>
      </c>
      <c r="AX101" s="18" t="b">
        <f>_xlfn.IFNA(+AY101&lt;=AS101,"ERROR")</f>
        <v>1</v>
      </c>
      <c r="AY101" s="17">
        <f>+AZ101+BA101+BB101+BC101</f>
        <v>129628099</v>
      </c>
      <c r="AZ101" s="4">
        <f>+BG101+BK101+BO101+BS101+BW101+CA101+CE101+CI101+CM101+CQ101+CU101+CY101+DC101</f>
        <v>0</v>
      </c>
      <c r="BA101" s="4">
        <f>+DG101+DK101+DO101+DS101+DW101+EA101+EE101+EI101+EM101+EQ101+EU101+EY101+FC101+FG101+FK101+FO101+FS101+FW101+GA101+GE101+GI101+GM101+GQ101+GU101+GY101+HC101+HG101+HK101+HO101+HS101+HW101+IA101+IE101+II101+IM101+IQ101+IU101+IY101+JC101+JG101+JK101+JO101+JS101+JW101+KA101+KE101+KI101+KM101+KQ101+KU101</f>
        <v>0</v>
      </c>
      <c r="BB101" s="4">
        <f>+KY101+LC101+LG101+LK101+LO101+LS101+LW101+MA101</f>
        <v>129628099</v>
      </c>
      <c r="BC101" s="4">
        <f>+ME101+MI101+MM101</f>
        <v>0</v>
      </c>
      <c r="BD101" s="16">
        <v>0</v>
      </c>
      <c r="BE101" s="12">
        <v>0</v>
      </c>
      <c r="BF101" s="12">
        <v>0</v>
      </c>
      <c r="BG101" s="12">
        <v>0</v>
      </c>
      <c r="BH101" s="16">
        <v>0</v>
      </c>
      <c r="BI101" s="12">
        <v>0</v>
      </c>
      <c r="BJ101" s="12">
        <v>0</v>
      </c>
      <c r="BK101" s="12">
        <v>0</v>
      </c>
      <c r="BL101" s="16">
        <v>0</v>
      </c>
      <c r="BM101" s="12">
        <v>0</v>
      </c>
      <c r="BN101" s="12">
        <v>0</v>
      </c>
      <c r="BO101" s="12">
        <v>0</v>
      </c>
      <c r="BP101" s="16">
        <v>0</v>
      </c>
      <c r="BQ101" s="12">
        <v>0</v>
      </c>
      <c r="BR101" s="12">
        <v>0</v>
      </c>
      <c r="BS101" s="12">
        <v>0</v>
      </c>
      <c r="BT101" s="16">
        <v>0</v>
      </c>
      <c r="BU101" s="12">
        <v>0</v>
      </c>
      <c r="BV101" s="12">
        <v>0</v>
      </c>
      <c r="BW101" s="12">
        <v>0</v>
      </c>
      <c r="BX101" s="16">
        <v>0</v>
      </c>
      <c r="BY101" s="12">
        <v>0</v>
      </c>
      <c r="BZ101" s="12">
        <v>0</v>
      </c>
      <c r="CA101" s="12">
        <v>0</v>
      </c>
      <c r="CB101" s="16">
        <v>0</v>
      </c>
      <c r="CC101" s="12">
        <v>0</v>
      </c>
      <c r="CD101" s="12">
        <v>0</v>
      </c>
      <c r="CE101" s="12">
        <v>0</v>
      </c>
      <c r="CF101" s="16">
        <v>0</v>
      </c>
      <c r="CG101" s="12">
        <v>0</v>
      </c>
      <c r="CH101" s="12">
        <v>0</v>
      </c>
      <c r="CI101" s="12">
        <v>0</v>
      </c>
      <c r="CJ101" s="16">
        <v>0</v>
      </c>
      <c r="CK101" s="12">
        <v>0</v>
      </c>
      <c r="CL101" s="12">
        <v>0</v>
      </c>
      <c r="CM101" s="12">
        <v>0</v>
      </c>
      <c r="CN101" s="16">
        <v>0</v>
      </c>
      <c r="CO101" s="12">
        <v>0</v>
      </c>
      <c r="CP101" s="12">
        <v>0</v>
      </c>
      <c r="CQ101" s="12">
        <v>0</v>
      </c>
      <c r="CR101" s="16">
        <v>0</v>
      </c>
      <c r="CS101" s="12">
        <v>0</v>
      </c>
      <c r="CT101" s="12">
        <v>0</v>
      </c>
      <c r="CU101" s="12">
        <v>0</v>
      </c>
      <c r="CV101" s="16">
        <v>0</v>
      </c>
      <c r="CW101" s="12">
        <v>0</v>
      </c>
      <c r="CX101" s="12">
        <v>0</v>
      </c>
      <c r="CY101" s="12">
        <v>0</v>
      </c>
      <c r="CZ101" s="16">
        <v>0</v>
      </c>
      <c r="DA101" s="12">
        <v>0</v>
      </c>
      <c r="DB101" s="12">
        <v>0</v>
      </c>
      <c r="DC101" s="12">
        <v>0</v>
      </c>
      <c r="DD101" s="15">
        <v>0</v>
      </c>
      <c r="DE101" s="12">
        <v>0</v>
      </c>
      <c r="DF101" s="12">
        <v>0</v>
      </c>
      <c r="DG101" s="12">
        <v>0</v>
      </c>
      <c r="DH101" s="15">
        <v>0</v>
      </c>
      <c r="DI101" s="12">
        <v>0</v>
      </c>
      <c r="DJ101" s="12">
        <v>0</v>
      </c>
      <c r="DK101" s="12">
        <v>0</v>
      </c>
      <c r="DL101" s="15">
        <v>0</v>
      </c>
      <c r="DM101" s="12">
        <v>0</v>
      </c>
      <c r="DN101" s="12">
        <v>0</v>
      </c>
      <c r="DO101" s="12">
        <v>0</v>
      </c>
      <c r="DP101" s="15">
        <v>0</v>
      </c>
      <c r="DQ101" s="12">
        <v>0</v>
      </c>
      <c r="DR101" s="12">
        <v>0</v>
      </c>
      <c r="DS101" s="12">
        <v>0</v>
      </c>
      <c r="DT101" s="15">
        <v>0</v>
      </c>
      <c r="DU101" s="12">
        <v>0</v>
      </c>
      <c r="DV101" s="12">
        <v>0</v>
      </c>
      <c r="DW101" s="12">
        <v>0</v>
      </c>
      <c r="DX101" s="15">
        <v>0</v>
      </c>
      <c r="DY101" s="12">
        <v>0</v>
      </c>
      <c r="DZ101" s="12">
        <v>0</v>
      </c>
      <c r="EA101" s="12">
        <v>0</v>
      </c>
      <c r="EB101" s="15">
        <v>0</v>
      </c>
      <c r="EC101" s="12">
        <v>0</v>
      </c>
      <c r="ED101" s="12">
        <v>0</v>
      </c>
      <c r="EE101" s="12">
        <v>0</v>
      </c>
      <c r="EF101" s="15">
        <v>0</v>
      </c>
      <c r="EG101" s="12">
        <v>0</v>
      </c>
      <c r="EH101" s="12">
        <v>0</v>
      </c>
      <c r="EI101" s="12">
        <v>0</v>
      </c>
      <c r="EJ101" s="15">
        <v>0</v>
      </c>
      <c r="EK101" s="12">
        <v>0</v>
      </c>
      <c r="EL101" s="12">
        <v>0</v>
      </c>
      <c r="EM101" s="12">
        <v>0</v>
      </c>
      <c r="EN101" s="15">
        <v>0</v>
      </c>
      <c r="EO101" s="12">
        <v>0</v>
      </c>
      <c r="EP101" s="12">
        <v>0</v>
      </c>
      <c r="EQ101" s="12">
        <v>0</v>
      </c>
      <c r="ER101" s="15">
        <v>0</v>
      </c>
      <c r="ES101" s="12">
        <v>0</v>
      </c>
      <c r="ET101" s="12">
        <v>0</v>
      </c>
      <c r="EU101" s="12">
        <v>0</v>
      </c>
      <c r="EV101" s="15">
        <v>0</v>
      </c>
      <c r="EW101" s="12">
        <v>0</v>
      </c>
      <c r="EX101" s="12">
        <v>0</v>
      </c>
      <c r="EY101" s="12">
        <v>0</v>
      </c>
      <c r="EZ101" s="15">
        <v>0</v>
      </c>
      <c r="FA101" s="12">
        <v>0</v>
      </c>
      <c r="FB101" s="12">
        <v>0</v>
      </c>
      <c r="FC101" s="12">
        <v>0</v>
      </c>
      <c r="FD101" s="15">
        <v>0</v>
      </c>
      <c r="FE101" s="12">
        <v>0</v>
      </c>
      <c r="FF101" s="12">
        <v>0</v>
      </c>
      <c r="FG101" s="12">
        <v>0</v>
      </c>
      <c r="FH101" s="15">
        <v>0</v>
      </c>
      <c r="FI101" s="12">
        <v>0</v>
      </c>
      <c r="FJ101" s="12">
        <v>0</v>
      </c>
      <c r="FK101" s="12">
        <v>0</v>
      </c>
      <c r="FL101" s="15">
        <v>0</v>
      </c>
      <c r="FM101" s="12">
        <v>0</v>
      </c>
      <c r="FN101" s="12">
        <v>0</v>
      </c>
      <c r="FO101" s="12">
        <v>0</v>
      </c>
      <c r="FP101" s="15">
        <v>0</v>
      </c>
      <c r="FQ101" s="12">
        <v>0</v>
      </c>
      <c r="FR101" s="12">
        <v>0</v>
      </c>
      <c r="FS101" s="12">
        <v>0</v>
      </c>
      <c r="FT101" s="15">
        <v>0</v>
      </c>
      <c r="FU101" s="12">
        <v>0</v>
      </c>
      <c r="FV101" s="12">
        <v>0</v>
      </c>
      <c r="FW101" s="12">
        <v>0</v>
      </c>
      <c r="FX101" s="15">
        <v>0</v>
      </c>
      <c r="FY101" s="12">
        <v>0</v>
      </c>
      <c r="FZ101" s="12">
        <v>0</v>
      </c>
      <c r="GA101" s="12">
        <v>0</v>
      </c>
      <c r="GB101" s="15">
        <v>0</v>
      </c>
      <c r="GC101" s="12">
        <v>0</v>
      </c>
      <c r="GD101" s="12">
        <v>0</v>
      </c>
      <c r="GE101" s="12">
        <v>0</v>
      </c>
      <c r="GF101" s="15">
        <v>0</v>
      </c>
      <c r="GG101" s="12">
        <v>0</v>
      </c>
      <c r="GH101" s="12">
        <v>0</v>
      </c>
      <c r="GI101" s="12">
        <v>0</v>
      </c>
      <c r="GJ101" s="15">
        <v>0</v>
      </c>
      <c r="GK101" s="12">
        <v>0</v>
      </c>
      <c r="GL101" s="12">
        <v>0</v>
      </c>
      <c r="GM101" s="12">
        <v>0</v>
      </c>
      <c r="GN101" s="15">
        <v>0</v>
      </c>
      <c r="GO101" s="12">
        <v>0</v>
      </c>
      <c r="GP101" s="12">
        <v>0</v>
      </c>
      <c r="GQ101" s="12">
        <v>0</v>
      </c>
      <c r="GR101" s="15">
        <v>0</v>
      </c>
      <c r="GS101" s="12">
        <v>0</v>
      </c>
      <c r="GT101" s="12">
        <v>0</v>
      </c>
      <c r="GU101" s="12">
        <v>0</v>
      </c>
      <c r="GV101" s="15">
        <v>0</v>
      </c>
      <c r="GW101" s="12">
        <v>0</v>
      </c>
      <c r="GX101" s="12">
        <v>0</v>
      </c>
      <c r="GY101" s="12">
        <v>0</v>
      </c>
      <c r="GZ101" s="15">
        <v>0</v>
      </c>
      <c r="HA101" s="12">
        <v>0</v>
      </c>
      <c r="HB101" s="12">
        <v>0</v>
      </c>
      <c r="HC101" s="12">
        <v>0</v>
      </c>
      <c r="HD101" s="15">
        <v>0</v>
      </c>
      <c r="HE101" s="12">
        <v>0</v>
      </c>
      <c r="HF101" s="12">
        <v>0</v>
      </c>
      <c r="HG101" s="12">
        <v>0</v>
      </c>
      <c r="HH101" s="15">
        <v>0</v>
      </c>
      <c r="HI101" s="12">
        <v>0</v>
      </c>
      <c r="HJ101" s="12">
        <v>0</v>
      </c>
      <c r="HK101" s="12">
        <v>0</v>
      </c>
      <c r="HL101" s="15">
        <v>0</v>
      </c>
      <c r="HM101" s="12">
        <v>0</v>
      </c>
      <c r="HN101" s="12">
        <v>0</v>
      </c>
      <c r="HO101" s="12">
        <v>0</v>
      </c>
      <c r="HP101" s="15">
        <v>0</v>
      </c>
      <c r="HQ101" s="12">
        <v>0</v>
      </c>
      <c r="HR101" s="12">
        <v>0</v>
      </c>
      <c r="HS101" s="12">
        <v>0</v>
      </c>
      <c r="HT101" s="15">
        <v>0</v>
      </c>
      <c r="HU101" s="12">
        <v>0</v>
      </c>
      <c r="HV101" s="12">
        <v>0</v>
      </c>
      <c r="HW101" s="12">
        <v>0</v>
      </c>
      <c r="HX101" s="15">
        <v>0</v>
      </c>
      <c r="HY101" s="12">
        <v>0</v>
      </c>
      <c r="HZ101" s="12">
        <v>0</v>
      </c>
      <c r="IA101" s="12">
        <v>0</v>
      </c>
      <c r="IB101" s="15">
        <v>0</v>
      </c>
      <c r="IC101" s="12">
        <v>0</v>
      </c>
      <c r="ID101" s="12">
        <v>0</v>
      </c>
      <c r="IE101" s="12">
        <v>0</v>
      </c>
      <c r="IF101" s="15">
        <v>0</v>
      </c>
      <c r="IG101" s="12">
        <v>0</v>
      </c>
      <c r="IH101" s="12">
        <v>0</v>
      </c>
      <c r="II101" s="12">
        <v>0</v>
      </c>
      <c r="IJ101" s="15">
        <v>0</v>
      </c>
      <c r="IK101" s="12">
        <v>0</v>
      </c>
      <c r="IL101" s="12">
        <v>0</v>
      </c>
      <c r="IM101" s="12">
        <v>0</v>
      </c>
      <c r="IN101" s="15">
        <v>0</v>
      </c>
      <c r="IO101" s="12">
        <v>0</v>
      </c>
      <c r="IP101" s="12">
        <v>0</v>
      </c>
      <c r="IQ101" s="12">
        <v>0</v>
      </c>
      <c r="IR101" s="15">
        <v>0</v>
      </c>
      <c r="IS101" s="12">
        <v>0</v>
      </c>
      <c r="IT101" s="12">
        <v>0</v>
      </c>
      <c r="IU101" s="12">
        <v>0</v>
      </c>
      <c r="IV101" s="15">
        <v>0</v>
      </c>
      <c r="IW101" s="12">
        <v>0</v>
      </c>
      <c r="IX101" s="12">
        <v>0</v>
      </c>
      <c r="IY101" s="12">
        <v>0</v>
      </c>
      <c r="IZ101" s="15">
        <v>0</v>
      </c>
      <c r="JA101" s="12">
        <v>0</v>
      </c>
      <c r="JB101" s="12">
        <v>0</v>
      </c>
      <c r="JC101" s="12">
        <v>0</v>
      </c>
      <c r="JD101" s="15">
        <v>0</v>
      </c>
      <c r="JE101" s="12">
        <v>0</v>
      </c>
      <c r="JF101" s="12">
        <v>0</v>
      </c>
      <c r="JG101" s="12">
        <v>0</v>
      </c>
      <c r="JH101" s="15">
        <v>0</v>
      </c>
      <c r="JI101" s="12">
        <v>0</v>
      </c>
      <c r="JJ101" s="12">
        <v>0</v>
      </c>
      <c r="JK101" s="12">
        <v>0</v>
      </c>
      <c r="JL101" s="15">
        <v>0</v>
      </c>
      <c r="JM101" s="12">
        <v>0</v>
      </c>
      <c r="JN101" s="12">
        <v>0</v>
      </c>
      <c r="JO101" s="12">
        <v>0</v>
      </c>
      <c r="JP101" s="15">
        <v>0</v>
      </c>
      <c r="JQ101" s="12">
        <v>0</v>
      </c>
      <c r="JR101" s="12">
        <v>0</v>
      </c>
      <c r="JS101" s="12">
        <v>0</v>
      </c>
      <c r="JT101" s="15">
        <v>0</v>
      </c>
      <c r="JU101" s="12">
        <v>0</v>
      </c>
      <c r="JV101" s="12">
        <v>0</v>
      </c>
      <c r="JW101" s="12">
        <v>0</v>
      </c>
      <c r="JX101" s="15">
        <v>0</v>
      </c>
      <c r="JY101" s="12">
        <v>0</v>
      </c>
      <c r="JZ101" s="12">
        <v>0</v>
      </c>
      <c r="KA101" s="12">
        <v>0</v>
      </c>
      <c r="KB101" s="15">
        <v>0</v>
      </c>
      <c r="KC101" s="12">
        <v>0</v>
      </c>
      <c r="KD101" s="12">
        <v>0</v>
      </c>
      <c r="KE101" s="12">
        <v>0</v>
      </c>
      <c r="KF101" s="15">
        <v>0</v>
      </c>
      <c r="KG101" s="12">
        <v>0</v>
      </c>
      <c r="KH101" s="12">
        <v>0</v>
      </c>
      <c r="KI101" s="12">
        <v>0</v>
      </c>
      <c r="KJ101" s="15">
        <v>0</v>
      </c>
      <c r="KK101" s="12">
        <v>0</v>
      </c>
      <c r="KL101" s="12">
        <v>0</v>
      </c>
      <c r="KM101" s="12">
        <v>0</v>
      </c>
      <c r="KN101" s="15">
        <v>0</v>
      </c>
      <c r="KO101" s="12">
        <v>0</v>
      </c>
      <c r="KP101" s="12">
        <v>0</v>
      </c>
      <c r="KQ101" s="12">
        <v>0</v>
      </c>
      <c r="KR101" s="15">
        <v>0</v>
      </c>
      <c r="KS101" s="12">
        <v>0</v>
      </c>
      <c r="KT101" s="12">
        <v>0</v>
      </c>
      <c r="KU101" s="12">
        <v>0</v>
      </c>
      <c r="KV101" s="14">
        <v>0</v>
      </c>
      <c r="KW101" s="12">
        <v>0</v>
      </c>
      <c r="KX101" s="12">
        <v>0</v>
      </c>
      <c r="KY101" s="12">
        <v>0</v>
      </c>
      <c r="KZ101" s="14">
        <v>0</v>
      </c>
      <c r="LA101" s="12">
        <v>0</v>
      </c>
      <c r="LB101" s="12">
        <v>0</v>
      </c>
      <c r="LC101" s="12">
        <v>0</v>
      </c>
      <c r="LD101" s="14">
        <v>234232472</v>
      </c>
      <c r="LE101" s="12">
        <v>221585633</v>
      </c>
      <c r="LF101" s="12">
        <v>151845530</v>
      </c>
      <c r="LG101" s="12">
        <v>129628099</v>
      </c>
      <c r="LH101" s="14">
        <v>0</v>
      </c>
      <c r="LI101" s="12">
        <v>0</v>
      </c>
      <c r="LJ101" s="12">
        <v>0</v>
      </c>
      <c r="LK101" s="12">
        <v>0</v>
      </c>
      <c r="LL101" s="14">
        <v>0</v>
      </c>
      <c r="LM101" s="12">
        <v>0</v>
      </c>
      <c r="LN101" s="12">
        <v>0</v>
      </c>
      <c r="LO101" s="12">
        <v>0</v>
      </c>
      <c r="LP101" s="14">
        <v>0</v>
      </c>
      <c r="LQ101" s="12">
        <v>0</v>
      </c>
      <c r="LR101" s="12">
        <v>0</v>
      </c>
      <c r="LS101" s="12">
        <v>0</v>
      </c>
      <c r="LT101" s="14">
        <v>0</v>
      </c>
      <c r="LU101" s="12">
        <v>0</v>
      </c>
      <c r="LV101" s="12">
        <v>0</v>
      </c>
      <c r="LW101" s="12">
        <v>0</v>
      </c>
      <c r="LX101" s="14">
        <v>0</v>
      </c>
      <c r="LY101" s="12">
        <v>0</v>
      </c>
      <c r="LZ101" s="12">
        <v>0</v>
      </c>
      <c r="MA101" s="12">
        <v>0</v>
      </c>
      <c r="MB101" s="13">
        <v>0</v>
      </c>
      <c r="MC101" s="12">
        <v>0</v>
      </c>
      <c r="MD101" s="12">
        <v>0</v>
      </c>
      <c r="ME101" s="12">
        <v>0</v>
      </c>
      <c r="MF101" s="13">
        <v>0</v>
      </c>
      <c r="MG101" s="12">
        <v>0</v>
      </c>
      <c r="MH101" s="12">
        <v>0</v>
      </c>
      <c r="MI101" s="12">
        <v>0</v>
      </c>
      <c r="MJ101" s="13">
        <v>0</v>
      </c>
      <c r="MK101" s="12">
        <v>0</v>
      </c>
      <c r="ML101" s="12">
        <v>0</v>
      </c>
      <c r="MM101" s="12">
        <v>0</v>
      </c>
    </row>
    <row r="102" spans="2:351" ht="63.75" x14ac:dyDescent="0.25">
      <c r="B102" s="44" t="s">
        <v>311</v>
      </c>
      <c r="C102" s="43" t="s">
        <v>310</v>
      </c>
      <c r="D102" s="42" t="s">
        <v>194</v>
      </c>
      <c r="E102" s="42" t="s">
        <v>309</v>
      </c>
      <c r="F102" s="46" t="s">
        <v>308</v>
      </c>
      <c r="G102" s="40">
        <v>2020004250326</v>
      </c>
      <c r="H102" s="39" t="s">
        <v>191</v>
      </c>
      <c r="I102" s="40">
        <v>1901007</v>
      </c>
      <c r="J102" s="39" t="s">
        <v>190</v>
      </c>
      <c r="K102" s="38" t="s">
        <v>102</v>
      </c>
      <c r="L102" s="37" t="s">
        <v>313</v>
      </c>
      <c r="M102" s="60" t="s">
        <v>6</v>
      </c>
      <c r="N102" s="60" t="s">
        <v>113</v>
      </c>
      <c r="O102" s="36" t="s">
        <v>188</v>
      </c>
      <c r="P102" s="35" t="s">
        <v>16</v>
      </c>
      <c r="Q102" s="35" t="s">
        <v>305</v>
      </c>
      <c r="R102" s="34" t="s">
        <v>20</v>
      </c>
      <c r="S102" s="33">
        <v>116</v>
      </c>
      <c r="T102" s="50">
        <v>0</v>
      </c>
      <c r="U102" s="50">
        <v>38</v>
      </c>
      <c r="V102" s="50">
        <v>39</v>
      </c>
      <c r="W102" s="50">
        <v>39</v>
      </c>
      <c r="X102" s="31">
        <f>+Z102+AA102+AB102+AC102</f>
        <v>116</v>
      </c>
      <c r="Y102" s="49">
        <f>+X102/S102</f>
        <v>1</v>
      </c>
      <c r="Z102" s="29">
        <v>0</v>
      </c>
      <c r="AA102" s="28">
        <v>28</v>
      </c>
      <c r="AB102" s="28">
        <v>56</v>
      </c>
      <c r="AC102" s="28">
        <v>32</v>
      </c>
      <c r="AD102" s="27">
        <v>327287210</v>
      </c>
      <c r="AE102" s="26">
        <f>+AD102-AG102</f>
        <v>0</v>
      </c>
      <c r="AF102" s="51" t="s">
        <v>138</v>
      </c>
      <c r="AG102" s="24">
        <f>SUM(AH102:AK102)</f>
        <v>327287210</v>
      </c>
      <c r="AH102" s="23">
        <f>+BH102+BL102+BP102+BT102+BX102+CB102+CF102+CJ102+CN102+CR102+CV102+CZ102+BD102</f>
        <v>0</v>
      </c>
      <c r="AI102" s="22">
        <f>+DD102+DH102+DL102+DP102+DT102+DX102+EB102+EF102+EJ102+EN102+ER102+EV102+EZ102+FD102+FH102+FL102+FP102+FT102+FX102+GB102+GF102+GJ102+GN102+GR102+GV102+GZ102+HD102+HH102+HL102+HP102+HT102+HX102+IB102+IF102+IJ102+IN102+IR102+IV102+IZ102+JD102+JH102+JL102+JP102+JT102+JX102+KB102+KF102+KJ102+KN102+KR102</f>
        <v>0</v>
      </c>
      <c r="AJ102" s="21">
        <f>+KV102+KZ102+LD102+LH102+LL102+LP102+LT102+LX102</f>
        <v>327287210</v>
      </c>
      <c r="AK102" s="13">
        <f>+MB102+MF102+MJ102</f>
        <v>0</v>
      </c>
      <c r="AL102" s="18" t="b">
        <f>_xlfn.IFNA(+AM102&lt;=AG102,"ERROR")</f>
        <v>1</v>
      </c>
      <c r="AM102" s="20">
        <f>SUM(AN102:AQ102)</f>
        <v>260701030</v>
      </c>
      <c r="AN102" s="4">
        <f>+BE102+BI102+BM102+BQ102+BU102+BY102+CC102+CG102+CK102+CO102+CS102+CW102+DA102</f>
        <v>0</v>
      </c>
      <c r="AO102" s="4">
        <f>+DE102+DI102+DM102+DQ102+DU102+DY102+EC102+EG102+EK102+EO102+ES102+EW102+FA102+FE102+FI102+FM102+FQ102+FU102+FY102+GC102+GG102+GK102+GO102+GS102+GW102+HA102+HE102+HI102+HM102+HQ102+HU102+HY102+IC102+IG102+IK102+IO102+IS102+IW102+JA102+JE102+JI102+JM102+JQ102+JU102+JY102+KC102+KG102+KK102+KO102+KS102</f>
        <v>0</v>
      </c>
      <c r="AP102" s="4">
        <f>+KW102+LA102+LE102+LI102+LM102+LQ102+LU102+LY102</f>
        <v>260701030</v>
      </c>
      <c r="AQ102" s="4">
        <f>+MC102+MG102+MK102</f>
        <v>0</v>
      </c>
      <c r="AR102" s="18" t="b">
        <f>_xlfn.IFNA(+AS102&lt;=AM102,"ERROR")</f>
        <v>1</v>
      </c>
      <c r="AS102" s="19">
        <f>+AT102+AU102+AV102+AW102</f>
        <v>233386190</v>
      </c>
      <c r="AT102" s="4">
        <f>+BF102+BJ102+BN102+BR102+BV102+BZ102+CD102+CH102+CL102+CP102+CT102+CX102+DB102</f>
        <v>0</v>
      </c>
      <c r="AU102" s="4">
        <f>+DF102+DJ102+DN102+DR102+DV102+DZ102+ED102+EH102+EL102+EP102+ET102+EX102+FB102+FF102+FJ102+FN102+FR102+FV102+FZ102+GD102+GH102+GL102+GP102+GT102+GX102+HB102+HF102+HJ102+HN102+HR102+HV102+HZ102+ID102+IH102+IL102+IP102+IT102+IX102+JB102+JF102+JJ102+JN102+JR102+JV102+JZ102+KD102+KH102+KL102+KP102+KT102</f>
        <v>0</v>
      </c>
      <c r="AV102" s="4">
        <f>+KX102+LB102+LF102+LJ102+LN102+LR102+LV102+LZ102</f>
        <v>233386190</v>
      </c>
      <c r="AW102" s="4">
        <f>+MD102+MH102+ML102</f>
        <v>0</v>
      </c>
      <c r="AX102" s="18" t="b">
        <f>_xlfn.IFNA(+AY102&lt;=AS102,"ERROR")</f>
        <v>1</v>
      </c>
      <c r="AY102" s="17">
        <f>+AZ102+BA102+BB102+BC102</f>
        <v>233386190</v>
      </c>
      <c r="AZ102" s="4">
        <f>+BG102+BK102+BO102+BS102+BW102+CA102+CE102+CI102+CM102+CQ102+CU102+CY102+DC102</f>
        <v>0</v>
      </c>
      <c r="BA102" s="4">
        <f>+DG102+DK102+DO102+DS102+DW102+EA102+EE102+EI102+EM102+EQ102+EU102+EY102+FC102+FG102+FK102+FO102+FS102+FW102+GA102+GE102+GI102+GM102+GQ102+GU102+GY102+HC102+HG102+HK102+HO102+HS102+HW102+IA102+IE102+II102+IM102+IQ102+IU102+IY102+JC102+JG102+JK102+JO102+JS102+JW102+KA102+KE102+KI102+KM102+KQ102+KU102</f>
        <v>0</v>
      </c>
      <c r="BB102" s="4">
        <f>+KY102+LC102+LG102+LK102+LO102+LS102+LW102+MA102</f>
        <v>233386190</v>
      </c>
      <c r="BC102" s="4">
        <f>+ME102+MI102+MM102</f>
        <v>0</v>
      </c>
      <c r="BD102" s="16">
        <v>0</v>
      </c>
      <c r="BE102" s="12">
        <v>0</v>
      </c>
      <c r="BF102" s="12">
        <v>0</v>
      </c>
      <c r="BG102" s="12">
        <v>0</v>
      </c>
      <c r="BH102" s="16">
        <v>0</v>
      </c>
      <c r="BI102" s="12">
        <v>0</v>
      </c>
      <c r="BJ102" s="12">
        <v>0</v>
      </c>
      <c r="BK102" s="12">
        <v>0</v>
      </c>
      <c r="BL102" s="16">
        <v>0</v>
      </c>
      <c r="BM102" s="12">
        <v>0</v>
      </c>
      <c r="BN102" s="12">
        <v>0</v>
      </c>
      <c r="BO102" s="12">
        <v>0</v>
      </c>
      <c r="BP102" s="16">
        <v>0</v>
      </c>
      <c r="BQ102" s="12">
        <v>0</v>
      </c>
      <c r="BR102" s="12">
        <v>0</v>
      </c>
      <c r="BS102" s="12">
        <v>0</v>
      </c>
      <c r="BT102" s="16">
        <v>0</v>
      </c>
      <c r="BU102" s="12">
        <v>0</v>
      </c>
      <c r="BV102" s="12">
        <v>0</v>
      </c>
      <c r="BW102" s="12">
        <v>0</v>
      </c>
      <c r="BX102" s="16">
        <v>0</v>
      </c>
      <c r="BY102" s="12">
        <v>0</v>
      </c>
      <c r="BZ102" s="12">
        <v>0</v>
      </c>
      <c r="CA102" s="12">
        <v>0</v>
      </c>
      <c r="CB102" s="16">
        <v>0</v>
      </c>
      <c r="CC102" s="12">
        <v>0</v>
      </c>
      <c r="CD102" s="12">
        <v>0</v>
      </c>
      <c r="CE102" s="12">
        <v>0</v>
      </c>
      <c r="CF102" s="16">
        <v>0</v>
      </c>
      <c r="CG102" s="12">
        <v>0</v>
      </c>
      <c r="CH102" s="12">
        <v>0</v>
      </c>
      <c r="CI102" s="12">
        <v>0</v>
      </c>
      <c r="CJ102" s="16">
        <v>0</v>
      </c>
      <c r="CK102" s="12">
        <v>0</v>
      </c>
      <c r="CL102" s="12">
        <v>0</v>
      </c>
      <c r="CM102" s="12">
        <v>0</v>
      </c>
      <c r="CN102" s="16">
        <v>0</v>
      </c>
      <c r="CO102" s="12">
        <v>0</v>
      </c>
      <c r="CP102" s="12">
        <v>0</v>
      </c>
      <c r="CQ102" s="12">
        <v>0</v>
      </c>
      <c r="CR102" s="16">
        <v>0</v>
      </c>
      <c r="CS102" s="12">
        <v>0</v>
      </c>
      <c r="CT102" s="12">
        <v>0</v>
      </c>
      <c r="CU102" s="12">
        <v>0</v>
      </c>
      <c r="CV102" s="16">
        <v>0</v>
      </c>
      <c r="CW102" s="12">
        <v>0</v>
      </c>
      <c r="CX102" s="12">
        <v>0</v>
      </c>
      <c r="CY102" s="12">
        <v>0</v>
      </c>
      <c r="CZ102" s="16">
        <v>0</v>
      </c>
      <c r="DA102" s="12">
        <v>0</v>
      </c>
      <c r="DB102" s="12">
        <v>0</v>
      </c>
      <c r="DC102" s="12">
        <v>0</v>
      </c>
      <c r="DD102" s="15">
        <v>0</v>
      </c>
      <c r="DE102" s="12">
        <v>0</v>
      </c>
      <c r="DF102" s="12">
        <v>0</v>
      </c>
      <c r="DG102" s="12">
        <v>0</v>
      </c>
      <c r="DH102" s="15">
        <v>0</v>
      </c>
      <c r="DI102" s="12">
        <v>0</v>
      </c>
      <c r="DJ102" s="12">
        <v>0</v>
      </c>
      <c r="DK102" s="12">
        <v>0</v>
      </c>
      <c r="DL102" s="15">
        <v>0</v>
      </c>
      <c r="DM102" s="12">
        <v>0</v>
      </c>
      <c r="DN102" s="12">
        <v>0</v>
      </c>
      <c r="DO102" s="12">
        <v>0</v>
      </c>
      <c r="DP102" s="15">
        <v>0</v>
      </c>
      <c r="DQ102" s="12">
        <v>0</v>
      </c>
      <c r="DR102" s="12">
        <v>0</v>
      </c>
      <c r="DS102" s="12">
        <v>0</v>
      </c>
      <c r="DT102" s="15">
        <v>0</v>
      </c>
      <c r="DU102" s="12">
        <v>0</v>
      </c>
      <c r="DV102" s="12">
        <v>0</v>
      </c>
      <c r="DW102" s="12">
        <v>0</v>
      </c>
      <c r="DX102" s="15">
        <v>0</v>
      </c>
      <c r="DY102" s="12">
        <v>0</v>
      </c>
      <c r="DZ102" s="12">
        <v>0</v>
      </c>
      <c r="EA102" s="12">
        <v>0</v>
      </c>
      <c r="EB102" s="15">
        <v>0</v>
      </c>
      <c r="EC102" s="12">
        <v>0</v>
      </c>
      <c r="ED102" s="12">
        <v>0</v>
      </c>
      <c r="EE102" s="12">
        <v>0</v>
      </c>
      <c r="EF102" s="15">
        <v>0</v>
      </c>
      <c r="EG102" s="12">
        <v>0</v>
      </c>
      <c r="EH102" s="12">
        <v>0</v>
      </c>
      <c r="EI102" s="12">
        <v>0</v>
      </c>
      <c r="EJ102" s="15">
        <v>0</v>
      </c>
      <c r="EK102" s="12">
        <v>0</v>
      </c>
      <c r="EL102" s="12">
        <v>0</v>
      </c>
      <c r="EM102" s="12">
        <v>0</v>
      </c>
      <c r="EN102" s="15">
        <v>0</v>
      </c>
      <c r="EO102" s="12">
        <v>0</v>
      </c>
      <c r="EP102" s="12">
        <v>0</v>
      </c>
      <c r="EQ102" s="12">
        <v>0</v>
      </c>
      <c r="ER102" s="15">
        <v>0</v>
      </c>
      <c r="ES102" s="12">
        <v>0</v>
      </c>
      <c r="ET102" s="12">
        <v>0</v>
      </c>
      <c r="EU102" s="12">
        <v>0</v>
      </c>
      <c r="EV102" s="15">
        <v>0</v>
      </c>
      <c r="EW102" s="12">
        <v>0</v>
      </c>
      <c r="EX102" s="12">
        <v>0</v>
      </c>
      <c r="EY102" s="12">
        <v>0</v>
      </c>
      <c r="EZ102" s="15">
        <v>0</v>
      </c>
      <c r="FA102" s="12">
        <v>0</v>
      </c>
      <c r="FB102" s="12">
        <v>0</v>
      </c>
      <c r="FC102" s="12">
        <v>0</v>
      </c>
      <c r="FD102" s="15">
        <v>0</v>
      </c>
      <c r="FE102" s="12">
        <v>0</v>
      </c>
      <c r="FF102" s="12">
        <v>0</v>
      </c>
      <c r="FG102" s="12">
        <v>0</v>
      </c>
      <c r="FH102" s="15">
        <v>0</v>
      </c>
      <c r="FI102" s="12">
        <v>0</v>
      </c>
      <c r="FJ102" s="12">
        <v>0</v>
      </c>
      <c r="FK102" s="12">
        <v>0</v>
      </c>
      <c r="FL102" s="15">
        <v>0</v>
      </c>
      <c r="FM102" s="12">
        <v>0</v>
      </c>
      <c r="FN102" s="12">
        <v>0</v>
      </c>
      <c r="FO102" s="12">
        <v>0</v>
      </c>
      <c r="FP102" s="15">
        <v>0</v>
      </c>
      <c r="FQ102" s="12">
        <v>0</v>
      </c>
      <c r="FR102" s="12">
        <v>0</v>
      </c>
      <c r="FS102" s="12">
        <v>0</v>
      </c>
      <c r="FT102" s="15">
        <v>0</v>
      </c>
      <c r="FU102" s="12">
        <v>0</v>
      </c>
      <c r="FV102" s="12">
        <v>0</v>
      </c>
      <c r="FW102" s="12">
        <v>0</v>
      </c>
      <c r="FX102" s="15">
        <v>0</v>
      </c>
      <c r="FY102" s="12">
        <v>0</v>
      </c>
      <c r="FZ102" s="12">
        <v>0</v>
      </c>
      <c r="GA102" s="12">
        <v>0</v>
      </c>
      <c r="GB102" s="15">
        <v>0</v>
      </c>
      <c r="GC102" s="12">
        <v>0</v>
      </c>
      <c r="GD102" s="12">
        <v>0</v>
      </c>
      <c r="GE102" s="12">
        <v>0</v>
      </c>
      <c r="GF102" s="15">
        <v>0</v>
      </c>
      <c r="GG102" s="12">
        <v>0</v>
      </c>
      <c r="GH102" s="12">
        <v>0</v>
      </c>
      <c r="GI102" s="12">
        <v>0</v>
      </c>
      <c r="GJ102" s="15">
        <v>0</v>
      </c>
      <c r="GK102" s="12">
        <v>0</v>
      </c>
      <c r="GL102" s="12">
        <v>0</v>
      </c>
      <c r="GM102" s="12">
        <v>0</v>
      </c>
      <c r="GN102" s="15">
        <v>0</v>
      </c>
      <c r="GO102" s="12">
        <v>0</v>
      </c>
      <c r="GP102" s="12">
        <v>0</v>
      </c>
      <c r="GQ102" s="12">
        <v>0</v>
      </c>
      <c r="GR102" s="15">
        <v>0</v>
      </c>
      <c r="GS102" s="12">
        <v>0</v>
      </c>
      <c r="GT102" s="12">
        <v>0</v>
      </c>
      <c r="GU102" s="12">
        <v>0</v>
      </c>
      <c r="GV102" s="15">
        <v>0</v>
      </c>
      <c r="GW102" s="12">
        <v>0</v>
      </c>
      <c r="GX102" s="12">
        <v>0</v>
      </c>
      <c r="GY102" s="12">
        <v>0</v>
      </c>
      <c r="GZ102" s="15">
        <v>0</v>
      </c>
      <c r="HA102" s="12">
        <v>0</v>
      </c>
      <c r="HB102" s="12">
        <v>0</v>
      </c>
      <c r="HC102" s="12">
        <v>0</v>
      </c>
      <c r="HD102" s="15">
        <v>0</v>
      </c>
      <c r="HE102" s="12">
        <v>0</v>
      </c>
      <c r="HF102" s="12">
        <v>0</v>
      </c>
      <c r="HG102" s="12">
        <v>0</v>
      </c>
      <c r="HH102" s="15">
        <v>0</v>
      </c>
      <c r="HI102" s="12">
        <v>0</v>
      </c>
      <c r="HJ102" s="12">
        <v>0</v>
      </c>
      <c r="HK102" s="12">
        <v>0</v>
      </c>
      <c r="HL102" s="15">
        <v>0</v>
      </c>
      <c r="HM102" s="12">
        <v>0</v>
      </c>
      <c r="HN102" s="12">
        <v>0</v>
      </c>
      <c r="HO102" s="12">
        <v>0</v>
      </c>
      <c r="HP102" s="15">
        <v>0</v>
      </c>
      <c r="HQ102" s="12">
        <v>0</v>
      </c>
      <c r="HR102" s="12">
        <v>0</v>
      </c>
      <c r="HS102" s="12">
        <v>0</v>
      </c>
      <c r="HT102" s="15">
        <v>0</v>
      </c>
      <c r="HU102" s="12">
        <v>0</v>
      </c>
      <c r="HV102" s="12">
        <v>0</v>
      </c>
      <c r="HW102" s="12">
        <v>0</v>
      </c>
      <c r="HX102" s="15">
        <v>0</v>
      </c>
      <c r="HY102" s="12">
        <v>0</v>
      </c>
      <c r="HZ102" s="12">
        <v>0</v>
      </c>
      <c r="IA102" s="12">
        <v>0</v>
      </c>
      <c r="IB102" s="15">
        <v>0</v>
      </c>
      <c r="IC102" s="12">
        <v>0</v>
      </c>
      <c r="ID102" s="12">
        <v>0</v>
      </c>
      <c r="IE102" s="12">
        <v>0</v>
      </c>
      <c r="IF102" s="15">
        <v>0</v>
      </c>
      <c r="IG102" s="12">
        <v>0</v>
      </c>
      <c r="IH102" s="12">
        <v>0</v>
      </c>
      <c r="II102" s="12">
        <v>0</v>
      </c>
      <c r="IJ102" s="15">
        <v>0</v>
      </c>
      <c r="IK102" s="12">
        <v>0</v>
      </c>
      <c r="IL102" s="12">
        <v>0</v>
      </c>
      <c r="IM102" s="12">
        <v>0</v>
      </c>
      <c r="IN102" s="15">
        <v>0</v>
      </c>
      <c r="IO102" s="12">
        <v>0</v>
      </c>
      <c r="IP102" s="12">
        <v>0</v>
      </c>
      <c r="IQ102" s="12">
        <v>0</v>
      </c>
      <c r="IR102" s="15">
        <v>0</v>
      </c>
      <c r="IS102" s="12">
        <v>0</v>
      </c>
      <c r="IT102" s="12">
        <v>0</v>
      </c>
      <c r="IU102" s="12">
        <v>0</v>
      </c>
      <c r="IV102" s="15">
        <v>0</v>
      </c>
      <c r="IW102" s="12">
        <v>0</v>
      </c>
      <c r="IX102" s="12">
        <v>0</v>
      </c>
      <c r="IY102" s="12">
        <v>0</v>
      </c>
      <c r="IZ102" s="15">
        <v>0</v>
      </c>
      <c r="JA102" s="12">
        <v>0</v>
      </c>
      <c r="JB102" s="12">
        <v>0</v>
      </c>
      <c r="JC102" s="12">
        <v>0</v>
      </c>
      <c r="JD102" s="15">
        <v>0</v>
      </c>
      <c r="JE102" s="12">
        <v>0</v>
      </c>
      <c r="JF102" s="12">
        <v>0</v>
      </c>
      <c r="JG102" s="12">
        <v>0</v>
      </c>
      <c r="JH102" s="15">
        <v>0</v>
      </c>
      <c r="JI102" s="12">
        <v>0</v>
      </c>
      <c r="JJ102" s="12">
        <v>0</v>
      </c>
      <c r="JK102" s="12">
        <v>0</v>
      </c>
      <c r="JL102" s="15">
        <v>0</v>
      </c>
      <c r="JM102" s="12">
        <v>0</v>
      </c>
      <c r="JN102" s="12">
        <v>0</v>
      </c>
      <c r="JO102" s="12">
        <v>0</v>
      </c>
      <c r="JP102" s="15">
        <v>0</v>
      </c>
      <c r="JQ102" s="12">
        <v>0</v>
      </c>
      <c r="JR102" s="12">
        <v>0</v>
      </c>
      <c r="JS102" s="12">
        <v>0</v>
      </c>
      <c r="JT102" s="15">
        <v>0</v>
      </c>
      <c r="JU102" s="12">
        <v>0</v>
      </c>
      <c r="JV102" s="12">
        <v>0</v>
      </c>
      <c r="JW102" s="12">
        <v>0</v>
      </c>
      <c r="JX102" s="15">
        <v>0</v>
      </c>
      <c r="JY102" s="12">
        <v>0</v>
      </c>
      <c r="JZ102" s="12">
        <v>0</v>
      </c>
      <c r="KA102" s="12">
        <v>0</v>
      </c>
      <c r="KB102" s="15">
        <v>0</v>
      </c>
      <c r="KC102" s="12">
        <v>0</v>
      </c>
      <c r="KD102" s="12">
        <v>0</v>
      </c>
      <c r="KE102" s="12">
        <v>0</v>
      </c>
      <c r="KF102" s="15">
        <v>0</v>
      </c>
      <c r="KG102" s="12">
        <v>0</v>
      </c>
      <c r="KH102" s="12">
        <v>0</v>
      </c>
      <c r="KI102" s="12">
        <v>0</v>
      </c>
      <c r="KJ102" s="15">
        <v>0</v>
      </c>
      <c r="KK102" s="12">
        <v>0</v>
      </c>
      <c r="KL102" s="12">
        <v>0</v>
      </c>
      <c r="KM102" s="12">
        <v>0</v>
      </c>
      <c r="KN102" s="15">
        <v>0</v>
      </c>
      <c r="KO102" s="12">
        <v>0</v>
      </c>
      <c r="KP102" s="12">
        <v>0</v>
      </c>
      <c r="KQ102" s="12">
        <v>0</v>
      </c>
      <c r="KR102" s="15">
        <v>0</v>
      </c>
      <c r="KS102" s="12">
        <v>0</v>
      </c>
      <c r="KT102" s="12">
        <v>0</v>
      </c>
      <c r="KU102" s="12">
        <v>0</v>
      </c>
      <c r="KV102" s="14">
        <v>0</v>
      </c>
      <c r="KW102" s="12">
        <v>0</v>
      </c>
      <c r="KX102" s="12">
        <v>0</v>
      </c>
      <c r="KY102" s="12">
        <v>0</v>
      </c>
      <c r="KZ102" s="14">
        <v>0</v>
      </c>
      <c r="LA102" s="12">
        <v>0</v>
      </c>
      <c r="LB102" s="12">
        <v>0</v>
      </c>
      <c r="LC102" s="12">
        <v>0</v>
      </c>
      <c r="LD102" s="14">
        <v>327287210</v>
      </c>
      <c r="LE102" s="12">
        <v>260701030</v>
      </c>
      <c r="LF102" s="12">
        <v>233386190</v>
      </c>
      <c r="LG102" s="12">
        <v>233386190</v>
      </c>
      <c r="LH102" s="14">
        <v>0</v>
      </c>
      <c r="LI102" s="12">
        <v>0</v>
      </c>
      <c r="LJ102" s="12">
        <v>0</v>
      </c>
      <c r="LK102" s="12">
        <v>0</v>
      </c>
      <c r="LL102" s="14">
        <v>0</v>
      </c>
      <c r="LM102" s="12">
        <v>0</v>
      </c>
      <c r="LN102" s="12">
        <v>0</v>
      </c>
      <c r="LO102" s="12">
        <v>0</v>
      </c>
      <c r="LP102" s="14">
        <v>0</v>
      </c>
      <c r="LQ102" s="12">
        <v>0</v>
      </c>
      <c r="LR102" s="12">
        <v>0</v>
      </c>
      <c r="LS102" s="12">
        <v>0</v>
      </c>
      <c r="LT102" s="14">
        <v>0</v>
      </c>
      <c r="LU102" s="12">
        <v>0</v>
      </c>
      <c r="LV102" s="12">
        <v>0</v>
      </c>
      <c r="LW102" s="12">
        <v>0</v>
      </c>
      <c r="LX102" s="14">
        <v>0</v>
      </c>
      <c r="LY102" s="12">
        <v>0</v>
      </c>
      <c r="LZ102" s="12">
        <v>0</v>
      </c>
      <c r="MA102" s="12">
        <v>0</v>
      </c>
      <c r="MB102" s="13">
        <v>0</v>
      </c>
      <c r="MC102" s="12">
        <v>0</v>
      </c>
      <c r="MD102" s="12">
        <v>0</v>
      </c>
      <c r="ME102" s="12">
        <v>0</v>
      </c>
      <c r="MF102" s="13">
        <v>0</v>
      </c>
      <c r="MG102" s="12">
        <v>0</v>
      </c>
      <c r="MH102" s="12">
        <v>0</v>
      </c>
      <c r="MI102" s="12">
        <v>0</v>
      </c>
      <c r="MJ102" s="13">
        <v>0</v>
      </c>
      <c r="MK102" s="12">
        <v>0</v>
      </c>
      <c r="ML102" s="12">
        <v>0</v>
      </c>
      <c r="MM102" s="12">
        <v>0</v>
      </c>
    </row>
    <row r="103" spans="2:351" ht="51" x14ac:dyDescent="0.25">
      <c r="B103" s="44" t="s">
        <v>311</v>
      </c>
      <c r="C103" s="43" t="s">
        <v>310</v>
      </c>
      <c r="D103" s="42" t="s">
        <v>194</v>
      </c>
      <c r="E103" s="42" t="s">
        <v>309</v>
      </c>
      <c r="F103" s="46" t="s">
        <v>308</v>
      </c>
      <c r="G103" s="40">
        <v>2020004250326</v>
      </c>
      <c r="H103" s="39" t="s">
        <v>191</v>
      </c>
      <c r="I103" s="40">
        <v>1901123</v>
      </c>
      <c r="J103" s="39" t="s">
        <v>307</v>
      </c>
      <c r="K103" s="38" t="s">
        <v>102</v>
      </c>
      <c r="L103" s="37" t="s">
        <v>312</v>
      </c>
      <c r="M103" s="60" t="s">
        <v>170</v>
      </c>
      <c r="N103" s="60" t="s">
        <v>202</v>
      </c>
      <c r="O103" s="36" t="s">
        <v>188</v>
      </c>
      <c r="P103" s="35" t="s">
        <v>16</v>
      </c>
      <c r="Q103" s="35" t="s">
        <v>305</v>
      </c>
      <c r="R103" s="53" t="s">
        <v>20</v>
      </c>
      <c r="S103" s="52">
        <v>6</v>
      </c>
      <c r="T103" s="50">
        <v>0</v>
      </c>
      <c r="U103" s="50">
        <v>3</v>
      </c>
      <c r="V103" s="50">
        <v>3</v>
      </c>
      <c r="W103" s="50">
        <v>0</v>
      </c>
      <c r="X103" s="31">
        <f>+Z103+AA103+AB103+AC103</f>
        <v>6</v>
      </c>
      <c r="Y103" s="49">
        <f>+X103/S103</f>
        <v>1</v>
      </c>
      <c r="Z103" s="29">
        <v>0</v>
      </c>
      <c r="AA103" s="28">
        <v>0</v>
      </c>
      <c r="AB103" s="28">
        <v>5</v>
      </c>
      <c r="AC103" s="28">
        <v>1</v>
      </c>
      <c r="AD103" s="27">
        <v>174108240</v>
      </c>
      <c r="AE103" s="26">
        <f>+AD103-AG103</f>
        <v>0</v>
      </c>
      <c r="AF103" s="51" t="s">
        <v>138</v>
      </c>
      <c r="AG103" s="24">
        <f>SUM(AH103:AK103)</f>
        <v>174108240</v>
      </c>
      <c r="AH103" s="23">
        <f>+BH103+BL103+BP103+BT103+BX103+CB103+CF103+CJ103+CN103+CR103+CV103+CZ103+BD103</f>
        <v>0</v>
      </c>
      <c r="AI103" s="22">
        <f>+DD103+DH103+DL103+DP103+DT103+DX103+EB103+EF103+EJ103+EN103+ER103+EV103+EZ103+FD103+FH103+FL103+FP103+FT103+FX103+GB103+GF103+GJ103+GN103+GR103+GV103+GZ103+HD103+HH103+HL103+HP103+HT103+HX103+IB103+IF103+IJ103+IN103+IR103+IV103+IZ103+JD103+JH103+JL103+JP103+JT103+JX103+KB103+KF103+KJ103+KN103+KR103</f>
        <v>0</v>
      </c>
      <c r="AJ103" s="21">
        <f>+KV103+KZ103+LD103+LH103+LL103+LP103+LT103+LX103</f>
        <v>174108240</v>
      </c>
      <c r="AK103" s="13">
        <f>+MB103+MF103+MJ103</f>
        <v>0</v>
      </c>
      <c r="AL103" s="18" t="b">
        <f>_xlfn.IFNA(+AM103&lt;=AG103,"ERROR")</f>
        <v>1</v>
      </c>
      <c r="AM103" s="20">
        <f>SUM(AN103:AQ103)</f>
        <v>174108240</v>
      </c>
      <c r="AN103" s="4">
        <f>+BE103+BI103+BM103+BQ103+BU103+BY103+CC103+CG103+CK103+CO103+CS103+CW103+DA103</f>
        <v>0</v>
      </c>
      <c r="AO103" s="4">
        <f>+DE103+DI103+DM103+DQ103+DU103+DY103+EC103+EG103+EK103+EO103+ES103+EW103+FA103+FE103+FI103+FM103+FQ103+FU103+FY103+GC103+GG103+GK103+GO103+GS103+GW103+HA103+HE103+HI103+HM103+HQ103+HU103+HY103+IC103+IG103+IK103+IO103+IS103+IW103+JA103+JE103+JI103+JM103+JQ103+JU103+JY103+KC103+KG103+KK103+KO103+KS103</f>
        <v>0</v>
      </c>
      <c r="AP103" s="4">
        <f>+KW103+LA103+LE103+LI103+LM103+LQ103+LU103+LY103</f>
        <v>174108240</v>
      </c>
      <c r="AQ103" s="4">
        <f>+MC103+MG103+MK103</f>
        <v>0</v>
      </c>
      <c r="AR103" s="18" t="b">
        <f>_xlfn.IFNA(+AS103&lt;=AM103,"ERROR")</f>
        <v>1</v>
      </c>
      <c r="AS103" s="19">
        <f>+AT103+AU103+AV103+AW103</f>
        <v>136582784</v>
      </c>
      <c r="AT103" s="4">
        <f>+BF103+BJ103+BN103+BR103+BV103+BZ103+CD103+CH103+CL103+CP103+CT103+CX103+DB103</f>
        <v>0</v>
      </c>
      <c r="AU103" s="4">
        <f>+DF103+DJ103+DN103+DR103+DV103+DZ103+ED103+EH103+EL103+EP103+ET103+EX103+FB103+FF103+FJ103+FN103+FR103+FV103+FZ103+GD103+GH103+GL103+GP103+GT103+GX103+HB103+HF103+HJ103+HN103+HR103+HV103+HZ103+ID103+IH103+IL103+IP103+IT103+IX103+JB103+JF103+JJ103+JN103+JR103+JV103+JZ103+KD103+KH103+KL103+KP103+KT103</f>
        <v>0</v>
      </c>
      <c r="AV103" s="4">
        <f>+KX103+LB103+LF103+LJ103+LN103+LR103+LV103+LZ103</f>
        <v>136582784</v>
      </c>
      <c r="AW103" s="4">
        <f>+MD103+MH103+ML103</f>
        <v>0</v>
      </c>
      <c r="AX103" s="18" t="b">
        <f>_xlfn.IFNA(+AY103&lt;=AS103,"ERROR")</f>
        <v>1</v>
      </c>
      <c r="AY103" s="17">
        <f>+AZ103+BA103+BB103+BC103</f>
        <v>136582784</v>
      </c>
      <c r="AZ103" s="4">
        <f>+BG103+BK103+BO103+BS103+BW103+CA103+CE103+CI103+CM103+CQ103+CU103+CY103+DC103</f>
        <v>0</v>
      </c>
      <c r="BA103" s="4">
        <f>+DG103+DK103+DO103+DS103+DW103+EA103+EE103+EI103+EM103+EQ103+EU103+EY103+FC103+FG103+FK103+FO103+FS103+FW103+GA103+GE103+GI103+GM103+GQ103+GU103+GY103+HC103+HG103+HK103+HO103+HS103+HW103+IA103+IE103+II103+IM103+IQ103+IU103+IY103+JC103+JG103+JK103+JO103+JS103+JW103+KA103+KE103+KI103+KM103+KQ103+KU103</f>
        <v>0</v>
      </c>
      <c r="BB103" s="4">
        <f>+KY103+LC103+LG103+LK103+LO103+LS103+LW103+MA103</f>
        <v>136582784</v>
      </c>
      <c r="BC103" s="4">
        <f>+ME103+MI103+MM103</f>
        <v>0</v>
      </c>
      <c r="BD103" s="16">
        <v>0</v>
      </c>
      <c r="BE103" s="12">
        <v>0</v>
      </c>
      <c r="BF103" s="12">
        <v>0</v>
      </c>
      <c r="BG103" s="12">
        <v>0</v>
      </c>
      <c r="BH103" s="16">
        <v>0</v>
      </c>
      <c r="BI103" s="12">
        <v>0</v>
      </c>
      <c r="BJ103" s="12">
        <v>0</v>
      </c>
      <c r="BK103" s="12">
        <v>0</v>
      </c>
      <c r="BL103" s="16">
        <v>0</v>
      </c>
      <c r="BM103" s="12">
        <v>0</v>
      </c>
      <c r="BN103" s="12">
        <v>0</v>
      </c>
      <c r="BO103" s="12">
        <v>0</v>
      </c>
      <c r="BP103" s="16">
        <v>0</v>
      </c>
      <c r="BQ103" s="12">
        <v>0</v>
      </c>
      <c r="BR103" s="12">
        <v>0</v>
      </c>
      <c r="BS103" s="12">
        <v>0</v>
      </c>
      <c r="BT103" s="16">
        <v>0</v>
      </c>
      <c r="BU103" s="12">
        <v>0</v>
      </c>
      <c r="BV103" s="12">
        <v>0</v>
      </c>
      <c r="BW103" s="12">
        <v>0</v>
      </c>
      <c r="BX103" s="16">
        <v>0</v>
      </c>
      <c r="BY103" s="12">
        <v>0</v>
      </c>
      <c r="BZ103" s="12">
        <v>0</v>
      </c>
      <c r="CA103" s="12">
        <v>0</v>
      </c>
      <c r="CB103" s="16">
        <v>0</v>
      </c>
      <c r="CC103" s="12">
        <v>0</v>
      </c>
      <c r="CD103" s="12">
        <v>0</v>
      </c>
      <c r="CE103" s="12">
        <v>0</v>
      </c>
      <c r="CF103" s="16">
        <v>0</v>
      </c>
      <c r="CG103" s="12">
        <v>0</v>
      </c>
      <c r="CH103" s="12">
        <v>0</v>
      </c>
      <c r="CI103" s="12">
        <v>0</v>
      </c>
      <c r="CJ103" s="16">
        <v>0</v>
      </c>
      <c r="CK103" s="12">
        <v>0</v>
      </c>
      <c r="CL103" s="12">
        <v>0</v>
      </c>
      <c r="CM103" s="12">
        <v>0</v>
      </c>
      <c r="CN103" s="16">
        <v>0</v>
      </c>
      <c r="CO103" s="12">
        <v>0</v>
      </c>
      <c r="CP103" s="12">
        <v>0</v>
      </c>
      <c r="CQ103" s="12">
        <v>0</v>
      </c>
      <c r="CR103" s="16">
        <v>0</v>
      </c>
      <c r="CS103" s="12">
        <v>0</v>
      </c>
      <c r="CT103" s="12">
        <v>0</v>
      </c>
      <c r="CU103" s="12">
        <v>0</v>
      </c>
      <c r="CV103" s="16">
        <v>0</v>
      </c>
      <c r="CW103" s="12">
        <v>0</v>
      </c>
      <c r="CX103" s="12">
        <v>0</v>
      </c>
      <c r="CY103" s="12">
        <v>0</v>
      </c>
      <c r="CZ103" s="16">
        <v>0</v>
      </c>
      <c r="DA103" s="12">
        <v>0</v>
      </c>
      <c r="DB103" s="12">
        <v>0</v>
      </c>
      <c r="DC103" s="12">
        <v>0</v>
      </c>
      <c r="DD103" s="15">
        <v>0</v>
      </c>
      <c r="DE103" s="12">
        <v>0</v>
      </c>
      <c r="DF103" s="12">
        <v>0</v>
      </c>
      <c r="DG103" s="12">
        <v>0</v>
      </c>
      <c r="DH103" s="15">
        <v>0</v>
      </c>
      <c r="DI103" s="12">
        <v>0</v>
      </c>
      <c r="DJ103" s="12">
        <v>0</v>
      </c>
      <c r="DK103" s="12">
        <v>0</v>
      </c>
      <c r="DL103" s="15">
        <v>0</v>
      </c>
      <c r="DM103" s="12">
        <v>0</v>
      </c>
      <c r="DN103" s="12">
        <v>0</v>
      </c>
      <c r="DO103" s="12">
        <v>0</v>
      </c>
      <c r="DP103" s="15">
        <v>0</v>
      </c>
      <c r="DQ103" s="12">
        <v>0</v>
      </c>
      <c r="DR103" s="12">
        <v>0</v>
      </c>
      <c r="DS103" s="12">
        <v>0</v>
      </c>
      <c r="DT103" s="15">
        <v>0</v>
      </c>
      <c r="DU103" s="12">
        <v>0</v>
      </c>
      <c r="DV103" s="12">
        <v>0</v>
      </c>
      <c r="DW103" s="12">
        <v>0</v>
      </c>
      <c r="DX103" s="15">
        <v>0</v>
      </c>
      <c r="DY103" s="12">
        <v>0</v>
      </c>
      <c r="DZ103" s="12">
        <v>0</v>
      </c>
      <c r="EA103" s="12">
        <v>0</v>
      </c>
      <c r="EB103" s="15">
        <v>0</v>
      </c>
      <c r="EC103" s="12">
        <v>0</v>
      </c>
      <c r="ED103" s="12">
        <v>0</v>
      </c>
      <c r="EE103" s="12">
        <v>0</v>
      </c>
      <c r="EF103" s="15">
        <v>0</v>
      </c>
      <c r="EG103" s="12">
        <v>0</v>
      </c>
      <c r="EH103" s="12">
        <v>0</v>
      </c>
      <c r="EI103" s="12">
        <v>0</v>
      </c>
      <c r="EJ103" s="15">
        <v>0</v>
      </c>
      <c r="EK103" s="12">
        <v>0</v>
      </c>
      <c r="EL103" s="12">
        <v>0</v>
      </c>
      <c r="EM103" s="12">
        <v>0</v>
      </c>
      <c r="EN103" s="15">
        <v>0</v>
      </c>
      <c r="EO103" s="12">
        <v>0</v>
      </c>
      <c r="EP103" s="12">
        <v>0</v>
      </c>
      <c r="EQ103" s="12">
        <v>0</v>
      </c>
      <c r="ER103" s="15">
        <v>0</v>
      </c>
      <c r="ES103" s="12">
        <v>0</v>
      </c>
      <c r="ET103" s="12">
        <v>0</v>
      </c>
      <c r="EU103" s="12">
        <v>0</v>
      </c>
      <c r="EV103" s="15">
        <v>0</v>
      </c>
      <c r="EW103" s="12">
        <v>0</v>
      </c>
      <c r="EX103" s="12">
        <v>0</v>
      </c>
      <c r="EY103" s="12">
        <v>0</v>
      </c>
      <c r="EZ103" s="15">
        <v>0</v>
      </c>
      <c r="FA103" s="12">
        <v>0</v>
      </c>
      <c r="FB103" s="12">
        <v>0</v>
      </c>
      <c r="FC103" s="12">
        <v>0</v>
      </c>
      <c r="FD103" s="15">
        <v>0</v>
      </c>
      <c r="FE103" s="12">
        <v>0</v>
      </c>
      <c r="FF103" s="12">
        <v>0</v>
      </c>
      <c r="FG103" s="12">
        <v>0</v>
      </c>
      <c r="FH103" s="15">
        <v>0</v>
      </c>
      <c r="FI103" s="12">
        <v>0</v>
      </c>
      <c r="FJ103" s="12">
        <v>0</v>
      </c>
      <c r="FK103" s="12">
        <v>0</v>
      </c>
      <c r="FL103" s="15">
        <v>0</v>
      </c>
      <c r="FM103" s="12">
        <v>0</v>
      </c>
      <c r="FN103" s="12">
        <v>0</v>
      </c>
      <c r="FO103" s="12">
        <v>0</v>
      </c>
      <c r="FP103" s="15">
        <v>0</v>
      </c>
      <c r="FQ103" s="12">
        <v>0</v>
      </c>
      <c r="FR103" s="12">
        <v>0</v>
      </c>
      <c r="FS103" s="12">
        <v>0</v>
      </c>
      <c r="FT103" s="15">
        <v>0</v>
      </c>
      <c r="FU103" s="12">
        <v>0</v>
      </c>
      <c r="FV103" s="12">
        <v>0</v>
      </c>
      <c r="FW103" s="12">
        <v>0</v>
      </c>
      <c r="FX103" s="15">
        <v>0</v>
      </c>
      <c r="FY103" s="12">
        <v>0</v>
      </c>
      <c r="FZ103" s="12">
        <v>0</v>
      </c>
      <c r="GA103" s="12">
        <v>0</v>
      </c>
      <c r="GB103" s="15">
        <v>0</v>
      </c>
      <c r="GC103" s="12">
        <v>0</v>
      </c>
      <c r="GD103" s="12">
        <v>0</v>
      </c>
      <c r="GE103" s="12">
        <v>0</v>
      </c>
      <c r="GF103" s="15">
        <v>0</v>
      </c>
      <c r="GG103" s="12">
        <v>0</v>
      </c>
      <c r="GH103" s="12">
        <v>0</v>
      </c>
      <c r="GI103" s="12">
        <v>0</v>
      </c>
      <c r="GJ103" s="15">
        <v>0</v>
      </c>
      <c r="GK103" s="12">
        <v>0</v>
      </c>
      <c r="GL103" s="12">
        <v>0</v>
      </c>
      <c r="GM103" s="12">
        <v>0</v>
      </c>
      <c r="GN103" s="15">
        <v>0</v>
      </c>
      <c r="GO103" s="12">
        <v>0</v>
      </c>
      <c r="GP103" s="12">
        <v>0</v>
      </c>
      <c r="GQ103" s="12">
        <v>0</v>
      </c>
      <c r="GR103" s="15">
        <v>0</v>
      </c>
      <c r="GS103" s="12">
        <v>0</v>
      </c>
      <c r="GT103" s="12">
        <v>0</v>
      </c>
      <c r="GU103" s="12">
        <v>0</v>
      </c>
      <c r="GV103" s="15">
        <v>0</v>
      </c>
      <c r="GW103" s="12">
        <v>0</v>
      </c>
      <c r="GX103" s="12">
        <v>0</v>
      </c>
      <c r="GY103" s="12">
        <v>0</v>
      </c>
      <c r="GZ103" s="15">
        <v>0</v>
      </c>
      <c r="HA103" s="12">
        <v>0</v>
      </c>
      <c r="HB103" s="12">
        <v>0</v>
      </c>
      <c r="HC103" s="12">
        <v>0</v>
      </c>
      <c r="HD103" s="15">
        <v>0</v>
      </c>
      <c r="HE103" s="12">
        <v>0</v>
      </c>
      <c r="HF103" s="12">
        <v>0</v>
      </c>
      <c r="HG103" s="12">
        <v>0</v>
      </c>
      <c r="HH103" s="15">
        <v>0</v>
      </c>
      <c r="HI103" s="12">
        <v>0</v>
      </c>
      <c r="HJ103" s="12">
        <v>0</v>
      </c>
      <c r="HK103" s="12">
        <v>0</v>
      </c>
      <c r="HL103" s="15">
        <v>0</v>
      </c>
      <c r="HM103" s="12">
        <v>0</v>
      </c>
      <c r="HN103" s="12">
        <v>0</v>
      </c>
      <c r="HO103" s="12">
        <v>0</v>
      </c>
      <c r="HP103" s="15">
        <v>0</v>
      </c>
      <c r="HQ103" s="12">
        <v>0</v>
      </c>
      <c r="HR103" s="12">
        <v>0</v>
      </c>
      <c r="HS103" s="12">
        <v>0</v>
      </c>
      <c r="HT103" s="15">
        <v>0</v>
      </c>
      <c r="HU103" s="12">
        <v>0</v>
      </c>
      <c r="HV103" s="12">
        <v>0</v>
      </c>
      <c r="HW103" s="12">
        <v>0</v>
      </c>
      <c r="HX103" s="15">
        <v>0</v>
      </c>
      <c r="HY103" s="12">
        <v>0</v>
      </c>
      <c r="HZ103" s="12">
        <v>0</v>
      </c>
      <c r="IA103" s="12">
        <v>0</v>
      </c>
      <c r="IB103" s="15">
        <v>0</v>
      </c>
      <c r="IC103" s="12">
        <v>0</v>
      </c>
      <c r="ID103" s="12">
        <v>0</v>
      </c>
      <c r="IE103" s="12">
        <v>0</v>
      </c>
      <c r="IF103" s="15">
        <v>0</v>
      </c>
      <c r="IG103" s="12">
        <v>0</v>
      </c>
      <c r="IH103" s="12">
        <v>0</v>
      </c>
      <c r="II103" s="12">
        <v>0</v>
      </c>
      <c r="IJ103" s="15">
        <v>0</v>
      </c>
      <c r="IK103" s="12">
        <v>0</v>
      </c>
      <c r="IL103" s="12">
        <v>0</v>
      </c>
      <c r="IM103" s="12">
        <v>0</v>
      </c>
      <c r="IN103" s="15">
        <v>0</v>
      </c>
      <c r="IO103" s="12">
        <v>0</v>
      </c>
      <c r="IP103" s="12">
        <v>0</v>
      </c>
      <c r="IQ103" s="12">
        <v>0</v>
      </c>
      <c r="IR103" s="15">
        <v>0</v>
      </c>
      <c r="IS103" s="12">
        <v>0</v>
      </c>
      <c r="IT103" s="12">
        <v>0</v>
      </c>
      <c r="IU103" s="12">
        <v>0</v>
      </c>
      <c r="IV103" s="15">
        <v>0</v>
      </c>
      <c r="IW103" s="12">
        <v>0</v>
      </c>
      <c r="IX103" s="12">
        <v>0</v>
      </c>
      <c r="IY103" s="12">
        <v>0</v>
      </c>
      <c r="IZ103" s="15">
        <v>0</v>
      </c>
      <c r="JA103" s="12">
        <v>0</v>
      </c>
      <c r="JB103" s="12">
        <v>0</v>
      </c>
      <c r="JC103" s="12">
        <v>0</v>
      </c>
      <c r="JD103" s="15">
        <v>0</v>
      </c>
      <c r="JE103" s="12">
        <v>0</v>
      </c>
      <c r="JF103" s="12">
        <v>0</v>
      </c>
      <c r="JG103" s="12">
        <v>0</v>
      </c>
      <c r="JH103" s="15">
        <v>0</v>
      </c>
      <c r="JI103" s="12">
        <v>0</v>
      </c>
      <c r="JJ103" s="12">
        <v>0</v>
      </c>
      <c r="JK103" s="12">
        <v>0</v>
      </c>
      <c r="JL103" s="15">
        <v>0</v>
      </c>
      <c r="JM103" s="12">
        <v>0</v>
      </c>
      <c r="JN103" s="12">
        <v>0</v>
      </c>
      <c r="JO103" s="12">
        <v>0</v>
      </c>
      <c r="JP103" s="15">
        <v>0</v>
      </c>
      <c r="JQ103" s="12">
        <v>0</v>
      </c>
      <c r="JR103" s="12">
        <v>0</v>
      </c>
      <c r="JS103" s="12">
        <v>0</v>
      </c>
      <c r="JT103" s="15">
        <v>0</v>
      </c>
      <c r="JU103" s="12">
        <v>0</v>
      </c>
      <c r="JV103" s="12">
        <v>0</v>
      </c>
      <c r="JW103" s="12">
        <v>0</v>
      </c>
      <c r="JX103" s="15">
        <v>0</v>
      </c>
      <c r="JY103" s="12">
        <v>0</v>
      </c>
      <c r="JZ103" s="12">
        <v>0</v>
      </c>
      <c r="KA103" s="12">
        <v>0</v>
      </c>
      <c r="KB103" s="15">
        <v>0</v>
      </c>
      <c r="KC103" s="12">
        <v>0</v>
      </c>
      <c r="KD103" s="12">
        <v>0</v>
      </c>
      <c r="KE103" s="12">
        <v>0</v>
      </c>
      <c r="KF103" s="15">
        <v>0</v>
      </c>
      <c r="KG103" s="12">
        <v>0</v>
      </c>
      <c r="KH103" s="12">
        <v>0</v>
      </c>
      <c r="KI103" s="12">
        <v>0</v>
      </c>
      <c r="KJ103" s="15">
        <v>0</v>
      </c>
      <c r="KK103" s="12">
        <v>0</v>
      </c>
      <c r="KL103" s="12">
        <v>0</v>
      </c>
      <c r="KM103" s="12">
        <v>0</v>
      </c>
      <c r="KN103" s="15">
        <v>0</v>
      </c>
      <c r="KO103" s="12">
        <v>0</v>
      </c>
      <c r="KP103" s="12">
        <v>0</v>
      </c>
      <c r="KQ103" s="12">
        <v>0</v>
      </c>
      <c r="KR103" s="15">
        <v>0</v>
      </c>
      <c r="KS103" s="12">
        <v>0</v>
      </c>
      <c r="KT103" s="12">
        <v>0</v>
      </c>
      <c r="KU103" s="12">
        <v>0</v>
      </c>
      <c r="KV103" s="14">
        <v>0</v>
      </c>
      <c r="KW103" s="12">
        <v>0</v>
      </c>
      <c r="KX103" s="12">
        <v>0</v>
      </c>
      <c r="KY103" s="12">
        <v>0</v>
      </c>
      <c r="KZ103" s="14">
        <v>0</v>
      </c>
      <c r="LA103" s="12">
        <v>0</v>
      </c>
      <c r="LB103" s="12">
        <v>0</v>
      </c>
      <c r="LC103" s="12">
        <v>0</v>
      </c>
      <c r="LD103" s="14">
        <v>174108240</v>
      </c>
      <c r="LE103" s="12">
        <v>174108240</v>
      </c>
      <c r="LF103" s="12">
        <v>136582784</v>
      </c>
      <c r="LG103" s="12">
        <v>136582784</v>
      </c>
      <c r="LH103" s="14">
        <v>0</v>
      </c>
      <c r="LI103" s="12">
        <v>0</v>
      </c>
      <c r="LJ103" s="12">
        <v>0</v>
      </c>
      <c r="LK103" s="12">
        <v>0</v>
      </c>
      <c r="LL103" s="14">
        <v>0</v>
      </c>
      <c r="LM103" s="12">
        <v>0</v>
      </c>
      <c r="LN103" s="12">
        <v>0</v>
      </c>
      <c r="LO103" s="12">
        <v>0</v>
      </c>
      <c r="LP103" s="14">
        <v>0</v>
      </c>
      <c r="LQ103" s="12">
        <v>0</v>
      </c>
      <c r="LR103" s="12">
        <v>0</v>
      </c>
      <c r="LS103" s="12">
        <v>0</v>
      </c>
      <c r="LT103" s="14">
        <v>0</v>
      </c>
      <c r="LU103" s="12">
        <v>0</v>
      </c>
      <c r="LV103" s="12">
        <v>0</v>
      </c>
      <c r="LW103" s="12">
        <v>0</v>
      </c>
      <c r="LX103" s="14">
        <v>0</v>
      </c>
      <c r="LY103" s="12">
        <v>0</v>
      </c>
      <c r="LZ103" s="12">
        <v>0</v>
      </c>
      <c r="MA103" s="12">
        <v>0</v>
      </c>
      <c r="MB103" s="13">
        <v>0</v>
      </c>
      <c r="MC103" s="12">
        <v>0</v>
      </c>
      <c r="MD103" s="12">
        <v>0</v>
      </c>
      <c r="ME103" s="12">
        <v>0</v>
      </c>
      <c r="MF103" s="13">
        <v>0</v>
      </c>
      <c r="MG103" s="12">
        <v>0</v>
      </c>
      <c r="MH103" s="12">
        <v>0</v>
      </c>
      <c r="MI103" s="12">
        <v>0</v>
      </c>
      <c r="MJ103" s="13">
        <v>0</v>
      </c>
      <c r="MK103" s="12">
        <v>0</v>
      </c>
      <c r="ML103" s="12">
        <v>0</v>
      </c>
      <c r="MM103" s="12">
        <v>0</v>
      </c>
    </row>
    <row r="104" spans="2:351" ht="51" x14ac:dyDescent="0.25">
      <c r="B104" s="44" t="s">
        <v>311</v>
      </c>
      <c r="C104" s="43" t="s">
        <v>310</v>
      </c>
      <c r="D104" s="42" t="s">
        <v>194</v>
      </c>
      <c r="E104" s="42" t="s">
        <v>309</v>
      </c>
      <c r="F104" s="46" t="s">
        <v>308</v>
      </c>
      <c r="G104" s="40">
        <v>2020004250326</v>
      </c>
      <c r="H104" s="39" t="s">
        <v>191</v>
      </c>
      <c r="I104" s="40">
        <v>1901123</v>
      </c>
      <c r="J104" s="39" t="s">
        <v>307</v>
      </c>
      <c r="K104" s="38" t="s">
        <v>102</v>
      </c>
      <c r="L104" s="37" t="s">
        <v>306</v>
      </c>
      <c r="M104" s="60" t="s">
        <v>6</v>
      </c>
      <c r="N104" s="60" t="s">
        <v>113</v>
      </c>
      <c r="O104" s="36" t="s">
        <v>188</v>
      </c>
      <c r="P104" s="35" t="s">
        <v>16</v>
      </c>
      <c r="Q104" s="35" t="s">
        <v>305</v>
      </c>
      <c r="R104" s="34" t="s">
        <v>20</v>
      </c>
      <c r="S104" s="33">
        <v>116</v>
      </c>
      <c r="T104" s="50">
        <v>0</v>
      </c>
      <c r="U104" s="50">
        <v>38</v>
      </c>
      <c r="V104" s="50">
        <v>39</v>
      </c>
      <c r="W104" s="50">
        <v>39</v>
      </c>
      <c r="X104" s="31">
        <f>+Z104+AA104+AB104+AC104</f>
        <v>81</v>
      </c>
      <c r="Y104" s="49">
        <f>+X104/S104</f>
        <v>0.69827586206896552</v>
      </c>
      <c r="Z104" s="29">
        <v>0</v>
      </c>
      <c r="AA104" s="28">
        <v>15</v>
      </c>
      <c r="AB104" s="28">
        <v>31</v>
      </c>
      <c r="AC104" s="28">
        <v>35</v>
      </c>
      <c r="AD104" s="27">
        <v>348968413</v>
      </c>
      <c r="AE104" s="26">
        <f>+AD104-AG104</f>
        <v>0</v>
      </c>
      <c r="AF104" s="51" t="s">
        <v>138</v>
      </c>
      <c r="AG104" s="24">
        <f>SUM(AH104:AK104)</f>
        <v>348968413</v>
      </c>
      <c r="AH104" s="23">
        <f>+BH104+BL104+BP104+BT104+BX104+CB104+CF104+CJ104+CN104+CR104+CV104+CZ104+BD104</f>
        <v>0</v>
      </c>
      <c r="AI104" s="22">
        <f>+DD104+DH104+DL104+DP104+DT104+DX104+EB104+EF104+EJ104+EN104+ER104+EV104+EZ104+FD104+FH104+FL104+FP104+FT104+FX104+GB104+GF104+GJ104+GN104+GR104+GV104+GZ104+HD104+HH104+HL104+HP104+HT104+HX104+IB104+IF104+IJ104+IN104+IR104+IV104+IZ104+JD104+JH104+JL104+JP104+JT104+JX104+KB104+KF104+KJ104+KN104+KR104</f>
        <v>0</v>
      </c>
      <c r="AJ104" s="21">
        <f>+KV104+KZ104+LD104+LH104+LL104+LP104+LT104+LX104</f>
        <v>348968413</v>
      </c>
      <c r="AK104" s="13">
        <f>+MB104+MF104+MJ104</f>
        <v>0</v>
      </c>
      <c r="AL104" s="18" t="b">
        <f>_xlfn.IFNA(+AM104&lt;=AG104,"ERROR")</f>
        <v>1</v>
      </c>
      <c r="AM104" s="20">
        <f>SUM(AN104:AQ104)</f>
        <v>192098970</v>
      </c>
      <c r="AN104" s="4">
        <f>+BE104+BI104+BM104+BQ104+BU104+BY104+CC104+CG104+CK104+CO104+CS104+CW104+DA104</f>
        <v>0</v>
      </c>
      <c r="AO104" s="4">
        <f>+DE104+DI104+DM104+DQ104+DU104+DY104+EC104+EG104+EK104+EO104+ES104+EW104+FA104+FE104+FI104+FM104+FQ104+FU104+FY104+GC104+GG104+GK104+GO104+GS104+GW104+HA104+HE104+HI104+HM104+HQ104+HU104+HY104+IC104+IG104+IK104+IO104+IS104+IW104+JA104+JE104+JI104+JM104+JQ104+JU104+JY104+KC104+KG104+KK104+KO104+KS104</f>
        <v>0</v>
      </c>
      <c r="AP104" s="4">
        <f>+KW104+LA104+LE104+LI104+LM104+LQ104+LU104+LY104</f>
        <v>192098970</v>
      </c>
      <c r="AQ104" s="4">
        <f>+MC104+MG104+MK104</f>
        <v>0</v>
      </c>
      <c r="AR104" s="18" t="b">
        <f>_xlfn.IFNA(+AS104&lt;=AM104,"ERROR")</f>
        <v>1</v>
      </c>
      <c r="AS104" s="19">
        <f>+AT104+AU104+AV104+AW104</f>
        <v>186636002</v>
      </c>
      <c r="AT104" s="4">
        <f>+BF104+BJ104+BN104+BR104+BV104+BZ104+CD104+CH104+CL104+CP104+CT104+CX104+DB104</f>
        <v>0</v>
      </c>
      <c r="AU104" s="4">
        <f>+DF104+DJ104+DN104+DR104+DV104+DZ104+ED104+EH104+EL104+EP104+ET104+EX104+FB104+FF104+FJ104+FN104+FR104+FV104+FZ104+GD104+GH104+GL104+GP104+GT104+GX104+HB104+HF104+HJ104+HN104+HR104+HV104+HZ104+ID104+IH104+IL104+IP104+IT104+IX104+JB104+JF104+JJ104+JN104+JR104+JV104+JZ104+KD104+KH104+KL104+KP104+KT104</f>
        <v>0</v>
      </c>
      <c r="AV104" s="4">
        <f>+KX104+LB104+LF104+LJ104+LN104+LR104+LV104+LZ104</f>
        <v>186636002</v>
      </c>
      <c r="AW104" s="4">
        <f>+MD104+MH104+ML104</f>
        <v>0</v>
      </c>
      <c r="AX104" s="18" t="b">
        <f>_xlfn.IFNA(+AY104&lt;=AS104,"ERROR")</f>
        <v>1</v>
      </c>
      <c r="AY104" s="17">
        <f>+AZ104+BA104+BB104+BC104</f>
        <v>186636002</v>
      </c>
      <c r="AZ104" s="4">
        <f>+BG104+BK104+BO104+BS104+BW104+CA104+CE104+CI104+CM104+CQ104+CU104+CY104+DC104</f>
        <v>0</v>
      </c>
      <c r="BA104" s="4">
        <f>+DG104+DK104+DO104+DS104+DW104+EA104+EE104+EI104+EM104+EQ104+EU104+EY104+FC104+FG104+FK104+FO104+FS104+FW104+GA104+GE104+GI104+GM104+GQ104+GU104+GY104+HC104+HG104+HK104+HO104+HS104+HW104+IA104+IE104+II104+IM104+IQ104+IU104+IY104+JC104+JG104+JK104+JO104+JS104+JW104+KA104+KE104+KI104+KM104+KQ104+KU104</f>
        <v>0</v>
      </c>
      <c r="BB104" s="4">
        <f>+KY104+LC104+LG104+LK104+LO104+LS104+LW104+MA104</f>
        <v>186636002</v>
      </c>
      <c r="BC104" s="4">
        <f>+ME104+MI104+MM104</f>
        <v>0</v>
      </c>
      <c r="BD104" s="16">
        <v>0</v>
      </c>
      <c r="BE104" s="12">
        <v>0</v>
      </c>
      <c r="BF104" s="12">
        <v>0</v>
      </c>
      <c r="BG104" s="12">
        <v>0</v>
      </c>
      <c r="BH104" s="16">
        <v>0</v>
      </c>
      <c r="BI104" s="12">
        <v>0</v>
      </c>
      <c r="BJ104" s="12">
        <v>0</v>
      </c>
      <c r="BK104" s="12">
        <v>0</v>
      </c>
      <c r="BL104" s="16">
        <v>0</v>
      </c>
      <c r="BM104" s="12">
        <v>0</v>
      </c>
      <c r="BN104" s="12">
        <v>0</v>
      </c>
      <c r="BO104" s="12">
        <v>0</v>
      </c>
      <c r="BP104" s="16">
        <v>0</v>
      </c>
      <c r="BQ104" s="12">
        <v>0</v>
      </c>
      <c r="BR104" s="12">
        <v>0</v>
      </c>
      <c r="BS104" s="12">
        <v>0</v>
      </c>
      <c r="BT104" s="16">
        <v>0</v>
      </c>
      <c r="BU104" s="12">
        <v>0</v>
      </c>
      <c r="BV104" s="12">
        <v>0</v>
      </c>
      <c r="BW104" s="12">
        <v>0</v>
      </c>
      <c r="BX104" s="16">
        <v>0</v>
      </c>
      <c r="BY104" s="12">
        <v>0</v>
      </c>
      <c r="BZ104" s="12">
        <v>0</v>
      </c>
      <c r="CA104" s="12">
        <v>0</v>
      </c>
      <c r="CB104" s="16">
        <v>0</v>
      </c>
      <c r="CC104" s="12">
        <v>0</v>
      </c>
      <c r="CD104" s="12">
        <v>0</v>
      </c>
      <c r="CE104" s="12">
        <v>0</v>
      </c>
      <c r="CF104" s="16">
        <v>0</v>
      </c>
      <c r="CG104" s="12">
        <v>0</v>
      </c>
      <c r="CH104" s="12">
        <v>0</v>
      </c>
      <c r="CI104" s="12">
        <v>0</v>
      </c>
      <c r="CJ104" s="16">
        <v>0</v>
      </c>
      <c r="CK104" s="12">
        <v>0</v>
      </c>
      <c r="CL104" s="12">
        <v>0</v>
      </c>
      <c r="CM104" s="12">
        <v>0</v>
      </c>
      <c r="CN104" s="16">
        <v>0</v>
      </c>
      <c r="CO104" s="12">
        <v>0</v>
      </c>
      <c r="CP104" s="12">
        <v>0</v>
      </c>
      <c r="CQ104" s="12">
        <v>0</v>
      </c>
      <c r="CR104" s="16">
        <v>0</v>
      </c>
      <c r="CS104" s="12">
        <v>0</v>
      </c>
      <c r="CT104" s="12">
        <v>0</v>
      </c>
      <c r="CU104" s="12">
        <v>0</v>
      </c>
      <c r="CV104" s="16">
        <v>0</v>
      </c>
      <c r="CW104" s="12">
        <v>0</v>
      </c>
      <c r="CX104" s="12">
        <v>0</v>
      </c>
      <c r="CY104" s="12">
        <v>0</v>
      </c>
      <c r="CZ104" s="16">
        <v>0</v>
      </c>
      <c r="DA104" s="12">
        <v>0</v>
      </c>
      <c r="DB104" s="12">
        <v>0</v>
      </c>
      <c r="DC104" s="12">
        <v>0</v>
      </c>
      <c r="DD104" s="15">
        <v>0</v>
      </c>
      <c r="DE104" s="12">
        <v>0</v>
      </c>
      <c r="DF104" s="12">
        <v>0</v>
      </c>
      <c r="DG104" s="12">
        <v>0</v>
      </c>
      <c r="DH104" s="15">
        <v>0</v>
      </c>
      <c r="DI104" s="12">
        <v>0</v>
      </c>
      <c r="DJ104" s="12">
        <v>0</v>
      </c>
      <c r="DK104" s="12">
        <v>0</v>
      </c>
      <c r="DL104" s="15">
        <v>0</v>
      </c>
      <c r="DM104" s="12">
        <v>0</v>
      </c>
      <c r="DN104" s="12">
        <v>0</v>
      </c>
      <c r="DO104" s="12">
        <v>0</v>
      </c>
      <c r="DP104" s="15">
        <v>0</v>
      </c>
      <c r="DQ104" s="12">
        <v>0</v>
      </c>
      <c r="DR104" s="12">
        <v>0</v>
      </c>
      <c r="DS104" s="12">
        <v>0</v>
      </c>
      <c r="DT104" s="15">
        <v>0</v>
      </c>
      <c r="DU104" s="12">
        <v>0</v>
      </c>
      <c r="DV104" s="12">
        <v>0</v>
      </c>
      <c r="DW104" s="12">
        <v>0</v>
      </c>
      <c r="DX104" s="15">
        <v>0</v>
      </c>
      <c r="DY104" s="12">
        <v>0</v>
      </c>
      <c r="DZ104" s="12">
        <v>0</v>
      </c>
      <c r="EA104" s="12">
        <v>0</v>
      </c>
      <c r="EB104" s="15">
        <v>0</v>
      </c>
      <c r="EC104" s="12">
        <v>0</v>
      </c>
      <c r="ED104" s="12">
        <v>0</v>
      </c>
      <c r="EE104" s="12">
        <v>0</v>
      </c>
      <c r="EF104" s="15">
        <v>0</v>
      </c>
      <c r="EG104" s="12">
        <v>0</v>
      </c>
      <c r="EH104" s="12">
        <v>0</v>
      </c>
      <c r="EI104" s="12">
        <v>0</v>
      </c>
      <c r="EJ104" s="15">
        <v>0</v>
      </c>
      <c r="EK104" s="12">
        <v>0</v>
      </c>
      <c r="EL104" s="12">
        <v>0</v>
      </c>
      <c r="EM104" s="12">
        <v>0</v>
      </c>
      <c r="EN104" s="15">
        <v>0</v>
      </c>
      <c r="EO104" s="12">
        <v>0</v>
      </c>
      <c r="EP104" s="12">
        <v>0</v>
      </c>
      <c r="EQ104" s="12">
        <v>0</v>
      </c>
      <c r="ER104" s="15">
        <v>0</v>
      </c>
      <c r="ES104" s="12">
        <v>0</v>
      </c>
      <c r="ET104" s="12">
        <v>0</v>
      </c>
      <c r="EU104" s="12">
        <v>0</v>
      </c>
      <c r="EV104" s="15">
        <v>0</v>
      </c>
      <c r="EW104" s="12">
        <v>0</v>
      </c>
      <c r="EX104" s="12">
        <v>0</v>
      </c>
      <c r="EY104" s="12">
        <v>0</v>
      </c>
      <c r="EZ104" s="15">
        <v>0</v>
      </c>
      <c r="FA104" s="12">
        <v>0</v>
      </c>
      <c r="FB104" s="12">
        <v>0</v>
      </c>
      <c r="FC104" s="12">
        <v>0</v>
      </c>
      <c r="FD104" s="15">
        <v>0</v>
      </c>
      <c r="FE104" s="12">
        <v>0</v>
      </c>
      <c r="FF104" s="12">
        <v>0</v>
      </c>
      <c r="FG104" s="12">
        <v>0</v>
      </c>
      <c r="FH104" s="15">
        <v>0</v>
      </c>
      <c r="FI104" s="12">
        <v>0</v>
      </c>
      <c r="FJ104" s="12">
        <v>0</v>
      </c>
      <c r="FK104" s="12">
        <v>0</v>
      </c>
      <c r="FL104" s="15">
        <v>0</v>
      </c>
      <c r="FM104" s="12">
        <v>0</v>
      </c>
      <c r="FN104" s="12">
        <v>0</v>
      </c>
      <c r="FO104" s="12">
        <v>0</v>
      </c>
      <c r="FP104" s="15">
        <v>0</v>
      </c>
      <c r="FQ104" s="12">
        <v>0</v>
      </c>
      <c r="FR104" s="12">
        <v>0</v>
      </c>
      <c r="FS104" s="12">
        <v>0</v>
      </c>
      <c r="FT104" s="15">
        <v>0</v>
      </c>
      <c r="FU104" s="12">
        <v>0</v>
      </c>
      <c r="FV104" s="12">
        <v>0</v>
      </c>
      <c r="FW104" s="12">
        <v>0</v>
      </c>
      <c r="FX104" s="15">
        <v>0</v>
      </c>
      <c r="FY104" s="12">
        <v>0</v>
      </c>
      <c r="FZ104" s="12">
        <v>0</v>
      </c>
      <c r="GA104" s="12">
        <v>0</v>
      </c>
      <c r="GB104" s="15">
        <v>0</v>
      </c>
      <c r="GC104" s="12">
        <v>0</v>
      </c>
      <c r="GD104" s="12">
        <v>0</v>
      </c>
      <c r="GE104" s="12">
        <v>0</v>
      </c>
      <c r="GF104" s="15">
        <v>0</v>
      </c>
      <c r="GG104" s="12">
        <v>0</v>
      </c>
      <c r="GH104" s="12">
        <v>0</v>
      </c>
      <c r="GI104" s="12">
        <v>0</v>
      </c>
      <c r="GJ104" s="15">
        <v>0</v>
      </c>
      <c r="GK104" s="12">
        <v>0</v>
      </c>
      <c r="GL104" s="12">
        <v>0</v>
      </c>
      <c r="GM104" s="12">
        <v>0</v>
      </c>
      <c r="GN104" s="15">
        <v>0</v>
      </c>
      <c r="GO104" s="12">
        <v>0</v>
      </c>
      <c r="GP104" s="12">
        <v>0</v>
      </c>
      <c r="GQ104" s="12">
        <v>0</v>
      </c>
      <c r="GR104" s="15">
        <v>0</v>
      </c>
      <c r="GS104" s="12">
        <v>0</v>
      </c>
      <c r="GT104" s="12">
        <v>0</v>
      </c>
      <c r="GU104" s="12">
        <v>0</v>
      </c>
      <c r="GV104" s="15">
        <v>0</v>
      </c>
      <c r="GW104" s="12">
        <v>0</v>
      </c>
      <c r="GX104" s="12">
        <v>0</v>
      </c>
      <c r="GY104" s="12">
        <v>0</v>
      </c>
      <c r="GZ104" s="15">
        <v>0</v>
      </c>
      <c r="HA104" s="12">
        <v>0</v>
      </c>
      <c r="HB104" s="12">
        <v>0</v>
      </c>
      <c r="HC104" s="12">
        <v>0</v>
      </c>
      <c r="HD104" s="15">
        <v>0</v>
      </c>
      <c r="HE104" s="12">
        <v>0</v>
      </c>
      <c r="HF104" s="12">
        <v>0</v>
      </c>
      <c r="HG104" s="12">
        <v>0</v>
      </c>
      <c r="HH104" s="15">
        <v>0</v>
      </c>
      <c r="HI104" s="12">
        <v>0</v>
      </c>
      <c r="HJ104" s="12">
        <v>0</v>
      </c>
      <c r="HK104" s="12">
        <v>0</v>
      </c>
      <c r="HL104" s="15">
        <v>0</v>
      </c>
      <c r="HM104" s="12">
        <v>0</v>
      </c>
      <c r="HN104" s="12">
        <v>0</v>
      </c>
      <c r="HO104" s="12">
        <v>0</v>
      </c>
      <c r="HP104" s="15">
        <v>0</v>
      </c>
      <c r="HQ104" s="12">
        <v>0</v>
      </c>
      <c r="HR104" s="12">
        <v>0</v>
      </c>
      <c r="HS104" s="12">
        <v>0</v>
      </c>
      <c r="HT104" s="15">
        <v>0</v>
      </c>
      <c r="HU104" s="12">
        <v>0</v>
      </c>
      <c r="HV104" s="12">
        <v>0</v>
      </c>
      <c r="HW104" s="12">
        <v>0</v>
      </c>
      <c r="HX104" s="15">
        <v>0</v>
      </c>
      <c r="HY104" s="12">
        <v>0</v>
      </c>
      <c r="HZ104" s="12">
        <v>0</v>
      </c>
      <c r="IA104" s="12">
        <v>0</v>
      </c>
      <c r="IB104" s="15">
        <v>0</v>
      </c>
      <c r="IC104" s="12">
        <v>0</v>
      </c>
      <c r="ID104" s="12">
        <v>0</v>
      </c>
      <c r="IE104" s="12">
        <v>0</v>
      </c>
      <c r="IF104" s="15">
        <v>0</v>
      </c>
      <c r="IG104" s="12">
        <v>0</v>
      </c>
      <c r="IH104" s="12">
        <v>0</v>
      </c>
      <c r="II104" s="12">
        <v>0</v>
      </c>
      <c r="IJ104" s="15">
        <v>0</v>
      </c>
      <c r="IK104" s="12">
        <v>0</v>
      </c>
      <c r="IL104" s="12">
        <v>0</v>
      </c>
      <c r="IM104" s="12">
        <v>0</v>
      </c>
      <c r="IN104" s="15">
        <v>0</v>
      </c>
      <c r="IO104" s="12">
        <v>0</v>
      </c>
      <c r="IP104" s="12">
        <v>0</v>
      </c>
      <c r="IQ104" s="12">
        <v>0</v>
      </c>
      <c r="IR104" s="15">
        <v>0</v>
      </c>
      <c r="IS104" s="12">
        <v>0</v>
      </c>
      <c r="IT104" s="12">
        <v>0</v>
      </c>
      <c r="IU104" s="12">
        <v>0</v>
      </c>
      <c r="IV104" s="15">
        <v>0</v>
      </c>
      <c r="IW104" s="12">
        <v>0</v>
      </c>
      <c r="IX104" s="12">
        <v>0</v>
      </c>
      <c r="IY104" s="12">
        <v>0</v>
      </c>
      <c r="IZ104" s="15">
        <v>0</v>
      </c>
      <c r="JA104" s="12">
        <v>0</v>
      </c>
      <c r="JB104" s="12">
        <v>0</v>
      </c>
      <c r="JC104" s="12">
        <v>0</v>
      </c>
      <c r="JD104" s="15">
        <v>0</v>
      </c>
      <c r="JE104" s="12">
        <v>0</v>
      </c>
      <c r="JF104" s="12">
        <v>0</v>
      </c>
      <c r="JG104" s="12">
        <v>0</v>
      </c>
      <c r="JH104" s="15">
        <v>0</v>
      </c>
      <c r="JI104" s="12">
        <v>0</v>
      </c>
      <c r="JJ104" s="12">
        <v>0</v>
      </c>
      <c r="JK104" s="12">
        <v>0</v>
      </c>
      <c r="JL104" s="15">
        <v>0</v>
      </c>
      <c r="JM104" s="12">
        <v>0</v>
      </c>
      <c r="JN104" s="12">
        <v>0</v>
      </c>
      <c r="JO104" s="12">
        <v>0</v>
      </c>
      <c r="JP104" s="15">
        <v>0</v>
      </c>
      <c r="JQ104" s="12">
        <v>0</v>
      </c>
      <c r="JR104" s="12">
        <v>0</v>
      </c>
      <c r="JS104" s="12">
        <v>0</v>
      </c>
      <c r="JT104" s="15">
        <v>0</v>
      </c>
      <c r="JU104" s="12">
        <v>0</v>
      </c>
      <c r="JV104" s="12">
        <v>0</v>
      </c>
      <c r="JW104" s="12">
        <v>0</v>
      </c>
      <c r="JX104" s="15">
        <v>0</v>
      </c>
      <c r="JY104" s="12">
        <v>0</v>
      </c>
      <c r="JZ104" s="12">
        <v>0</v>
      </c>
      <c r="KA104" s="12">
        <v>0</v>
      </c>
      <c r="KB104" s="15">
        <v>0</v>
      </c>
      <c r="KC104" s="12">
        <v>0</v>
      </c>
      <c r="KD104" s="12">
        <v>0</v>
      </c>
      <c r="KE104" s="12">
        <v>0</v>
      </c>
      <c r="KF104" s="15">
        <v>0</v>
      </c>
      <c r="KG104" s="12">
        <v>0</v>
      </c>
      <c r="KH104" s="12">
        <v>0</v>
      </c>
      <c r="KI104" s="12">
        <v>0</v>
      </c>
      <c r="KJ104" s="15">
        <v>0</v>
      </c>
      <c r="KK104" s="12">
        <v>0</v>
      </c>
      <c r="KL104" s="12">
        <v>0</v>
      </c>
      <c r="KM104" s="12">
        <v>0</v>
      </c>
      <c r="KN104" s="15">
        <v>0</v>
      </c>
      <c r="KO104" s="12">
        <v>0</v>
      </c>
      <c r="KP104" s="12">
        <v>0</v>
      </c>
      <c r="KQ104" s="12">
        <v>0</v>
      </c>
      <c r="KR104" s="15">
        <v>0</v>
      </c>
      <c r="KS104" s="12">
        <v>0</v>
      </c>
      <c r="KT104" s="12">
        <v>0</v>
      </c>
      <c r="KU104" s="12">
        <v>0</v>
      </c>
      <c r="KV104" s="14">
        <v>0</v>
      </c>
      <c r="KW104" s="12">
        <v>0</v>
      </c>
      <c r="KX104" s="12">
        <v>0</v>
      </c>
      <c r="KY104" s="12">
        <v>0</v>
      </c>
      <c r="KZ104" s="14">
        <v>0</v>
      </c>
      <c r="LA104" s="12">
        <v>0</v>
      </c>
      <c r="LB104" s="12">
        <v>0</v>
      </c>
      <c r="LC104" s="12">
        <v>0</v>
      </c>
      <c r="LD104" s="14">
        <v>348968413</v>
      </c>
      <c r="LE104" s="12">
        <v>192098970</v>
      </c>
      <c r="LF104" s="12">
        <v>186636002</v>
      </c>
      <c r="LG104" s="12">
        <v>186636002</v>
      </c>
      <c r="LH104" s="14">
        <v>0</v>
      </c>
      <c r="LI104" s="12">
        <v>0</v>
      </c>
      <c r="LJ104" s="12">
        <v>0</v>
      </c>
      <c r="LK104" s="12">
        <v>0</v>
      </c>
      <c r="LL104" s="14">
        <v>0</v>
      </c>
      <c r="LM104" s="12">
        <v>0</v>
      </c>
      <c r="LN104" s="12">
        <v>0</v>
      </c>
      <c r="LO104" s="12">
        <v>0</v>
      </c>
      <c r="LP104" s="14">
        <v>0</v>
      </c>
      <c r="LQ104" s="12">
        <v>0</v>
      </c>
      <c r="LR104" s="12">
        <v>0</v>
      </c>
      <c r="LS104" s="12">
        <v>0</v>
      </c>
      <c r="LT104" s="14">
        <v>0</v>
      </c>
      <c r="LU104" s="12">
        <v>0</v>
      </c>
      <c r="LV104" s="12">
        <v>0</v>
      </c>
      <c r="LW104" s="12">
        <v>0</v>
      </c>
      <c r="LX104" s="14">
        <v>0</v>
      </c>
      <c r="LY104" s="12">
        <v>0</v>
      </c>
      <c r="LZ104" s="12">
        <v>0</v>
      </c>
      <c r="MA104" s="12">
        <v>0</v>
      </c>
      <c r="MB104" s="13">
        <v>0</v>
      </c>
      <c r="MC104" s="12">
        <v>0</v>
      </c>
      <c r="MD104" s="12">
        <v>0</v>
      </c>
      <c r="ME104" s="12">
        <v>0</v>
      </c>
      <c r="MF104" s="13">
        <v>0</v>
      </c>
      <c r="MG104" s="12">
        <v>0</v>
      </c>
      <c r="MH104" s="12">
        <v>0</v>
      </c>
      <c r="MI104" s="12">
        <v>0</v>
      </c>
      <c r="MJ104" s="13">
        <v>0</v>
      </c>
      <c r="MK104" s="12">
        <v>0</v>
      </c>
      <c r="ML104" s="12">
        <v>0</v>
      </c>
      <c r="MM104" s="12">
        <v>0</v>
      </c>
    </row>
    <row r="105" spans="2:351" ht="76.5" x14ac:dyDescent="0.25">
      <c r="B105" s="44" t="s">
        <v>301</v>
      </c>
      <c r="C105" s="43" t="s">
        <v>300</v>
      </c>
      <c r="D105" s="42" t="s">
        <v>299</v>
      </c>
      <c r="E105" s="42" t="s">
        <v>298</v>
      </c>
      <c r="F105" s="46" t="s">
        <v>297</v>
      </c>
      <c r="G105" s="40">
        <v>2020004250291</v>
      </c>
      <c r="H105" s="39" t="s">
        <v>296</v>
      </c>
      <c r="I105" s="40">
        <v>1901118</v>
      </c>
      <c r="J105" s="39" t="s">
        <v>295</v>
      </c>
      <c r="K105" s="38" t="s">
        <v>102</v>
      </c>
      <c r="L105" s="45" t="s">
        <v>304</v>
      </c>
      <c r="M105" s="60" t="s">
        <v>170</v>
      </c>
      <c r="N105" s="60" t="s">
        <v>217</v>
      </c>
      <c r="O105" s="36" t="s">
        <v>293</v>
      </c>
      <c r="P105" s="35" t="s">
        <v>292</v>
      </c>
      <c r="Q105" s="35" t="s">
        <v>291</v>
      </c>
      <c r="R105" s="34" t="s">
        <v>20</v>
      </c>
      <c r="S105" s="33">
        <v>14</v>
      </c>
      <c r="T105" s="50">
        <v>0</v>
      </c>
      <c r="U105" s="50">
        <v>4</v>
      </c>
      <c r="V105" s="50">
        <v>3</v>
      </c>
      <c r="W105" s="50">
        <v>7</v>
      </c>
      <c r="X105" s="31">
        <f>+Z105+AA105+AB105+AC105</f>
        <v>14</v>
      </c>
      <c r="Y105" s="49">
        <f>+X105/S105</f>
        <v>1</v>
      </c>
      <c r="Z105" s="29">
        <v>0</v>
      </c>
      <c r="AA105" s="28">
        <v>10</v>
      </c>
      <c r="AB105" s="28">
        <v>0</v>
      </c>
      <c r="AC105" s="28">
        <v>4</v>
      </c>
      <c r="AD105" s="27">
        <v>40561765</v>
      </c>
      <c r="AE105" s="26">
        <f>+AD105-AG105</f>
        <v>0</v>
      </c>
      <c r="AF105" s="51" t="s">
        <v>138</v>
      </c>
      <c r="AG105" s="24">
        <f>SUM(AH105:AK105)</f>
        <v>40561765</v>
      </c>
      <c r="AH105" s="23">
        <f>+BH105+BL105+BP105+BT105+BX105+CB105+CF105+CJ105+CN105+CR105+CV105+CZ105+BD105</f>
        <v>0</v>
      </c>
      <c r="AI105" s="22">
        <f>+DD105+DH105+DL105+DP105+DT105+DX105+EB105+EF105+EJ105+EN105+ER105+EV105+EZ105+FD105+FH105+FL105+FP105+FT105+FX105+GB105+GF105+GJ105+GN105+GR105+GV105+GZ105+HD105+HH105+HL105+HP105+HT105+HX105+IB105+IF105+IJ105+IN105+IR105+IV105+IZ105+JD105+JH105+JL105+JP105+JT105+JX105+KB105+KF105+KJ105+KN105+KR105</f>
        <v>0</v>
      </c>
      <c r="AJ105" s="21">
        <f>+KV105+KZ105+LD105+LH105+LL105+LP105+LT105+LX105</f>
        <v>40561765</v>
      </c>
      <c r="AK105" s="13">
        <f>+MB105+MF105+MJ105</f>
        <v>0</v>
      </c>
      <c r="AL105" s="18" t="b">
        <f>_xlfn.IFNA(+AM105&lt;=AG105,"ERROR")</f>
        <v>1</v>
      </c>
      <c r="AM105" s="20">
        <f>SUM(AN105:AQ105)</f>
        <v>40061765</v>
      </c>
      <c r="AN105" s="4">
        <f>+BE105+BI105+BM105+BQ105+BU105+BY105+CC105+CG105+CK105+CO105+CS105+CW105+DA105</f>
        <v>0</v>
      </c>
      <c r="AO105" s="4">
        <f>+DE105+DI105+DM105+DQ105+DU105+DY105+EC105+EG105+EK105+EO105+ES105+EW105+FA105+FE105+FI105+FM105+FQ105+FU105+FY105+GC105+GG105+GK105+GO105+GS105+GW105+HA105+HE105+HI105+HM105+HQ105+HU105+HY105+IC105+IG105+IK105+IO105+IS105+IW105+JA105+JE105+JI105+JM105+JQ105+JU105+JY105+KC105+KG105+KK105+KO105+KS105</f>
        <v>0</v>
      </c>
      <c r="AP105" s="4">
        <f>+KW105+LA105+LE105+LI105+LM105+LQ105+LU105+LY105</f>
        <v>40061765</v>
      </c>
      <c r="AQ105" s="4">
        <f>+MC105+MG105+MK105</f>
        <v>0</v>
      </c>
      <c r="AR105" s="18" t="b">
        <f>_xlfn.IFNA(+AS105&lt;=AM105,"ERROR")</f>
        <v>1</v>
      </c>
      <c r="AS105" s="19">
        <f>+AT105+AU105+AV105+AW105</f>
        <v>40061765</v>
      </c>
      <c r="AT105" s="4">
        <f>+BF105+BJ105+BN105+BR105+BV105+BZ105+CD105+CH105+CL105+CP105+CT105+CX105+DB105</f>
        <v>0</v>
      </c>
      <c r="AU105" s="4">
        <f>+DF105+DJ105+DN105+DR105+DV105+DZ105+ED105+EH105+EL105+EP105+ET105+EX105+FB105+FF105+FJ105+FN105+FR105+FV105+FZ105+GD105+GH105+GL105+GP105+GT105+GX105+HB105+HF105+HJ105+HN105+HR105+HV105+HZ105+ID105+IH105+IL105+IP105+IT105+IX105+JB105+JF105+JJ105+JN105+JR105+JV105+JZ105+KD105+KH105+KL105+KP105+KT105</f>
        <v>0</v>
      </c>
      <c r="AV105" s="4">
        <f>+KX105+LB105+LF105+LJ105+LN105+LR105+LV105+LZ105</f>
        <v>40061765</v>
      </c>
      <c r="AW105" s="4">
        <f>+MD105+MH105+ML105</f>
        <v>0</v>
      </c>
      <c r="AX105" s="18" t="b">
        <f>_xlfn.IFNA(+AY105&lt;=AS105,"ERROR")</f>
        <v>1</v>
      </c>
      <c r="AY105" s="17">
        <f>+AZ105+BA105+BB105+BC105</f>
        <v>40061765</v>
      </c>
      <c r="AZ105" s="4">
        <f>+BG105+BK105+BO105+BS105+BW105+CA105+CE105+CI105+CM105+CQ105+CU105+CY105+DC105</f>
        <v>0</v>
      </c>
      <c r="BA105" s="4">
        <f>+DG105+DK105+DO105+DS105+DW105+EA105+EE105+EI105+EM105+EQ105+EU105+EY105+FC105+FG105+FK105+FO105+FS105+FW105+GA105+GE105+GI105+GM105+GQ105+GU105+GY105+HC105+HG105+HK105+HO105+HS105+HW105+IA105+IE105+II105+IM105+IQ105+IU105+IY105+JC105+JG105+JK105+JO105+JS105+JW105+KA105+KE105+KI105+KM105+KQ105+KU105</f>
        <v>0</v>
      </c>
      <c r="BB105" s="4">
        <f>+KY105+LC105+LG105+LK105+LO105+LS105+LW105+MA105</f>
        <v>40061765</v>
      </c>
      <c r="BC105" s="4">
        <f>+ME105+MI105+MM105</f>
        <v>0</v>
      </c>
      <c r="BD105" s="16">
        <v>0</v>
      </c>
      <c r="BE105" s="12">
        <v>0</v>
      </c>
      <c r="BF105" s="12">
        <v>0</v>
      </c>
      <c r="BG105" s="12">
        <v>0</v>
      </c>
      <c r="BH105" s="16">
        <v>0</v>
      </c>
      <c r="BI105" s="12">
        <v>0</v>
      </c>
      <c r="BJ105" s="12">
        <v>0</v>
      </c>
      <c r="BK105" s="12">
        <v>0</v>
      </c>
      <c r="BL105" s="16">
        <v>0</v>
      </c>
      <c r="BM105" s="12">
        <v>0</v>
      </c>
      <c r="BN105" s="12">
        <v>0</v>
      </c>
      <c r="BO105" s="12">
        <v>0</v>
      </c>
      <c r="BP105" s="16">
        <v>0</v>
      </c>
      <c r="BQ105" s="12">
        <v>0</v>
      </c>
      <c r="BR105" s="12">
        <v>0</v>
      </c>
      <c r="BS105" s="12">
        <v>0</v>
      </c>
      <c r="BT105" s="16">
        <v>0</v>
      </c>
      <c r="BU105" s="12">
        <v>0</v>
      </c>
      <c r="BV105" s="12">
        <v>0</v>
      </c>
      <c r="BW105" s="12">
        <v>0</v>
      </c>
      <c r="BX105" s="16">
        <v>0</v>
      </c>
      <c r="BY105" s="12">
        <v>0</v>
      </c>
      <c r="BZ105" s="12">
        <v>0</v>
      </c>
      <c r="CA105" s="12">
        <v>0</v>
      </c>
      <c r="CB105" s="16">
        <v>0</v>
      </c>
      <c r="CC105" s="12">
        <v>0</v>
      </c>
      <c r="CD105" s="12">
        <v>0</v>
      </c>
      <c r="CE105" s="12">
        <v>0</v>
      </c>
      <c r="CF105" s="16">
        <v>0</v>
      </c>
      <c r="CG105" s="12">
        <v>0</v>
      </c>
      <c r="CH105" s="12">
        <v>0</v>
      </c>
      <c r="CI105" s="12">
        <v>0</v>
      </c>
      <c r="CJ105" s="16">
        <v>0</v>
      </c>
      <c r="CK105" s="12">
        <v>0</v>
      </c>
      <c r="CL105" s="12">
        <v>0</v>
      </c>
      <c r="CM105" s="12">
        <v>0</v>
      </c>
      <c r="CN105" s="16">
        <v>0</v>
      </c>
      <c r="CO105" s="12">
        <v>0</v>
      </c>
      <c r="CP105" s="12">
        <v>0</v>
      </c>
      <c r="CQ105" s="12">
        <v>0</v>
      </c>
      <c r="CR105" s="16">
        <v>0</v>
      </c>
      <c r="CS105" s="12">
        <v>0</v>
      </c>
      <c r="CT105" s="12">
        <v>0</v>
      </c>
      <c r="CU105" s="12">
        <v>0</v>
      </c>
      <c r="CV105" s="16">
        <v>0</v>
      </c>
      <c r="CW105" s="12">
        <v>0</v>
      </c>
      <c r="CX105" s="12">
        <v>0</v>
      </c>
      <c r="CY105" s="12">
        <v>0</v>
      </c>
      <c r="CZ105" s="16">
        <v>0</v>
      </c>
      <c r="DA105" s="12">
        <v>0</v>
      </c>
      <c r="DB105" s="12">
        <v>0</v>
      </c>
      <c r="DC105" s="12">
        <v>0</v>
      </c>
      <c r="DD105" s="15">
        <v>0</v>
      </c>
      <c r="DE105" s="12">
        <v>0</v>
      </c>
      <c r="DF105" s="12">
        <v>0</v>
      </c>
      <c r="DG105" s="12">
        <v>0</v>
      </c>
      <c r="DH105" s="15">
        <v>0</v>
      </c>
      <c r="DI105" s="12">
        <v>0</v>
      </c>
      <c r="DJ105" s="12">
        <v>0</v>
      </c>
      <c r="DK105" s="12">
        <v>0</v>
      </c>
      <c r="DL105" s="15">
        <v>0</v>
      </c>
      <c r="DM105" s="12">
        <v>0</v>
      </c>
      <c r="DN105" s="12">
        <v>0</v>
      </c>
      <c r="DO105" s="12">
        <v>0</v>
      </c>
      <c r="DP105" s="15">
        <v>0</v>
      </c>
      <c r="DQ105" s="12">
        <v>0</v>
      </c>
      <c r="DR105" s="12">
        <v>0</v>
      </c>
      <c r="DS105" s="12">
        <v>0</v>
      </c>
      <c r="DT105" s="15">
        <v>0</v>
      </c>
      <c r="DU105" s="12">
        <v>0</v>
      </c>
      <c r="DV105" s="12">
        <v>0</v>
      </c>
      <c r="DW105" s="12">
        <v>0</v>
      </c>
      <c r="DX105" s="15">
        <v>0</v>
      </c>
      <c r="DY105" s="12">
        <v>0</v>
      </c>
      <c r="DZ105" s="12">
        <v>0</v>
      </c>
      <c r="EA105" s="12">
        <v>0</v>
      </c>
      <c r="EB105" s="15">
        <v>0</v>
      </c>
      <c r="EC105" s="12">
        <v>0</v>
      </c>
      <c r="ED105" s="12">
        <v>0</v>
      </c>
      <c r="EE105" s="12">
        <v>0</v>
      </c>
      <c r="EF105" s="15">
        <v>0</v>
      </c>
      <c r="EG105" s="12">
        <v>0</v>
      </c>
      <c r="EH105" s="12">
        <v>0</v>
      </c>
      <c r="EI105" s="12">
        <v>0</v>
      </c>
      <c r="EJ105" s="15">
        <v>0</v>
      </c>
      <c r="EK105" s="12">
        <v>0</v>
      </c>
      <c r="EL105" s="12">
        <v>0</v>
      </c>
      <c r="EM105" s="12">
        <v>0</v>
      </c>
      <c r="EN105" s="15">
        <v>0</v>
      </c>
      <c r="EO105" s="12">
        <v>0</v>
      </c>
      <c r="EP105" s="12">
        <v>0</v>
      </c>
      <c r="EQ105" s="12">
        <v>0</v>
      </c>
      <c r="ER105" s="15">
        <v>0</v>
      </c>
      <c r="ES105" s="12">
        <v>0</v>
      </c>
      <c r="ET105" s="12">
        <v>0</v>
      </c>
      <c r="EU105" s="12">
        <v>0</v>
      </c>
      <c r="EV105" s="15">
        <v>0</v>
      </c>
      <c r="EW105" s="12">
        <v>0</v>
      </c>
      <c r="EX105" s="12">
        <v>0</v>
      </c>
      <c r="EY105" s="12">
        <v>0</v>
      </c>
      <c r="EZ105" s="15">
        <v>0</v>
      </c>
      <c r="FA105" s="12">
        <v>0</v>
      </c>
      <c r="FB105" s="12">
        <v>0</v>
      </c>
      <c r="FC105" s="12">
        <v>0</v>
      </c>
      <c r="FD105" s="15">
        <v>0</v>
      </c>
      <c r="FE105" s="12">
        <v>0</v>
      </c>
      <c r="FF105" s="12">
        <v>0</v>
      </c>
      <c r="FG105" s="12">
        <v>0</v>
      </c>
      <c r="FH105" s="15">
        <v>0</v>
      </c>
      <c r="FI105" s="12">
        <v>0</v>
      </c>
      <c r="FJ105" s="12">
        <v>0</v>
      </c>
      <c r="FK105" s="12">
        <v>0</v>
      </c>
      <c r="FL105" s="15">
        <v>0</v>
      </c>
      <c r="FM105" s="12">
        <v>0</v>
      </c>
      <c r="FN105" s="12">
        <v>0</v>
      </c>
      <c r="FO105" s="12">
        <v>0</v>
      </c>
      <c r="FP105" s="15">
        <v>0</v>
      </c>
      <c r="FQ105" s="12">
        <v>0</v>
      </c>
      <c r="FR105" s="12">
        <v>0</v>
      </c>
      <c r="FS105" s="12">
        <v>0</v>
      </c>
      <c r="FT105" s="15">
        <v>0</v>
      </c>
      <c r="FU105" s="12">
        <v>0</v>
      </c>
      <c r="FV105" s="12">
        <v>0</v>
      </c>
      <c r="FW105" s="12">
        <v>0</v>
      </c>
      <c r="FX105" s="15">
        <v>0</v>
      </c>
      <c r="FY105" s="12">
        <v>0</v>
      </c>
      <c r="FZ105" s="12">
        <v>0</v>
      </c>
      <c r="GA105" s="12">
        <v>0</v>
      </c>
      <c r="GB105" s="15">
        <v>0</v>
      </c>
      <c r="GC105" s="12">
        <v>0</v>
      </c>
      <c r="GD105" s="12">
        <v>0</v>
      </c>
      <c r="GE105" s="12">
        <v>0</v>
      </c>
      <c r="GF105" s="15">
        <v>0</v>
      </c>
      <c r="GG105" s="12">
        <v>0</v>
      </c>
      <c r="GH105" s="12">
        <v>0</v>
      </c>
      <c r="GI105" s="12">
        <v>0</v>
      </c>
      <c r="GJ105" s="15">
        <v>0</v>
      </c>
      <c r="GK105" s="12">
        <v>0</v>
      </c>
      <c r="GL105" s="12">
        <v>0</v>
      </c>
      <c r="GM105" s="12">
        <v>0</v>
      </c>
      <c r="GN105" s="15">
        <v>0</v>
      </c>
      <c r="GO105" s="12">
        <v>0</v>
      </c>
      <c r="GP105" s="12">
        <v>0</v>
      </c>
      <c r="GQ105" s="12">
        <v>0</v>
      </c>
      <c r="GR105" s="15">
        <v>0</v>
      </c>
      <c r="GS105" s="12">
        <v>0</v>
      </c>
      <c r="GT105" s="12">
        <v>0</v>
      </c>
      <c r="GU105" s="12">
        <v>0</v>
      </c>
      <c r="GV105" s="15">
        <v>0</v>
      </c>
      <c r="GW105" s="12">
        <v>0</v>
      </c>
      <c r="GX105" s="12">
        <v>0</v>
      </c>
      <c r="GY105" s="12">
        <v>0</v>
      </c>
      <c r="GZ105" s="15">
        <v>0</v>
      </c>
      <c r="HA105" s="12">
        <v>0</v>
      </c>
      <c r="HB105" s="12">
        <v>0</v>
      </c>
      <c r="HC105" s="12">
        <v>0</v>
      </c>
      <c r="HD105" s="15">
        <v>0</v>
      </c>
      <c r="HE105" s="12">
        <v>0</v>
      </c>
      <c r="HF105" s="12">
        <v>0</v>
      </c>
      <c r="HG105" s="12">
        <v>0</v>
      </c>
      <c r="HH105" s="15">
        <v>0</v>
      </c>
      <c r="HI105" s="12">
        <v>0</v>
      </c>
      <c r="HJ105" s="12">
        <v>0</v>
      </c>
      <c r="HK105" s="12">
        <v>0</v>
      </c>
      <c r="HL105" s="15">
        <v>0</v>
      </c>
      <c r="HM105" s="12">
        <v>0</v>
      </c>
      <c r="HN105" s="12">
        <v>0</v>
      </c>
      <c r="HO105" s="12">
        <v>0</v>
      </c>
      <c r="HP105" s="15">
        <v>0</v>
      </c>
      <c r="HQ105" s="12">
        <v>0</v>
      </c>
      <c r="HR105" s="12">
        <v>0</v>
      </c>
      <c r="HS105" s="12">
        <v>0</v>
      </c>
      <c r="HT105" s="15">
        <v>0</v>
      </c>
      <c r="HU105" s="12">
        <v>0</v>
      </c>
      <c r="HV105" s="12">
        <v>0</v>
      </c>
      <c r="HW105" s="12">
        <v>0</v>
      </c>
      <c r="HX105" s="15">
        <v>0</v>
      </c>
      <c r="HY105" s="12">
        <v>0</v>
      </c>
      <c r="HZ105" s="12">
        <v>0</v>
      </c>
      <c r="IA105" s="12">
        <v>0</v>
      </c>
      <c r="IB105" s="15">
        <v>0</v>
      </c>
      <c r="IC105" s="12">
        <v>0</v>
      </c>
      <c r="ID105" s="12">
        <v>0</v>
      </c>
      <c r="IE105" s="12">
        <v>0</v>
      </c>
      <c r="IF105" s="15">
        <v>0</v>
      </c>
      <c r="IG105" s="12">
        <v>0</v>
      </c>
      <c r="IH105" s="12">
        <v>0</v>
      </c>
      <c r="II105" s="12">
        <v>0</v>
      </c>
      <c r="IJ105" s="15">
        <v>0</v>
      </c>
      <c r="IK105" s="12">
        <v>0</v>
      </c>
      <c r="IL105" s="12">
        <v>0</v>
      </c>
      <c r="IM105" s="12">
        <v>0</v>
      </c>
      <c r="IN105" s="15">
        <v>0</v>
      </c>
      <c r="IO105" s="12">
        <v>0</v>
      </c>
      <c r="IP105" s="12">
        <v>0</v>
      </c>
      <c r="IQ105" s="12">
        <v>0</v>
      </c>
      <c r="IR105" s="15">
        <v>0</v>
      </c>
      <c r="IS105" s="12">
        <v>0</v>
      </c>
      <c r="IT105" s="12">
        <v>0</v>
      </c>
      <c r="IU105" s="12">
        <v>0</v>
      </c>
      <c r="IV105" s="15">
        <v>0</v>
      </c>
      <c r="IW105" s="12">
        <v>0</v>
      </c>
      <c r="IX105" s="12">
        <v>0</v>
      </c>
      <c r="IY105" s="12">
        <v>0</v>
      </c>
      <c r="IZ105" s="15">
        <v>0</v>
      </c>
      <c r="JA105" s="12">
        <v>0</v>
      </c>
      <c r="JB105" s="12">
        <v>0</v>
      </c>
      <c r="JC105" s="12">
        <v>0</v>
      </c>
      <c r="JD105" s="15">
        <v>0</v>
      </c>
      <c r="JE105" s="12">
        <v>0</v>
      </c>
      <c r="JF105" s="12">
        <v>0</v>
      </c>
      <c r="JG105" s="12">
        <v>0</v>
      </c>
      <c r="JH105" s="15">
        <v>0</v>
      </c>
      <c r="JI105" s="12">
        <v>0</v>
      </c>
      <c r="JJ105" s="12">
        <v>0</v>
      </c>
      <c r="JK105" s="12">
        <v>0</v>
      </c>
      <c r="JL105" s="15">
        <v>0</v>
      </c>
      <c r="JM105" s="12">
        <v>0</v>
      </c>
      <c r="JN105" s="12">
        <v>0</v>
      </c>
      <c r="JO105" s="12">
        <v>0</v>
      </c>
      <c r="JP105" s="15">
        <v>0</v>
      </c>
      <c r="JQ105" s="12">
        <v>0</v>
      </c>
      <c r="JR105" s="12">
        <v>0</v>
      </c>
      <c r="JS105" s="12">
        <v>0</v>
      </c>
      <c r="JT105" s="15">
        <v>0</v>
      </c>
      <c r="JU105" s="12">
        <v>0</v>
      </c>
      <c r="JV105" s="12">
        <v>0</v>
      </c>
      <c r="JW105" s="12">
        <v>0</v>
      </c>
      <c r="JX105" s="15">
        <v>0</v>
      </c>
      <c r="JY105" s="12">
        <v>0</v>
      </c>
      <c r="JZ105" s="12">
        <v>0</v>
      </c>
      <c r="KA105" s="12">
        <v>0</v>
      </c>
      <c r="KB105" s="15">
        <v>0</v>
      </c>
      <c r="KC105" s="12">
        <v>0</v>
      </c>
      <c r="KD105" s="12">
        <v>0</v>
      </c>
      <c r="KE105" s="12">
        <v>0</v>
      </c>
      <c r="KF105" s="15">
        <v>0</v>
      </c>
      <c r="KG105" s="12">
        <v>0</v>
      </c>
      <c r="KH105" s="12">
        <v>0</v>
      </c>
      <c r="KI105" s="12">
        <v>0</v>
      </c>
      <c r="KJ105" s="15">
        <v>0</v>
      </c>
      <c r="KK105" s="12">
        <v>0</v>
      </c>
      <c r="KL105" s="12">
        <v>0</v>
      </c>
      <c r="KM105" s="12">
        <v>0</v>
      </c>
      <c r="KN105" s="15">
        <v>0</v>
      </c>
      <c r="KO105" s="12">
        <v>0</v>
      </c>
      <c r="KP105" s="12">
        <v>0</v>
      </c>
      <c r="KQ105" s="12">
        <v>0</v>
      </c>
      <c r="KR105" s="15">
        <v>0</v>
      </c>
      <c r="KS105" s="12">
        <v>0</v>
      </c>
      <c r="KT105" s="12">
        <v>0</v>
      </c>
      <c r="KU105" s="12">
        <v>0</v>
      </c>
      <c r="KV105" s="14">
        <v>0</v>
      </c>
      <c r="KW105" s="12">
        <v>0</v>
      </c>
      <c r="KX105" s="12">
        <v>0</v>
      </c>
      <c r="KY105" s="12">
        <v>0</v>
      </c>
      <c r="KZ105" s="14">
        <v>0</v>
      </c>
      <c r="LA105" s="12">
        <v>0</v>
      </c>
      <c r="LB105" s="12">
        <v>0</v>
      </c>
      <c r="LC105" s="12">
        <v>0</v>
      </c>
      <c r="LD105" s="14">
        <v>40561765</v>
      </c>
      <c r="LE105" s="12">
        <v>40061765</v>
      </c>
      <c r="LF105" s="12">
        <v>40061765</v>
      </c>
      <c r="LG105" s="12">
        <v>40061765</v>
      </c>
      <c r="LH105" s="14">
        <v>0</v>
      </c>
      <c r="LI105" s="12">
        <v>0</v>
      </c>
      <c r="LJ105" s="12">
        <v>0</v>
      </c>
      <c r="LK105" s="12">
        <v>0</v>
      </c>
      <c r="LL105" s="14">
        <v>0</v>
      </c>
      <c r="LM105" s="12">
        <v>0</v>
      </c>
      <c r="LN105" s="12">
        <v>0</v>
      </c>
      <c r="LO105" s="12">
        <v>0</v>
      </c>
      <c r="LP105" s="14">
        <v>0</v>
      </c>
      <c r="LQ105" s="12">
        <v>0</v>
      </c>
      <c r="LR105" s="12">
        <v>0</v>
      </c>
      <c r="LS105" s="12">
        <v>0</v>
      </c>
      <c r="LT105" s="14">
        <v>0</v>
      </c>
      <c r="LU105" s="12">
        <v>0</v>
      </c>
      <c r="LV105" s="12">
        <v>0</v>
      </c>
      <c r="LW105" s="12">
        <v>0</v>
      </c>
      <c r="LX105" s="14">
        <v>0</v>
      </c>
      <c r="LY105" s="12">
        <v>0</v>
      </c>
      <c r="LZ105" s="12">
        <v>0</v>
      </c>
      <c r="MA105" s="12">
        <v>0</v>
      </c>
      <c r="MB105" s="13">
        <v>0</v>
      </c>
      <c r="MC105" s="12">
        <v>0</v>
      </c>
      <c r="MD105" s="12">
        <v>0</v>
      </c>
      <c r="ME105" s="12">
        <v>0</v>
      </c>
      <c r="MF105" s="13">
        <v>0</v>
      </c>
      <c r="MG105" s="12">
        <v>0</v>
      </c>
      <c r="MH105" s="12">
        <v>0</v>
      </c>
      <c r="MI105" s="12">
        <v>0</v>
      </c>
      <c r="MJ105" s="13">
        <v>0</v>
      </c>
      <c r="MK105" s="12">
        <v>0</v>
      </c>
      <c r="ML105" s="12">
        <v>0</v>
      </c>
      <c r="MM105" s="12">
        <v>0</v>
      </c>
    </row>
    <row r="106" spans="2:351" ht="51" x14ac:dyDescent="0.25">
      <c r="B106" s="44" t="s">
        <v>301</v>
      </c>
      <c r="C106" s="43" t="s">
        <v>300</v>
      </c>
      <c r="D106" s="42" t="s">
        <v>299</v>
      </c>
      <c r="E106" s="42" t="s">
        <v>298</v>
      </c>
      <c r="F106" s="46" t="s">
        <v>297</v>
      </c>
      <c r="G106" s="40">
        <v>2020004250291</v>
      </c>
      <c r="H106" s="39" t="s">
        <v>296</v>
      </c>
      <c r="I106" s="40">
        <v>1901118</v>
      </c>
      <c r="J106" s="39" t="s">
        <v>295</v>
      </c>
      <c r="K106" s="38" t="s">
        <v>102</v>
      </c>
      <c r="L106" s="37" t="s">
        <v>303</v>
      </c>
      <c r="M106" s="60" t="s">
        <v>6</v>
      </c>
      <c r="N106" s="59" t="s">
        <v>100</v>
      </c>
      <c r="O106" s="36" t="s">
        <v>293</v>
      </c>
      <c r="P106" s="35" t="s">
        <v>292</v>
      </c>
      <c r="Q106" s="35" t="s">
        <v>291</v>
      </c>
      <c r="R106" s="34" t="s">
        <v>20</v>
      </c>
      <c r="S106" s="33">
        <v>1</v>
      </c>
      <c r="T106" s="50">
        <v>0</v>
      </c>
      <c r="U106" s="50">
        <v>1</v>
      </c>
      <c r="V106" s="50">
        <v>0</v>
      </c>
      <c r="W106" s="50">
        <v>0</v>
      </c>
      <c r="X106" s="31">
        <f>+Z106+AA106+AB106+AC106</f>
        <v>0</v>
      </c>
      <c r="Y106" s="49">
        <f>+X106/S106</f>
        <v>0</v>
      </c>
      <c r="Z106" s="29">
        <v>0</v>
      </c>
      <c r="AA106" s="28">
        <v>0</v>
      </c>
      <c r="AB106" s="28">
        <v>0</v>
      </c>
      <c r="AC106" s="28">
        <v>0</v>
      </c>
      <c r="AD106" s="27">
        <v>0</v>
      </c>
      <c r="AE106" s="26">
        <f>+AD106-AG106</f>
        <v>0</v>
      </c>
      <c r="AF106" s="51" t="s">
        <v>138</v>
      </c>
      <c r="AG106" s="24">
        <f>SUM(AH106:AK106)</f>
        <v>0</v>
      </c>
      <c r="AH106" s="23">
        <f>+BH106+BL106+BP106+BT106+BX106+CB106+CF106+CJ106+CN106+CR106+CV106+CZ106+BD106</f>
        <v>0</v>
      </c>
      <c r="AI106" s="22">
        <f>+DD106+DH106+DL106+DP106+DT106+DX106+EB106+EF106+EJ106+EN106+ER106+EV106+EZ106+FD106+FH106+FL106+FP106+FT106+FX106+GB106+GF106+GJ106+GN106+GR106+GV106+GZ106+HD106+HH106+HL106+HP106+HT106+HX106+IB106+IF106+IJ106+IN106+IR106+IV106+IZ106+JD106+JH106+JL106+JP106+JT106+JX106+KB106+KF106+KJ106+KN106+KR106</f>
        <v>0</v>
      </c>
      <c r="AJ106" s="21">
        <f>+KV106+KZ106+LD106+LH106+LL106+LP106+LT106+LX106</f>
        <v>0</v>
      </c>
      <c r="AK106" s="13">
        <f>+MB106+MF106+MJ106</f>
        <v>0</v>
      </c>
      <c r="AL106" s="18" t="b">
        <f>_xlfn.IFNA(+AM106&lt;=AG106,"ERROR")</f>
        <v>1</v>
      </c>
      <c r="AM106" s="20">
        <f>SUM(AN106:AQ106)</f>
        <v>0</v>
      </c>
      <c r="AN106" s="4">
        <f>+BE106+BI106+BM106+BQ106+BU106+BY106+CC106+CG106+CK106+CO106+CS106+CW106+DA106</f>
        <v>0</v>
      </c>
      <c r="AO106" s="4">
        <f>+DE106+DI106+DM106+DQ106+DU106+DY106+EC106+EG106+EK106+EO106+ES106+EW106+FA106+FE106+FI106+FM106+FQ106+FU106+FY106+GC106+GG106+GK106+GO106+GS106+GW106+HA106+HE106+HI106+HM106+HQ106+HU106+HY106+IC106+IG106+IK106+IO106+IS106+IW106+JA106+JE106+JI106+JM106+JQ106+JU106+JY106+KC106+KG106+KK106+KO106+KS106</f>
        <v>0</v>
      </c>
      <c r="AP106" s="4">
        <f>+KW106+LA106+LE106+LI106+LM106+LQ106+LU106+LY106</f>
        <v>0</v>
      </c>
      <c r="AQ106" s="4">
        <f>+MC106+MG106+MK106</f>
        <v>0</v>
      </c>
      <c r="AR106" s="18" t="b">
        <f>_xlfn.IFNA(+AS106&lt;=AM106,"ERROR")</f>
        <v>1</v>
      </c>
      <c r="AS106" s="19">
        <f>+AT106+AU106+AV106+AW106</f>
        <v>0</v>
      </c>
      <c r="AT106" s="4">
        <f>+BF106+BJ106+BN106+BR106+BV106+BZ106+CD106+CH106+CL106+CP106+CT106+CX106+DB106</f>
        <v>0</v>
      </c>
      <c r="AU106" s="4">
        <f>+DF106+DJ106+DN106+DR106+DV106+DZ106+ED106+EH106+EL106+EP106+ET106+EX106+FB106+FF106+FJ106+FN106+FR106+FV106+FZ106+GD106+GH106+GL106+GP106+GT106+GX106+HB106+HF106+HJ106+HN106+HR106+HV106+HZ106+ID106+IH106+IL106+IP106+IT106+IX106+JB106+JF106+JJ106+JN106+JR106+JV106+JZ106+KD106+KH106+KL106+KP106+KT106</f>
        <v>0</v>
      </c>
      <c r="AV106" s="4">
        <f>+KX106+LB106+LF106+LJ106+LN106+LR106+LV106+LZ106</f>
        <v>0</v>
      </c>
      <c r="AW106" s="4">
        <f>+MD106+MH106+ML106</f>
        <v>0</v>
      </c>
      <c r="AX106" s="18" t="b">
        <f>_xlfn.IFNA(+AY106&lt;=AS106,"ERROR")</f>
        <v>1</v>
      </c>
      <c r="AY106" s="17">
        <f>+AZ106+BA106+BB106+BC106</f>
        <v>0</v>
      </c>
      <c r="AZ106" s="4">
        <f>+BG106+BK106+BO106+BS106+BW106+CA106+CE106+CI106+CM106+CQ106+CU106+CY106+DC106</f>
        <v>0</v>
      </c>
      <c r="BA106" s="4">
        <f>+DG106+DK106+DO106+DS106+DW106+EA106+EE106+EI106+EM106+EQ106+EU106+EY106+FC106+FG106+FK106+FO106+FS106+FW106+GA106+GE106+GI106+GM106+GQ106+GU106+GY106+HC106+HG106+HK106+HO106+HS106+HW106+IA106+IE106+II106+IM106+IQ106+IU106+IY106+JC106+JG106+JK106+JO106+JS106+JW106+KA106+KE106+KI106+KM106+KQ106+KU106</f>
        <v>0</v>
      </c>
      <c r="BB106" s="4">
        <f>+KY106+LC106+LG106+LK106+LO106+LS106+LW106+MA106</f>
        <v>0</v>
      </c>
      <c r="BC106" s="4">
        <f>+ME106+MI106+MM106</f>
        <v>0</v>
      </c>
      <c r="BD106" s="16">
        <v>0</v>
      </c>
      <c r="BE106" s="12">
        <v>0</v>
      </c>
      <c r="BF106" s="12">
        <v>0</v>
      </c>
      <c r="BG106" s="12">
        <v>0</v>
      </c>
      <c r="BH106" s="16">
        <v>0</v>
      </c>
      <c r="BI106" s="12">
        <v>0</v>
      </c>
      <c r="BJ106" s="12">
        <v>0</v>
      </c>
      <c r="BK106" s="12">
        <v>0</v>
      </c>
      <c r="BL106" s="16">
        <v>0</v>
      </c>
      <c r="BM106" s="12">
        <v>0</v>
      </c>
      <c r="BN106" s="12">
        <v>0</v>
      </c>
      <c r="BO106" s="12">
        <v>0</v>
      </c>
      <c r="BP106" s="16">
        <v>0</v>
      </c>
      <c r="BQ106" s="12">
        <v>0</v>
      </c>
      <c r="BR106" s="12">
        <v>0</v>
      </c>
      <c r="BS106" s="12">
        <v>0</v>
      </c>
      <c r="BT106" s="16">
        <v>0</v>
      </c>
      <c r="BU106" s="12">
        <v>0</v>
      </c>
      <c r="BV106" s="12">
        <v>0</v>
      </c>
      <c r="BW106" s="12">
        <v>0</v>
      </c>
      <c r="BX106" s="16">
        <v>0</v>
      </c>
      <c r="BY106" s="12">
        <v>0</v>
      </c>
      <c r="BZ106" s="12">
        <v>0</v>
      </c>
      <c r="CA106" s="12">
        <v>0</v>
      </c>
      <c r="CB106" s="16">
        <v>0</v>
      </c>
      <c r="CC106" s="12">
        <v>0</v>
      </c>
      <c r="CD106" s="12">
        <v>0</v>
      </c>
      <c r="CE106" s="12">
        <v>0</v>
      </c>
      <c r="CF106" s="16">
        <v>0</v>
      </c>
      <c r="CG106" s="12">
        <v>0</v>
      </c>
      <c r="CH106" s="12">
        <v>0</v>
      </c>
      <c r="CI106" s="12">
        <v>0</v>
      </c>
      <c r="CJ106" s="16">
        <v>0</v>
      </c>
      <c r="CK106" s="12">
        <v>0</v>
      </c>
      <c r="CL106" s="12">
        <v>0</v>
      </c>
      <c r="CM106" s="12">
        <v>0</v>
      </c>
      <c r="CN106" s="16">
        <v>0</v>
      </c>
      <c r="CO106" s="12">
        <v>0</v>
      </c>
      <c r="CP106" s="12">
        <v>0</v>
      </c>
      <c r="CQ106" s="12">
        <v>0</v>
      </c>
      <c r="CR106" s="16">
        <v>0</v>
      </c>
      <c r="CS106" s="12">
        <v>0</v>
      </c>
      <c r="CT106" s="12">
        <v>0</v>
      </c>
      <c r="CU106" s="12">
        <v>0</v>
      </c>
      <c r="CV106" s="16">
        <v>0</v>
      </c>
      <c r="CW106" s="12">
        <v>0</v>
      </c>
      <c r="CX106" s="12">
        <v>0</v>
      </c>
      <c r="CY106" s="12">
        <v>0</v>
      </c>
      <c r="CZ106" s="16">
        <v>0</v>
      </c>
      <c r="DA106" s="12">
        <v>0</v>
      </c>
      <c r="DB106" s="12">
        <v>0</v>
      </c>
      <c r="DC106" s="12">
        <v>0</v>
      </c>
      <c r="DD106" s="15">
        <v>0</v>
      </c>
      <c r="DE106" s="12">
        <v>0</v>
      </c>
      <c r="DF106" s="12">
        <v>0</v>
      </c>
      <c r="DG106" s="12">
        <v>0</v>
      </c>
      <c r="DH106" s="15">
        <v>0</v>
      </c>
      <c r="DI106" s="12">
        <v>0</v>
      </c>
      <c r="DJ106" s="12">
        <v>0</v>
      </c>
      <c r="DK106" s="12">
        <v>0</v>
      </c>
      <c r="DL106" s="15">
        <v>0</v>
      </c>
      <c r="DM106" s="12">
        <v>0</v>
      </c>
      <c r="DN106" s="12">
        <v>0</v>
      </c>
      <c r="DO106" s="12">
        <v>0</v>
      </c>
      <c r="DP106" s="15">
        <v>0</v>
      </c>
      <c r="DQ106" s="12">
        <v>0</v>
      </c>
      <c r="DR106" s="12">
        <v>0</v>
      </c>
      <c r="DS106" s="12">
        <v>0</v>
      </c>
      <c r="DT106" s="15">
        <v>0</v>
      </c>
      <c r="DU106" s="12">
        <v>0</v>
      </c>
      <c r="DV106" s="12">
        <v>0</v>
      </c>
      <c r="DW106" s="12">
        <v>0</v>
      </c>
      <c r="DX106" s="15">
        <v>0</v>
      </c>
      <c r="DY106" s="12">
        <v>0</v>
      </c>
      <c r="DZ106" s="12">
        <v>0</v>
      </c>
      <c r="EA106" s="12">
        <v>0</v>
      </c>
      <c r="EB106" s="15">
        <v>0</v>
      </c>
      <c r="EC106" s="12">
        <v>0</v>
      </c>
      <c r="ED106" s="12">
        <v>0</v>
      </c>
      <c r="EE106" s="12">
        <v>0</v>
      </c>
      <c r="EF106" s="15">
        <v>0</v>
      </c>
      <c r="EG106" s="12">
        <v>0</v>
      </c>
      <c r="EH106" s="12">
        <v>0</v>
      </c>
      <c r="EI106" s="12">
        <v>0</v>
      </c>
      <c r="EJ106" s="15">
        <v>0</v>
      </c>
      <c r="EK106" s="12">
        <v>0</v>
      </c>
      <c r="EL106" s="12">
        <v>0</v>
      </c>
      <c r="EM106" s="12">
        <v>0</v>
      </c>
      <c r="EN106" s="15">
        <v>0</v>
      </c>
      <c r="EO106" s="12">
        <v>0</v>
      </c>
      <c r="EP106" s="12">
        <v>0</v>
      </c>
      <c r="EQ106" s="12">
        <v>0</v>
      </c>
      <c r="ER106" s="15">
        <v>0</v>
      </c>
      <c r="ES106" s="12">
        <v>0</v>
      </c>
      <c r="ET106" s="12">
        <v>0</v>
      </c>
      <c r="EU106" s="12">
        <v>0</v>
      </c>
      <c r="EV106" s="15">
        <v>0</v>
      </c>
      <c r="EW106" s="12">
        <v>0</v>
      </c>
      <c r="EX106" s="12">
        <v>0</v>
      </c>
      <c r="EY106" s="12">
        <v>0</v>
      </c>
      <c r="EZ106" s="15">
        <v>0</v>
      </c>
      <c r="FA106" s="12">
        <v>0</v>
      </c>
      <c r="FB106" s="12">
        <v>0</v>
      </c>
      <c r="FC106" s="12">
        <v>0</v>
      </c>
      <c r="FD106" s="15">
        <v>0</v>
      </c>
      <c r="FE106" s="12">
        <v>0</v>
      </c>
      <c r="FF106" s="12">
        <v>0</v>
      </c>
      <c r="FG106" s="12">
        <v>0</v>
      </c>
      <c r="FH106" s="15">
        <v>0</v>
      </c>
      <c r="FI106" s="12">
        <v>0</v>
      </c>
      <c r="FJ106" s="12">
        <v>0</v>
      </c>
      <c r="FK106" s="12">
        <v>0</v>
      </c>
      <c r="FL106" s="15">
        <v>0</v>
      </c>
      <c r="FM106" s="12">
        <v>0</v>
      </c>
      <c r="FN106" s="12">
        <v>0</v>
      </c>
      <c r="FO106" s="12">
        <v>0</v>
      </c>
      <c r="FP106" s="15">
        <v>0</v>
      </c>
      <c r="FQ106" s="12">
        <v>0</v>
      </c>
      <c r="FR106" s="12">
        <v>0</v>
      </c>
      <c r="FS106" s="12">
        <v>0</v>
      </c>
      <c r="FT106" s="15">
        <v>0</v>
      </c>
      <c r="FU106" s="12">
        <v>0</v>
      </c>
      <c r="FV106" s="12">
        <v>0</v>
      </c>
      <c r="FW106" s="12">
        <v>0</v>
      </c>
      <c r="FX106" s="15">
        <v>0</v>
      </c>
      <c r="FY106" s="12">
        <v>0</v>
      </c>
      <c r="FZ106" s="12">
        <v>0</v>
      </c>
      <c r="GA106" s="12">
        <v>0</v>
      </c>
      <c r="GB106" s="15">
        <v>0</v>
      </c>
      <c r="GC106" s="12">
        <v>0</v>
      </c>
      <c r="GD106" s="12">
        <v>0</v>
      </c>
      <c r="GE106" s="12">
        <v>0</v>
      </c>
      <c r="GF106" s="15">
        <v>0</v>
      </c>
      <c r="GG106" s="12">
        <v>0</v>
      </c>
      <c r="GH106" s="12">
        <v>0</v>
      </c>
      <c r="GI106" s="12">
        <v>0</v>
      </c>
      <c r="GJ106" s="15">
        <v>0</v>
      </c>
      <c r="GK106" s="12">
        <v>0</v>
      </c>
      <c r="GL106" s="12">
        <v>0</v>
      </c>
      <c r="GM106" s="12">
        <v>0</v>
      </c>
      <c r="GN106" s="15">
        <v>0</v>
      </c>
      <c r="GO106" s="12">
        <v>0</v>
      </c>
      <c r="GP106" s="12">
        <v>0</v>
      </c>
      <c r="GQ106" s="12">
        <v>0</v>
      </c>
      <c r="GR106" s="15">
        <v>0</v>
      </c>
      <c r="GS106" s="12">
        <v>0</v>
      </c>
      <c r="GT106" s="12">
        <v>0</v>
      </c>
      <c r="GU106" s="12">
        <v>0</v>
      </c>
      <c r="GV106" s="15">
        <v>0</v>
      </c>
      <c r="GW106" s="12">
        <v>0</v>
      </c>
      <c r="GX106" s="12">
        <v>0</v>
      </c>
      <c r="GY106" s="12">
        <v>0</v>
      </c>
      <c r="GZ106" s="15">
        <v>0</v>
      </c>
      <c r="HA106" s="12">
        <v>0</v>
      </c>
      <c r="HB106" s="12">
        <v>0</v>
      </c>
      <c r="HC106" s="12">
        <v>0</v>
      </c>
      <c r="HD106" s="15">
        <v>0</v>
      </c>
      <c r="HE106" s="12">
        <v>0</v>
      </c>
      <c r="HF106" s="12">
        <v>0</v>
      </c>
      <c r="HG106" s="12">
        <v>0</v>
      </c>
      <c r="HH106" s="15">
        <v>0</v>
      </c>
      <c r="HI106" s="12">
        <v>0</v>
      </c>
      <c r="HJ106" s="12">
        <v>0</v>
      </c>
      <c r="HK106" s="12">
        <v>0</v>
      </c>
      <c r="HL106" s="15">
        <v>0</v>
      </c>
      <c r="HM106" s="12">
        <v>0</v>
      </c>
      <c r="HN106" s="12">
        <v>0</v>
      </c>
      <c r="HO106" s="12">
        <v>0</v>
      </c>
      <c r="HP106" s="15">
        <v>0</v>
      </c>
      <c r="HQ106" s="12">
        <v>0</v>
      </c>
      <c r="HR106" s="12">
        <v>0</v>
      </c>
      <c r="HS106" s="12">
        <v>0</v>
      </c>
      <c r="HT106" s="15">
        <v>0</v>
      </c>
      <c r="HU106" s="12">
        <v>0</v>
      </c>
      <c r="HV106" s="12">
        <v>0</v>
      </c>
      <c r="HW106" s="12">
        <v>0</v>
      </c>
      <c r="HX106" s="15">
        <v>0</v>
      </c>
      <c r="HY106" s="12">
        <v>0</v>
      </c>
      <c r="HZ106" s="12">
        <v>0</v>
      </c>
      <c r="IA106" s="12">
        <v>0</v>
      </c>
      <c r="IB106" s="15">
        <v>0</v>
      </c>
      <c r="IC106" s="12">
        <v>0</v>
      </c>
      <c r="ID106" s="12">
        <v>0</v>
      </c>
      <c r="IE106" s="12">
        <v>0</v>
      </c>
      <c r="IF106" s="15">
        <v>0</v>
      </c>
      <c r="IG106" s="12">
        <v>0</v>
      </c>
      <c r="IH106" s="12">
        <v>0</v>
      </c>
      <c r="II106" s="12">
        <v>0</v>
      </c>
      <c r="IJ106" s="15">
        <v>0</v>
      </c>
      <c r="IK106" s="12">
        <v>0</v>
      </c>
      <c r="IL106" s="12">
        <v>0</v>
      </c>
      <c r="IM106" s="12">
        <v>0</v>
      </c>
      <c r="IN106" s="15">
        <v>0</v>
      </c>
      <c r="IO106" s="12">
        <v>0</v>
      </c>
      <c r="IP106" s="12">
        <v>0</v>
      </c>
      <c r="IQ106" s="12">
        <v>0</v>
      </c>
      <c r="IR106" s="15">
        <v>0</v>
      </c>
      <c r="IS106" s="12">
        <v>0</v>
      </c>
      <c r="IT106" s="12">
        <v>0</v>
      </c>
      <c r="IU106" s="12">
        <v>0</v>
      </c>
      <c r="IV106" s="15">
        <v>0</v>
      </c>
      <c r="IW106" s="12">
        <v>0</v>
      </c>
      <c r="IX106" s="12">
        <v>0</v>
      </c>
      <c r="IY106" s="12">
        <v>0</v>
      </c>
      <c r="IZ106" s="15">
        <v>0</v>
      </c>
      <c r="JA106" s="12">
        <v>0</v>
      </c>
      <c r="JB106" s="12">
        <v>0</v>
      </c>
      <c r="JC106" s="12">
        <v>0</v>
      </c>
      <c r="JD106" s="15">
        <v>0</v>
      </c>
      <c r="JE106" s="12">
        <v>0</v>
      </c>
      <c r="JF106" s="12">
        <v>0</v>
      </c>
      <c r="JG106" s="12">
        <v>0</v>
      </c>
      <c r="JH106" s="15">
        <v>0</v>
      </c>
      <c r="JI106" s="12">
        <v>0</v>
      </c>
      <c r="JJ106" s="12">
        <v>0</v>
      </c>
      <c r="JK106" s="12">
        <v>0</v>
      </c>
      <c r="JL106" s="15">
        <v>0</v>
      </c>
      <c r="JM106" s="12">
        <v>0</v>
      </c>
      <c r="JN106" s="12">
        <v>0</v>
      </c>
      <c r="JO106" s="12">
        <v>0</v>
      </c>
      <c r="JP106" s="15">
        <v>0</v>
      </c>
      <c r="JQ106" s="12">
        <v>0</v>
      </c>
      <c r="JR106" s="12">
        <v>0</v>
      </c>
      <c r="JS106" s="12">
        <v>0</v>
      </c>
      <c r="JT106" s="15">
        <v>0</v>
      </c>
      <c r="JU106" s="12">
        <v>0</v>
      </c>
      <c r="JV106" s="12">
        <v>0</v>
      </c>
      <c r="JW106" s="12">
        <v>0</v>
      </c>
      <c r="JX106" s="15">
        <v>0</v>
      </c>
      <c r="JY106" s="12">
        <v>0</v>
      </c>
      <c r="JZ106" s="12">
        <v>0</v>
      </c>
      <c r="KA106" s="12">
        <v>0</v>
      </c>
      <c r="KB106" s="15">
        <v>0</v>
      </c>
      <c r="KC106" s="12">
        <v>0</v>
      </c>
      <c r="KD106" s="12">
        <v>0</v>
      </c>
      <c r="KE106" s="12">
        <v>0</v>
      </c>
      <c r="KF106" s="15">
        <v>0</v>
      </c>
      <c r="KG106" s="12">
        <v>0</v>
      </c>
      <c r="KH106" s="12">
        <v>0</v>
      </c>
      <c r="KI106" s="12">
        <v>0</v>
      </c>
      <c r="KJ106" s="15">
        <v>0</v>
      </c>
      <c r="KK106" s="12">
        <v>0</v>
      </c>
      <c r="KL106" s="12">
        <v>0</v>
      </c>
      <c r="KM106" s="12">
        <v>0</v>
      </c>
      <c r="KN106" s="15">
        <v>0</v>
      </c>
      <c r="KO106" s="12">
        <v>0</v>
      </c>
      <c r="KP106" s="12">
        <v>0</v>
      </c>
      <c r="KQ106" s="12">
        <v>0</v>
      </c>
      <c r="KR106" s="15">
        <v>0</v>
      </c>
      <c r="KS106" s="12">
        <v>0</v>
      </c>
      <c r="KT106" s="12">
        <v>0</v>
      </c>
      <c r="KU106" s="12">
        <v>0</v>
      </c>
      <c r="KV106" s="14">
        <v>0</v>
      </c>
      <c r="KW106" s="12">
        <v>0</v>
      </c>
      <c r="KX106" s="12">
        <v>0</v>
      </c>
      <c r="KY106" s="12">
        <v>0</v>
      </c>
      <c r="KZ106" s="14">
        <v>0</v>
      </c>
      <c r="LA106" s="12">
        <v>0</v>
      </c>
      <c r="LB106" s="12">
        <v>0</v>
      </c>
      <c r="LC106" s="12">
        <v>0</v>
      </c>
      <c r="LD106" s="14">
        <v>0</v>
      </c>
      <c r="LE106" s="12">
        <v>0</v>
      </c>
      <c r="LF106" s="12">
        <v>0</v>
      </c>
      <c r="LG106" s="12">
        <v>0</v>
      </c>
      <c r="LH106" s="14">
        <v>0</v>
      </c>
      <c r="LI106" s="12">
        <v>0</v>
      </c>
      <c r="LJ106" s="12">
        <v>0</v>
      </c>
      <c r="LK106" s="12">
        <v>0</v>
      </c>
      <c r="LL106" s="14">
        <v>0</v>
      </c>
      <c r="LM106" s="12">
        <v>0</v>
      </c>
      <c r="LN106" s="12">
        <v>0</v>
      </c>
      <c r="LO106" s="12">
        <v>0</v>
      </c>
      <c r="LP106" s="14">
        <v>0</v>
      </c>
      <c r="LQ106" s="12">
        <v>0</v>
      </c>
      <c r="LR106" s="12">
        <v>0</v>
      </c>
      <c r="LS106" s="12">
        <v>0</v>
      </c>
      <c r="LT106" s="14">
        <v>0</v>
      </c>
      <c r="LU106" s="12">
        <v>0</v>
      </c>
      <c r="LV106" s="12">
        <v>0</v>
      </c>
      <c r="LW106" s="12">
        <v>0</v>
      </c>
      <c r="LX106" s="14">
        <v>0</v>
      </c>
      <c r="LY106" s="12">
        <v>0</v>
      </c>
      <c r="LZ106" s="12">
        <v>0</v>
      </c>
      <c r="MA106" s="12">
        <v>0</v>
      </c>
      <c r="MB106" s="13">
        <v>0</v>
      </c>
      <c r="MC106" s="12">
        <v>0</v>
      </c>
      <c r="MD106" s="12">
        <v>0</v>
      </c>
      <c r="ME106" s="12">
        <v>0</v>
      </c>
      <c r="MF106" s="13">
        <v>0</v>
      </c>
      <c r="MG106" s="12">
        <v>0</v>
      </c>
      <c r="MH106" s="12">
        <v>0</v>
      </c>
      <c r="MI106" s="12">
        <v>0</v>
      </c>
      <c r="MJ106" s="13">
        <v>0</v>
      </c>
      <c r="MK106" s="12">
        <v>0</v>
      </c>
      <c r="ML106" s="12">
        <v>0</v>
      </c>
      <c r="MM106" s="12">
        <v>0</v>
      </c>
    </row>
    <row r="107" spans="2:351" ht="90" x14ac:dyDescent="0.25">
      <c r="B107" s="44" t="s">
        <v>301</v>
      </c>
      <c r="C107" s="43" t="s">
        <v>300</v>
      </c>
      <c r="D107" s="42" t="s">
        <v>299</v>
      </c>
      <c r="E107" s="42" t="s">
        <v>298</v>
      </c>
      <c r="F107" s="46" t="s">
        <v>297</v>
      </c>
      <c r="G107" s="40">
        <v>2020004250291</v>
      </c>
      <c r="H107" s="39" t="s">
        <v>296</v>
      </c>
      <c r="I107" s="40">
        <v>1901118</v>
      </c>
      <c r="J107" s="39" t="s">
        <v>295</v>
      </c>
      <c r="K107" s="38" t="s">
        <v>102</v>
      </c>
      <c r="L107" s="37" t="s">
        <v>302</v>
      </c>
      <c r="M107" s="64" t="s">
        <v>170</v>
      </c>
      <c r="N107" s="62" t="s">
        <v>217</v>
      </c>
      <c r="O107" s="36" t="s">
        <v>293</v>
      </c>
      <c r="P107" s="35" t="s">
        <v>292</v>
      </c>
      <c r="Q107" s="35" t="s">
        <v>291</v>
      </c>
      <c r="R107" s="34" t="s">
        <v>20</v>
      </c>
      <c r="S107" s="33">
        <v>116</v>
      </c>
      <c r="T107" s="50">
        <v>29</v>
      </c>
      <c r="U107" s="50">
        <v>29</v>
      </c>
      <c r="V107" s="50">
        <v>29</v>
      </c>
      <c r="W107" s="50">
        <v>29</v>
      </c>
      <c r="X107" s="31">
        <f>+Z107+AA107+AB107+AC107</f>
        <v>116</v>
      </c>
      <c r="Y107" s="49">
        <f>+X107/S107</f>
        <v>1</v>
      </c>
      <c r="Z107" s="29">
        <v>20</v>
      </c>
      <c r="AA107" s="28">
        <v>50</v>
      </c>
      <c r="AB107" s="28">
        <v>0</v>
      </c>
      <c r="AC107" s="28">
        <v>46</v>
      </c>
      <c r="AD107" s="27">
        <v>296800000</v>
      </c>
      <c r="AE107" s="26">
        <f>+AD107-AG107</f>
        <v>0</v>
      </c>
      <c r="AF107" s="51" t="s">
        <v>138</v>
      </c>
      <c r="AG107" s="24">
        <f>SUM(AH107:AK107)</f>
        <v>296800000</v>
      </c>
      <c r="AH107" s="23">
        <f>+BH107+BL107+BP107+BT107+BX107+CB107+CF107+CJ107+CN107+CR107+CV107+CZ107+BD107</f>
        <v>296800000</v>
      </c>
      <c r="AI107" s="22">
        <f>+DD107+DH107+DL107+DP107+DT107+DX107+EB107+EF107+EJ107+EN107+ER107+EV107+EZ107+FD107+FH107+FL107+FP107+FT107+FX107+GB107+GF107+GJ107+GN107+GR107+GV107+GZ107+HD107+HH107+HL107+HP107+HT107+HX107+IB107+IF107+IJ107+IN107+IR107+IV107+IZ107+JD107+JH107+JL107+JP107+JT107+JX107+KB107+KF107+KJ107+KN107+KR107</f>
        <v>0</v>
      </c>
      <c r="AJ107" s="21">
        <f>+KV107+KZ107+LD107+LH107+LL107+LP107+LT107+LX107</f>
        <v>0</v>
      </c>
      <c r="AK107" s="13">
        <f>+MB107+MF107+MJ107</f>
        <v>0</v>
      </c>
      <c r="AL107" s="18" t="b">
        <f>_xlfn.IFNA(+AM107&lt;=AG107,"ERROR")</f>
        <v>1</v>
      </c>
      <c r="AM107" s="20">
        <f>SUM(AN107:AQ107)</f>
        <v>296800000</v>
      </c>
      <c r="AN107" s="4">
        <f>+BE107+BI107+BM107+BQ107+BU107+BY107+CC107+CG107+CK107+CO107+CS107+CW107+DA107</f>
        <v>296800000</v>
      </c>
      <c r="AO107" s="4">
        <f>+DE107+DI107+DM107+DQ107+DU107+DY107+EC107+EG107+EK107+EO107+ES107+EW107+FA107+FE107+FI107+FM107+FQ107+FU107+FY107+GC107+GG107+GK107+GO107+GS107+GW107+HA107+HE107+HI107+HM107+HQ107+HU107+HY107+IC107+IG107+IK107+IO107+IS107+IW107+JA107+JE107+JI107+JM107+JQ107+JU107+JY107+KC107+KG107+KK107+KO107+KS107</f>
        <v>0</v>
      </c>
      <c r="AP107" s="4">
        <f>+KW107+LA107+LE107+LI107+LM107+LQ107+LU107+LY107</f>
        <v>0</v>
      </c>
      <c r="AQ107" s="4">
        <f>+MC107+MG107+MK107</f>
        <v>0</v>
      </c>
      <c r="AR107" s="18" t="b">
        <f>_xlfn.IFNA(+AS107&lt;=AM107,"ERROR")</f>
        <v>1</v>
      </c>
      <c r="AS107" s="19">
        <f>+AT107+AU107+AV107+AW107</f>
        <v>296800000</v>
      </c>
      <c r="AT107" s="4">
        <f>+BF107+BJ107+BN107+BR107+BV107+BZ107+CD107+CH107+CL107+CP107+CT107+CX107+DB107</f>
        <v>296800000</v>
      </c>
      <c r="AU107" s="4">
        <f>+DF107+DJ107+DN107+DR107+DV107+DZ107+ED107+EH107+EL107+EP107+ET107+EX107+FB107+FF107+FJ107+FN107+FR107+FV107+FZ107+GD107+GH107+GL107+GP107+GT107+GX107+HB107+HF107+HJ107+HN107+HR107+HV107+HZ107+ID107+IH107+IL107+IP107+IT107+IX107+JB107+JF107+JJ107+JN107+JR107+JV107+JZ107+KD107+KH107+KL107+KP107+KT107</f>
        <v>0</v>
      </c>
      <c r="AV107" s="4">
        <f>+KX107+LB107+LF107+LJ107+LN107+LR107+LV107+LZ107</f>
        <v>0</v>
      </c>
      <c r="AW107" s="4">
        <f>+MD107+MH107+ML107</f>
        <v>0</v>
      </c>
      <c r="AX107" s="18" t="b">
        <f>_xlfn.IFNA(+AY107&lt;=AS107,"ERROR")</f>
        <v>1</v>
      </c>
      <c r="AY107" s="17">
        <f>+AZ107+BA107+BB107+BC107</f>
        <v>296800000</v>
      </c>
      <c r="AZ107" s="4">
        <f>+BG107+BK107+BO107+BS107+BW107+CA107+CE107+CI107+CM107+CQ107+CU107+CY107+DC107</f>
        <v>296800000</v>
      </c>
      <c r="BA107" s="4">
        <f>+DG107+DK107+DO107+DS107+DW107+EA107+EE107+EI107+EM107+EQ107+EU107+EY107+FC107+FG107+FK107+FO107+FS107+FW107+GA107+GE107+GI107+GM107+GQ107+GU107+GY107+HC107+HG107+HK107+HO107+HS107+HW107+IA107+IE107+II107+IM107+IQ107+IU107+IY107+JC107+JG107+JK107+JO107+JS107+JW107+KA107+KE107+KI107+KM107+KQ107+KU107</f>
        <v>0</v>
      </c>
      <c r="BB107" s="4">
        <f>+KY107+LC107+LG107+LK107+LO107+LS107+LW107+MA107</f>
        <v>0</v>
      </c>
      <c r="BC107" s="4">
        <f>+ME107+MI107+MM107</f>
        <v>0</v>
      </c>
      <c r="BD107" s="16">
        <v>196800000</v>
      </c>
      <c r="BE107" s="12">
        <v>196800000</v>
      </c>
      <c r="BF107" s="12">
        <v>196800000</v>
      </c>
      <c r="BG107" s="12">
        <v>196800000</v>
      </c>
      <c r="BH107" s="16">
        <v>0</v>
      </c>
      <c r="BI107" s="12">
        <v>0</v>
      </c>
      <c r="BJ107" s="12">
        <v>0</v>
      </c>
      <c r="BK107" s="12">
        <v>0</v>
      </c>
      <c r="BL107" s="16">
        <v>0</v>
      </c>
      <c r="BM107" s="12">
        <v>0</v>
      </c>
      <c r="BN107" s="12">
        <v>0</v>
      </c>
      <c r="BO107" s="12">
        <v>0</v>
      </c>
      <c r="BP107" s="16">
        <v>100000000</v>
      </c>
      <c r="BQ107" s="12">
        <v>100000000</v>
      </c>
      <c r="BR107" s="12">
        <v>100000000</v>
      </c>
      <c r="BS107" s="12">
        <v>100000000</v>
      </c>
      <c r="BT107" s="16">
        <v>0</v>
      </c>
      <c r="BU107" s="12">
        <v>0</v>
      </c>
      <c r="BV107" s="12">
        <v>0</v>
      </c>
      <c r="BW107" s="12">
        <v>0</v>
      </c>
      <c r="BX107" s="16">
        <v>0</v>
      </c>
      <c r="BY107" s="12">
        <v>0</v>
      </c>
      <c r="BZ107" s="12">
        <v>0</v>
      </c>
      <c r="CA107" s="12">
        <v>0</v>
      </c>
      <c r="CB107" s="16">
        <v>0</v>
      </c>
      <c r="CC107" s="12">
        <v>0</v>
      </c>
      <c r="CD107" s="12">
        <v>0</v>
      </c>
      <c r="CE107" s="12">
        <v>0</v>
      </c>
      <c r="CF107" s="16">
        <v>0</v>
      </c>
      <c r="CG107" s="12">
        <v>0</v>
      </c>
      <c r="CH107" s="12">
        <v>0</v>
      </c>
      <c r="CI107" s="12">
        <v>0</v>
      </c>
      <c r="CJ107" s="16">
        <v>0</v>
      </c>
      <c r="CK107" s="12">
        <v>0</v>
      </c>
      <c r="CL107" s="12">
        <v>0</v>
      </c>
      <c r="CM107" s="12">
        <v>0</v>
      </c>
      <c r="CN107" s="16">
        <v>0</v>
      </c>
      <c r="CO107" s="12">
        <v>0</v>
      </c>
      <c r="CP107" s="12">
        <v>0</v>
      </c>
      <c r="CQ107" s="12">
        <v>0</v>
      </c>
      <c r="CR107" s="16">
        <v>0</v>
      </c>
      <c r="CS107" s="12">
        <v>0</v>
      </c>
      <c r="CT107" s="12">
        <v>0</v>
      </c>
      <c r="CU107" s="12">
        <v>0</v>
      </c>
      <c r="CV107" s="16">
        <v>0</v>
      </c>
      <c r="CW107" s="12">
        <v>0</v>
      </c>
      <c r="CX107" s="12">
        <v>0</v>
      </c>
      <c r="CY107" s="12">
        <v>0</v>
      </c>
      <c r="CZ107" s="16">
        <v>0</v>
      </c>
      <c r="DA107" s="12">
        <v>0</v>
      </c>
      <c r="DB107" s="12">
        <v>0</v>
      </c>
      <c r="DC107" s="12">
        <v>0</v>
      </c>
      <c r="DD107" s="15">
        <v>0</v>
      </c>
      <c r="DE107" s="12">
        <v>0</v>
      </c>
      <c r="DF107" s="12">
        <v>0</v>
      </c>
      <c r="DG107" s="12">
        <v>0</v>
      </c>
      <c r="DH107" s="15">
        <v>0</v>
      </c>
      <c r="DI107" s="12">
        <v>0</v>
      </c>
      <c r="DJ107" s="12">
        <v>0</v>
      </c>
      <c r="DK107" s="12">
        <v>0</v>
      </c>
      <c r="DL107" s="15">
        <v>0</v>
      </c>
      <c r="DM107" s="12">
        <v>0</v>
      </c>
      <c r="DN107" s="12">
        <v>0</v>
      </c>
      <c r="DO107" s="12">
        <v>0</v>
      </c>
      <c r="DP107" s="15">
        <v>0</v>
      </c>
      <c r="DQ107" s="12">
        <v>0</v>
      </c>
      <c r="DR107" s="12">
        <v>0</v>
      </c>
      <c r="DS107" s="12">
        <v>0</v>
      </c>
      <c r="DT107" s="15">
        <v>0</v>
      </c>
      <c r="DU107" s="12">
        <v>0</v>
      </c>
      <c r="DV107" s="12">
        <v>0</v>
      </c>
      <c r="DW107" s="12">
        <v>0</v>
      </c>
      <c r="DX107" s="15">
        <v>0</v>
      </c>
      <c r="DY107" s="12">
        <v>0</v>
      </c>
      <c r="DZ107" s="12">
        <v>0</v>
      </c>
      <c r="EA107" s="12">
        <v>0</v>
      </c>
      <c r="EB107" s="15">
        <v>0</v>
      </c>
      <c r="EC107" s="12">
        <v>0</v>
      </c>
      <c r="ED107" s="12">
        <v>0</v>
      </c>
      <c r="EE107" s="12">
        <v>0</v>
      </c>
      <c r="EF107" s="15">
        <v>0</v>
      </c>
      <c r="EG107" s="12">
        <v>0</v>
      </c>
      <c r="EH107" s="12">
        <v>0</v>
      </c>
      <c r="EI107" s="12">
        <v>0</v>
      </c>
      <c r="EJ107" s="15">
        <v>0</v>
      </c>
      <c r="EK107" s="12">
        <v>0</v>
      </c>
      <c r="EL107" s="12">
        <v>0</v>
      </c>
      <c r="EM107" s="12">
        <v>0</v>
      </c>
      <c r="EN107" s="15">
        <v>0</v>
      </c>
      <c r="EO107" s="12">
        <v>0</v>
      </c>
      <c r="EP107" s="12">
        <v>0</v>
      </c>
      <c r="EQ107" s="12">
        <v>0</v>
      </c>
      <c r="ER107" s="15">
        <v>0</v>
      </c>
      <c r="ES107" s="12">
        <v>0</v>
      </c>
      <c r="ET107" s="12">
        <v>0</v>
      </c>
      <c r="EU107" s="12">
        <v>0</v>
      </c>
      <c r="EV107" s="15">
        <v>0</v>
      </c>
      <c r="EW107" s="12">
        <v>0</v>
      </c>
      <c r="EX107" s="12">
        <v>0</v>
      </c>
      <c r="EY107" s="12">
        <v>0</v>
      </c>
      <c r="EZ107" s="15">
        <v>0</v>
      </c>
      <c r="FA107" s="12">
        <v>0</v>
      </c>
      <c r="FB107" s="12">
        <v>0</v>
      </c>
      <c r="FC107" s="12">
        <v>0</v>
      </c>
      <c r="FD107" s="15">
        <v>0</v>
      </c>
      <c r="FE107" s="12">
        <v>0</v>
      </c>
      <c r="FF107" s="12">
        <v>0</v>
      </c>
      <c r="FG107" s="12">
        <v>0</v>
      </c>
      <c r="FH107" s="15">
        <v>0</v>
      </c>
      <c r="FI107" s="12">
        <v>0</v>
      </c>
      <c r="FJ107" s="12">
        <v>0</v>
      </c>
      <c r="FK107" s="12">
        <v>0</v>
      </c>
      <c r="FL107" s="15">
        <v>0</v>
      </c>
      <c r="FM107" s="12">
        <v>0</v>
      </c>
      <c r="FN107" s="12">
        <v>0</v>
      </c>
      <c r="FO107" s="12">
        <v>0</v>
      </c>
      <c r="FP107" s="15">
        <v>0</v>
      </c>
      <c r="FQ107" s="12">
        <v>0</v>
      </c>
      <c r="FR107" s="12">
        <v>0</v>
      </c>
      <c r="FS107" s="12">
        <v>0</v>
      </c>
      <c r="FT107" s="15">
        <v>0</v>
      </c>
      <c r="FU107" s="12">
        <v>0</v>
      </c>
      <c r="FV107" s="12">
        <v>0</v>
      </c>
      <c r="FW107" s="12">
        <v>0</v>
      </c>
      <c r="FX107" s="15">
        <v>0</v>
      </c>
      <c r="FY107" s="12">
        <v>0</v>
      </c>
      <c r="FZ107" s="12">
        <v>0</v>
      </c>
      <c r="GA107" s="12">
        <v>0</v>
      </c>
      <c r="GB107" s="15">
        <v>0</v>
      </c>
      <c r="GC107" s="12">
        <v>0</v>
      </c>
      <c r="GD107" s="12">
        <v>0</v>
      </c>
      <c r="GE107" s="12">
        <v>0</v>
      </c>
      <c r="GF107" s="15">
        <v>0</v>
      </c>
      <c r="GG107" s="12">
        <v>0</v>
      </c>
      <c r="GH107" s="12">
        <v>0</v>
      </c>
      <c r="GI107" s="12">
        <v>0</v>
      </c>
      <c r="GJ107" s="15">
        <v>0</v>
      </c>
      <c r="GK107" s="12">
        <v>0</v>
      </c>
      <c r="GL107" s="12">
        <v>0</v>
      </c>
      <c r="GM107" s="12">
        <v>0</v>
      </c>
      <c r="GN107" s="15">
        <v>0</v>
      </c>
      <c r="GO107" s="12">
        <v>0</v>
      </c>
      <c r="GP107" s="12">
        <v>0</v>
      </c>
      <c r="GQ107" s="12">
        <v>0</v>
      </c>
      <c r="GR107" s="15">
        <v>0</v>
      </c>
      <c r="GS107" s="12">
        <v>0</v>
      </c>
      <c r="GT107" s="12">
        <v>0</v>
      </c>
      <c r="GU107" s="12">
        <v>0</v>
      </c>
      <c r="GV107" s="15">
        <v>0</v>
      </c>
      <c r="GW107" s="12">
        <v>0</v>
      </c>
      <c r="GX107" s="12">
        <v>0</v>
      </c>
      <c r="GY107" s="12">
        <v>0</v>
      </c>
      <c r="GZ107" s="15">
        <v>0</v>
      </c>
      <c r="HA107" s="12">
        <v>0</v>
      </c>
      <c r="HB107" s="12">
        <v>0</v>
      </c>
      <c r="HC107" s="12">
        <v>0</v>
      </c>
      <c r="HD107" s="15">
        <v>0</v>
      </c>
      <c r="HE107" s="12">
        <v>0</v>
      </c>
      <c r="HF107" s="12">
        <v>0</v>
      </c>
      <c r="HG107" s="12">
        <v>0</v>
      </c>
      <c r="HH107" s="15">
        <v>0</v>
      </c>
      <c r="HI107" s="12">
        <v>0</v>
      </c>
      <c r="HJ107" s="12">
        <v>0</v>
      </c>
      <c r="HK107" s="12">
        <v>0</v>
      </c>
      <c r="HL107" s="15">
        <v>0</v>
      </c>
      <c r="HM107" s="12">
        <v>0</v>
      </c>
      <c r="HN107" s="12">
        <v>0</v>
      </c>
      <c r="HO107" s="12">
        <v>0</v>
      </c>
      <c r="HP107" s="15">
        <v>0</v>
      </c>
      <c r="HQ107" s="12">
        <v>0</v>
      </c>
      <c r="HR107" s="12">
        <v>0</v>
      </c>
      <c r="HS107" s="12">
        <v>0</v>
      </c>
      <c r="HT107" s="15">
        <v>0</v>
      </c>
      <c r="HU107" s="12">
        <v>0</v>
      </c>
      <c r="HV107" s="12">
        <v>0</v>
      </c>
      <c r="HW107" s="12">
        <v>0</v>
      </c>
      <c r="HX107" s="15">
        <v>0</v>
      </c>
      <c r="HY107" s="12">
        <v>0</v>
      </c>
      <c r="HZ107" s="12">
        <v>0</v>
      </c>
      <c r="IA107" s="12">
        <v>0</v>
      </c>
      <c r="IB107" s="15">
        <v>0</v>
      </c>
      <c r="IC107" s="12">
        <v>0</v>
      </c>
      <c r="ID107" s="12">
        <v>0</v>
      </c>
      <c r="IE107" s="12">
        <v>0</v>
      </c>
      <c r="IF107" s="15">
        <v>0</v>
      </c>
      <c r="IG107" s="12">
        <v>0</v>
      </c>
      <c r="IH107" s="12">
        <v>0</v>
      </c>
      <c r="II107" s="12">
        <v>0</v>
      </c>
      <c r="IJ107" s="15">
        <v>0</v>
      </c>
      <c r="IK107" s="12">
        <v>0</v>
      </c>
      <c r="IL107" s="12">
        <v>0</v>
      </c>
      <c r="IM107" s="12">
        <v>0</v>
      </c>
      <c r="IN107" s="15">
        <v>0</v>
      </c>
      <c r="IO107" s="12">
        <v>0</v>
      </c>
      <c r="IP107" s="12">
        <v>0</v>
      </c>
      <c r="IQ107" s="12">
        <v>0</v>
      </c>
      <c r="IR107" s="15">
        <v>0</v>
      </c>
      <c r="IS107" s="12">
        <v>0</v>
      </c>
      <c r="IT107" s="12">
        <v>0</v>
      </c>
      <c r="IU107" s="12">
        <v>0</v>
      </c>
      <c r="IV107" s="15">
        <v>0</v>
      </c>
      <c r="IW107" s="12">
        <v>0</v>
      </c>
      <c r="IX107" s="12">
        <v>0</v>
      </c>
      <c r="IY107" s="12">
        <v>0</v>
      </c>
      <c r="IZ107" s="15">
        <v>0</v>
      </c>
      <c r="JA107" s="12">
        <v>0</v>
      </c>
      <c r="JB107" s="12">
        <v>0</v>
      </c>
      <c r="JC107" s="12">
        <v>0</v>
      </c>
      <c r="JD107" s="15">
        <v>0</v>
      </c>
      <c r="JE107" s="12">
        <v>0</v>
      </c>
      <c r="JF107" s="12">
        <v>0</v>
      </c>
      <c r="JG107" s="12">
        <v>0</v>
      </c>
      <c r="JH107" s="15">
        <v>0</v>
      </c>
      <c r="JI107" s="12">
        <v>0</v>
      </c>
      <c r="JJ107" s="12">
        <v>0</v>
      </c>
      <c r="JK107" s="12">
        <v>0</v>
      </c>
      <c r="JL107" s="15">
        <v>0</v>
      </c>
      <c r="JM107" s="12">
        <v>0</v>
      </c>
      <c r="JN107" s="12">
        <v>0</v>
      </c>
      <c r="JO107" s="12">
        <v>0</v>
      </c>
      <c r="JP107" s="15">
        <v>0</v>
      </c>
      <c r="JQ107" s="12">
        <v>0</v>
      </c>
      <c r="JR107" s="12">
        <v>0</v>
      </c>
      <c r="JS107" s="12">
        <v>0</v>
      </c>
      <c r="JT107" s="15">
        <v>0</v>
      </c>
      <c r="JU107" s="12">
        <v>0</v>
      </c>
      <c r="JV107" s="12">
        <v>0</v>
      </c>
      <c r="JW107" s="12">
        <v>0</v>
      </c>
      <c r="JX107" s="15">
        <v>0</v>
      </c>
      <c r="JY107" s="12">
        <v>0</v>
      </c>
      <c r="JZ107" s="12">
        <v>0</v>
      </c>
      <c r="KA107" s="12">
        <v>0</v>
      </c>
      <c r="KB107" s="15">
        <v>0</v>
      </c>
      <c r="KC107" s="12">
        <v>0</v>
      </c>
      <c r="KD107" s="12">
        <v>0</v>
      </c>
      <c r="KE107" s="12">
        <v>0</v>
      </c>
      <c r="KF107" s="15">
        <v>0</v>
      </c>
      <c r="KG107" s="12">
        <v>0</v>
      </c>
      <c r="KH107" s="12">
        <v>0</v>
      </c>
      <c r="KI107" s="12">
        <v>0</v>
      </c>
      <c r="KJ107" s="15">
        <v>0</v>
      </c>
      <c r="KK107" s="12">
        <v>0</v>
      </c>
      <c r="KL107" s="12">
        <v>0</v>
      </c>
      <c r="KM107" s="12">
        <v>0</v>
      </c>
      <c r="KN107" s="15">
        <v>0</v>
      </c>
      <c r="KO107" s="12">
        <v>0</v>
      </c>
      <c r="KP107" s="12">
        <v>0</v>
      </c>
      <c r="KQ107" s="12">
        <v>0</v>
      </c>
      <c r="KR107" s="15">
        <v>0</v>
      </c>
      <c r="KS107" s="12">
        <v>0</v>
      </c>
      <c r="KT107" s="12">
        <v>0</v>
      </c>
      <c r="KU107" s="12">
        <v>0</v>
      </c>
      <c r="KV107" s="14">
        <v>0</v>
      </c>
      <c r="KW107" s="12">
        <v>0</v>
      </c>
      <c r="KX107" s="12">
        <v>0</v>
      </c>
      <c r="KY107" s="12">
        <v>0</v>
      </c>
      <c r="KZ107" s="14">
        <v>0</v>
      </c>
      <c r="LA107" s="12">
        <v>0</v>
      </c>
      <c r="LB107" s="12">
        <v>0</v>
      </c>
      <c r="LC107" s="12">
        <v>0</v>
      </c>
      <c r="LD107" s="14">
        <v>0</v>
      </c>
      <c r="LE107" s="12">
        <v>0</v>
      </c>
      <c r="LF107" s="12">
        <v>0</v>
      </c>
      <c r="LG107" s="12">
        <v>0</v>
      </c>
      <c r="LH107" s="14">
        <v>0</v>
      </c>
      <c r="LI107" s="12">
        <v>0</v>
      </c>
      <c r="LJ107" s="12">
        <v>0</v>
      </c>
      <c r="LK107" s="12">
        <v>0</v>
      </c>
      <c r="LL107" s="14">
        <v>0</v>
      </c>
      <c r="LM107" s="12">
        <v>0</v>
      </c>
      <c r="LN107" s="12">
        <v>0</v>
      </c>
      <c r="LO107" s="12">
        <v>0</v>
      </c>
      <c r="LP107" s="14">
        <v>0</v>
      </c>
      <c r="LQ107" s="12">
        <v>0</v>
      </c>
      <c r="LR107" s="12">
        <v>0</v>
      </c>
      <c r="LS107" s="12">
        <v>0</v>
      </c>
      <c r="LT107" s="14">
        <v>0</v>
      </c>
      <c r="LU107" s="12">
        <v>0</v>
      </c>
      <c r="LV107" s="12">
        <v>0</v>
      </c>
      <c r="LW107" s="12">
        <v>0</v>
      </c>
      <c r="LX107" s="14">
        <v>0</v>
      </c>
      <c r="LY107" s="12">
        <v>0</v>
      </c>
      <c r="LZ107" s="12">
        <v>0</v>
      </c>
      <c r="MA107" s="12">
        <v>0</v>
      </c>
      <c r="MB107" s="13">
        <v>0</v>
      </c>
      <c r="MC107" s="12">
        <v>0</v>
      </c>
      <c r="MD107" s="12">
        <v>0</v>
      </c>
      <c r="ME107" s="12">
        <v>0</v>
      </c>
      <c r="MF107" s="13">
        <v>0</v>
      </c>
      <c r="MG107" s="12">
        <v>0</v>
      </c>
      <c r="MH107" s="12">
        <v>0</v>
      </c>
      <c r="MI107" s="12">
        <v>0</v>
      </c>
      <c r="MJ107" s="13">
        <v>0</v>
      </c>
      <c r="MK107" s="12">
        <v>0</v>
      </c>
      <c r="ML107" s="12">
        <v>0</v>
      </c>
      <c r="MM107" s="12">
        <v>0</v>
      </c>
    </row>
    <row r="108" spans="2:351" ht="51" x14ac:dyDescent="0.25">
      <c r="B108" s="44" t="s">
        <v>301</v>
      </c>
      <c r="C108" s="43" t="s">
        <v>300</v>
      </c>
      <c r="D108" s="42" t="s">
        <v>299</v>
      </c>
      <c r="E108" s="42" t="s">
        <v>298</v>
      </c>
      <c r="F108" s="46" t="s">
        <v>297</v>
      </c>
      <c r="G108" s="40">
        <v>2020004250291</v>
      </c>
      <c r="H108" s="39" t="s">
        <v>296</v>
      </c>
      <c r="I108" s="40">
        <v>1901118</v>
      </c>
      <c r="J108" s="39" t="s">
        <v>295</v>
      </c>
      <c r="K108" s="38" t="s">
        <v>102</v>
      </c>
      <c r="L108" s="37" t="s">
        <v>294</v>
      </c>
      <c r="M108" s="64" t="s">
        <v>170</v>
      </c>
      <c r="N108" s="62" t="s">
        <v>219</v>
      </c>
      <c r="O108" s="36" t="s">
        <v>293</v>
      </c>
      <c r="P108" s="35" t="s">
        <v>292</v>
      </c>
      <c r="Q108" s="35" t="s">
        <v>291</v>
      </c>
      <c r="R108" s="53" t="s">
        <v>20</v>
      </c>
      <c r="S108" s="52">
        <v>14</v>
      </c>
      <c r="T108" s="50">
        <v>1</v>
      </c>
      <c r="U108" s="50">
        <v>4</v>
      </c>
      <c r="V108" s="50">
        <v>5</v>
      </c>
      <c r="W108" s="50">
        <v>4</v>
      </c>
      <c r="X108" s="31">
        <f>+Z108+AA108+AB108+AC108</f>
        <v>14</v>
      </c>
      <c r="Y108" s="49">
        <f>+X108/S108</f>
        <v>1</v>
      </c>
      <c r="Z108" s="29">
        <v>0</v>
      </c>
      <c r="AA108" s="28">
        <v>4</v>
      </c>
      <c r="AB108" s="28">
        <v>10</v>
      </c>
      <c r="AC108" s="28">
        <v>0</v>
      </c>
      <c r="AD108" s="27">
        <v>71215716</v>
      </c>
      <c r="AE108" s="26">
        <f>+AD108-AG108</f>
        <v>0</v>
      </c>
      <c r="AF108" s="51" t="s">
        <v>138</v>
      </c>
      <c r="AG108" s="24">
        <f>SUM(AH108:AK108)</f>
        <v>71215716</v>
      </c>
      <c r="AH108" s="23">
        <f>+BH108+BL108+BP108+BT108+BX108+CB108+CF108+CJ108+CN108+CR108+CV108+CZ108+BD108</f>
        <v>0</v>
      </c>
      <c r="AI108" s="22">
        <f>+DD108+DH108+DL108+DP108+DT108+DX108+EB108+EF108+EJ108+EN108+ER108+EV108+EZ108+FD108+FH108+FL108+FP108+FT108+FX108+GB108+GF108+GJ108+GN108+GR108+GV108+GZ108+HD108+HH108+HL108+HP108+HT108+HX108+IB108+IF108+IJ108+IN108+IR108+IV108+IZ108+JD108+JH108+JL108+JP108+JT108+JX108+KB108+KF108+KJ108+KN108+KR108</f>
        <v>0</v>
      </c>
      <c r="AJ108" s="21">
        <f>+KV108+KZ108+LD108+LH108+LL108+LP108+LT108+LX108</f>
        <v>71215716</v>
      </c>
      <c r="AK108" s="13">
        <f>+MB108+MF108+MJ108</f>
        <v>0</v>
      </c>
      <c r="AL108" s="18" t="b">
        <f>_xlfn.IFNA(+AM108&lt;=AG108,"ERROR")</f>
        <v>1</v>
      </c>
      <c r="AM108" s="20">
        <f>SUM(AN108:AQ108)</f>
        <v>66915716</v>
      </c>
      <c r="AN108" s="4">
        <f>+BE108+BI108+BM108+BQ108+BU108+BY108+CC108+CG108+CK108+CO108+CS108+CW108+DA108</f>
        <v>0</v>
      </c>
      <c r="AO108" s="4">
        <f>+DE108+DI108+DM108+DQ108+DU108+DY108+EC108+EG108+EK108+EO108+ES108+EW108+FA108+FE108+FI108+FM108+FQ108+FU108+FY108+GC108+GG108+GK108+GO108+GS108+GW108+HA108+HE108+HI108+HM108+HQ108+HU108+HY108+IC108+IG108+IK108+IO108+IS108+IW108+JA108+JE108+JI108+JM108+JQ108+JU108+JY108+KC108+KG108+KK108+KO108+KS108</f>
        <v>0</v>
      </c>
      <c r="AP108" s="4">
        <f>+KW108+LA108+LE108+LI108+LM108+LQ108+LU108+LY108</f>
        <v>66915716</v>
      </c>
      <c r="AQ108" s="4">
        <f>+MC108+MG108+MK108</f>
        <v>0</v>
      </c>
      <c r="AR108" s="18" t="b">
        <f>_xlfn.IFNA(+AS108&lt;=AM108,"ERROR")</f>
        <v>1</v>
      </c>
      <c r="AS108" s="19">
        <f>+AT108+AU108+AV108+AW108</f>
        <v>66915716</v>
      </c>
      <c r="AT108" s="4">
        <f>+BF108+BJ108+BN108+BR108+BV108+BZ108+CD108+CH108+CL108+CP108+CT108+CX108+DB108</f>
        <v>0</v>
      </c>
      <c r="AU108" s="4">
        <f>+DF108+DJ108+DN108+DR108+DV108+DZ108+ED108+EH108+EL108+EP108+ET108+EX108+FB108+FF108+FJ108+FN108+FR108+FV108+FZ108+GD108+GH108+GL108+GP108+GT108+GX108+HB108+HF108+HJ108+HN108+HR108+HV108+HZ108+ID108+IH108+IL108+IP108+IT108+IX108+JB108+JF108+JJ108+JN108+JR108+JV108+JZ108+KD108+KH108+KL108+KP108+KT108</f>
        <v>0</v>
      </c>
      <c r="AV108" s="4">
        <f>+KX108+LB108+LF108+LJ108+LN108+LR108+LV108+LZ108</f>
        <v>66915716</v>
      </c>
      <c r="AW108" s="4">
        <f>+MD108+MH108+ML108</f>
        <v>0</v>
      </c>
      <c r="AX108" s="18" t="b">
        <f>_xlfn.IFNA(+AY108&lt;=AS108,"ERROR")</f>
        <v>1</v>
      </c>
      <c r="AY108" s="17">
        <f>+AZ108+BA108+BB108+BC108</f>
        <v>66915716</v>
      </c>
      <c r="AZ108" s="4">
        <f>+BG108+BK108+BO108+BS108+BW108+CA108+CE108+CI108+CM108+CQ108+CU108+CY108+DC108</f>
        <v>0</v>
      </c>
      <c r="BA108" s="4">
        <f>+DG108+DK108+DO108+DS108+DW108+EA108+EE108+EI108+EM108+EQ108+EU108+EY108+FC108+FG108+FK108+FO108+FS108+FW108+GA108+GE108+GI108+GM108+GQ108+GU108+GY108+HC108+HG108+HK108+HO108+HS108+HW108+IA108+IE108+II108+IM108+IQ108+IU108+IY108+JC108+JG108+JK108+JO108+JS108+JW108+KA108+KE108+KI108+KM108+KQ108+KU108</f>
        <v>0</v>
      </c>
      <c r="BB108" s="4">
        <f>+KY108+LC108+LG108+LK108+LO108+LS108+LW108+MA108</f>
        <v>66915716</v>
      </c>
      <c r="BC108" s="4">
        <f>+ME108+MI108+MM108</f>
        <v>0</v>
      </c>
      <c r="BD108" s="16">
        <v>0</v>
      </c>
      <c r="BE108" s="12">
        <v>0</v>
      </c>
      <c r="BF108" s="12">
        <v>0</v>
      </c>
      <c r="BG108" s="12">
        <v>0</v>
      </c>
      <c r="BH108" s="16">
        <v>0</v>
      </c>
      <c r="BI108" s="12">
        <v>0</v>
      </c>
      <c r="BJ108" s="12">
        <v>0</v>
      </c>
      <c r="BK108" s="12">
        <v>0</v>
      </c>
      <c r="BL108" s="16">
        <v>0</v>
      </c>
      <c r="BM108" s="12">
        <v>0</v>
      </c>
      <c r="BN108" s="12">
        <v>0</v>
      </c>
      <c r="BO108" s="12">
        <v>0</v>
      </c>
      <c r="BP108" s="16">
        <v>0</v>
      </c>
      <c r="BQ108" s="12">
        <v>0</v>
      </c>
      <c r="BR108" s="12">
        <v>0</v>
      </c>
      <c r="BS108" s="12">
        <v>0</v>
      </c>
      <c r="BT108" s="16">
        <v>0</v>
      </c>
      <c r="BU108" s="12">
        <v>0</v>
      </c>
      <c r="BV108" s="12">
        <v>0</v>
      </c>
      <c r="BW108" s="12">
        <v>0</v>
      </c>
      <c r="BX108" s="16">
        <v>0</v>
      </c>
      <c r="BY108" s="12">
        <v>0</v>
      </c>
      <c r="BZ108" s="12">
        <v>0</v>
      </c>
      <c r="CA108" s="12">
        <v>0</v>
      </c>
      <c r="CB108" s="16">
        <v>0</v>
      </c>
      <c r="CC108" s="12">
        <v>0</v>
      </c>
      <c r="CD108" s="12">
        <v>0</v>
      </c>
      <c r="CE108" s="12">
        <v>0</v>
      </c>
      <c r="CF108" s="16">
        <v>0</v>
      </c>
      <c r="CG108" s="12">
        <v>0</v>
      </c>
      <c r="CH108" s="12">
        <v>0</v>
      </c>
      <c r="CI108" s="12">
        <v>0</v>
      </c>
      <c r="CJ108" s="16">
        <v>0</v>
      </c>
      <c r="CK108" s="12">
        <v>0</v>
      </c>
      <c r="CL108" s="12">
        <v>0</v>
      </c>
      <c r="CM108" s="12">
        <v>0</v>
      </c>
      <c r="CN108" s="16">
        <v>0</v>
      </c>
      <c r="CO108" s="12">
        <v>0</v>
      </c>
      <c r="CP108" s="12">
        <v>0</v>
      </c>
      <c r="CQ108" s="12">
        <v>0</v>
      </c>
      <c r="CR108" s="16">
        <v>0</v>
      </c>
      <c r="CS108" s="12">
        <v>0</v>
      </c>
      <c r="CT108" s="12">
        <v>0</v>
      </c>
      <c r="CU108" s="12">
        <v>0</v>
      </c>
      <c r="CV108" s="16">
        <v>0</v>
      </c>
      <c r="CW108" s="12">
        <v>0</v>
      </c>
      <c r="CX108" s="12">
        <v>0</v>
      </c>
      <c r="CY108" s="12">
        <v>0</v>
      </c>
      <c r="CZ108" s="16">
        <v>0</v>
      </c>
      <c r="DA108" s="12">
        <v>0</v>
      </c>
      <c r="DB108" s="12">
        <v>0</v>
      </c>
      <c r="DC108" s="12">
        <v>0</v>
      </c>
      <c r="DD108" s="15">
        <v>0</v>
      </c>
      <c r="DE108" s="12">
        <v>0</v>
      </c>
      <c r="DF108" s="12">
        <v>0</v>
      </c>
      <c r="DG108" s="12">
        <v>0</v>
      </c>
      <c r="DH108" s="15">
        <v>0</v>
      </c>
      <c r="DI108" s="12">
        <v>0</v>
      </c>
      <c r="DJ108" s="12">
        <v>0</v>
      </c>
      <c r="DK108" s="12">
        <v>0</v>
      </c>
      <c r="DL108" s="15">
        <v>0</v>
      </c>
      <c r="DM108" s="12">
        <v>0</v>
      </c>
      <c r="DN108" s="12">
        <v>0</v>
      </c>
      <c r="DO108" s="12">
        <v>0</v>
      </c>
      <c r="DP108" s="15">
        <v>0</v>
      </c>
      <c r="DQ108" s="12">
        <v>0</v>
      </c>
      <c r="DR108" s="12">
        <v>0</v>
      </c>
      <c r="DS108" s="12">
        <v>0</v>
      </c>
      <c r="DT108" s="15">
        <v>0</v>
      </c>
      <c r="DU108" s="12">
        <v>0</v>
      </c>
      <c r="DV108" s="12">
        <v>0</v>
      </c>
      <c r="DW108" s="12">
        <v>0</v>
      </c>
      <c r="DX108" s="15">
        <v>0</v>
      </c>
      <c r="DY108" s="12">
        <v>0</v>
      </c>
      <c r="DZ108" s="12">
        <v>0</v>
      </c>
      <c r="EA108" s="12">
        <v>0</v>
      </c>
      <c r="EB108" s="15">
        <v>0</v>
      </c>
      <c r="EC108" s="12">
        <v>0</v>
      </c>
      <c r="ED108" s="12">
        <v>0</v>
      </c>
      <c r="EE108" s="12">
        <v>0</v>
      </c>
      <c r="EF108" s="15">
        <v>0</v>
      </c>
      <c r="EG108" s="12">
        <v>0</v>
      </c>
      <c r="EH108" s="12">
        <v>0</v>
      </c>
      <c r="EI108" s="12">
        <v>0</v>
      </c>
      <c r="EJ108" s="15">
        <v>0</v>
      </c>
      <c r="EK108" s="12">
        <v>0</v>
      </c>
      <c r="EL108" s="12">
        <v>0</v>
      </c>
      <c r="EM108" s="12">
        <v>0</v>
      </c>
      <c r="EN108" s="15">
        <v>0</v>
      </c>
      <c r="EO108" s="12">
        <v>0</v>
      </c>
      <c r="EP108" s="12">
        <v>0</v>
      </c>
      <c r="EQ108" s="12">
        <v>0</v>
      </c>
      <c r="ER108" s="15">
        <v>0</v>
      </c>
      <c r="ES108" s="12">
        <v>0</v>
      </c>
      <c r="ET108" s="12">
        <v>0</v>
      </c>
      <c r="EU108" s="12">
        <v>0</v>
      </c>
      <c r="EV108" s="15">
        <v>0</v>
      </c>
      <c r="EW108" s="12">
        <v>0</v>
      </c>
      <c r="EX108" s="12">
        <v>0</v>
      </c>
      <c r="EY108" s="12">
        <v>0</v>
      </c>
      <c r="EZ108" s="15">
        <v>0</v>
      </c>
      <c r="FA108" s="12">
        <v>0</v>
      </c>
      <c r="FB108" s="12">
        <v>0</v>
      </c>
      <c r="FC108" s="12">
        <v>0</v>
      </c>
      <c r="FD108" s="15">
        <v>0</v>
      </c>
      <c r="FE108" s="12">
        <v>0</v>
      </c>
      <c r="FF108" s="12">
        <v>0</v>
      </c>
      <c r="FG108" s="12">
        <v>0</v>
      </c>
      <c r="FH108" s="15">
        <v>0</v>
      </c>
      <c r="FI108" s="12">
        <v>0</v>
      </c>
      <c r="FJ108" s="12">
        <v>0</v>
      </c>
      <c r="FK108" s="12">
        <v>0</v>
      </c>
      <c r="FL108" s="15">
        <v>0</v>
      </c>
      <c r="FM108" s="12">
        <v>0</v>
      </c>
      <c r="FN108" s="12">
        <v>0</v>
      </c>
      <c r="FO108" s="12">
        <v>0</v>
      </c>
      <c r="FP108" s="15">
        <v>0</v>
      </c>
      <c r="FQ108" s="12">
        <v>0</v>
      </c>
      <c r="FR108" s="12">
        <v>0</v>
      </c>
      <c r="FS108" s="12">
        <v>0</v>
      </c>
      <c r="FT108" s="15">
        <v>0</v>
      </c>
      <c r="FU108" s="12">
        <v>0</v>
      </c>
      <c r="FV108" s="12">
        <v>0</v>
      </c>
      <c r="FW108" s="12">
        <v>0</v>
      </c>
      <c r="FX108" s="15">
        <v>0</v>
      </c>
      <c r="FY108" s="12">
        <v>0</v>
      </c>
      <c r="FZ108" s="12">
        <v>0</v>
      </c>
      <c r="GA108" s="12">
        <v>0</v>
      </c>
      <c r="GB108" s="15">
        <v>0</v>
      </c>
      <c r="GC108" s="12">
        <v>0</v>
      </c>
      <c r="GD108" s="12">
        <v>0</v>
      </c>
      <c r="GE108" s="12">
        <v>0</v>
      </c>
      <c r="GF108" s="15">
        <v>0</v>
      </c>
      <c r="GG108" s="12">
        <v>0</v>
      </c>
      <c r="GH108" s="12">
        <v>0</v>
      </c>
      <c r="GI108" s="12">
        <v>0</v>
      </c>
      <c r="GJ108" s="15">
        <v>0</v>
      </c>
      <c r="GK108" s="12">
        <v>0</v>
      </c>
      <c r="GL108" s="12">
        <v>0</v>
      </c>
      <c r="GM108" s="12">
        <v>0</v>
      </c>
      <c r="GN108" s="15">
        <v>0</v>
      </c>
      <c r="GO108" s="12">
        <v>0</v>
      </c>
      <c r="GP108" s="12">
        <v>0</v>
      </c>
      <c r="GQ108" s="12">
        <v>0</v>
      </c>
      <c r="GR108" s="15">
        <v>0</v>
      </c>
      <c r="GS108" s="12">
        <v>0</v>
      </c>
      <c r="GT108" s="12">
        <v>0</v>
      </c>
      <c r="GU108" s="12">
        <v>0</v>
      </c>
      <c r="GV108" s="15">
        <v>0</v>
      </c>
      <c r="GW108" s="12">
        <v>0</v>
      </c>
      <c r="GX108" s="12">
        <v>0</v>
      </c>
      <c r="GY108" s="12">
        <v>0</v>
      </c>
      <c r="GZ108" s="15">
        <v>0</v>
      </c>
      <c r="HA108" s="12">
        <v>0</v>
      </c>
      <c r="HB108" s="12">
        <v>0</v>
      </c>
      <c r="HC108" s="12">
        <v>0</v>
      </c>
      <c r="HD108" s="15">
        <v>0</v>
      </c>
      <c r="HE108" s="12">
        <v>0</v>
      </c>
      <c r="HF108" s="12">
        <v>0</v>
      </c>
      <c r="HG108" s="12">
        <v>0</v>
      </c>
      <c r="HH108" s="15">
        <v>0</v>
      </c>
      <c r="HI108" s="12">
        <v>0</v>
      </c>
      <c r="HJ108" s="12">
        <v>0</v>
      </c>
      <c r="HK108" s="12">
        <v>0</v>
      </c>
      <c r="HL108" s="15">
        <v>0</v>
      </c>
      <c r="HM108" s="12">
        <v>0</v>
      </c>
      <c r="HN108" s="12">
        <v>0</v>
      </c>
      <c r="HO108" s="12">
        <v>0</v>
      </c>
      <c r="HP108" s="15">
        <v>0</v>
      </c>
      <c r="HQ108" s="12">
        <v>0</v>
      </c>
      <c r="HR108" s="12">
        <v>0</v>
      </c>
      <c r="HS108" s="12">
        <v>0</v>
      </c>
      <c r="HT108" s="15">
        <v>0</v>
      </c>
      <c r="HU108" s="12">
        <v>0</v>
      </c>
      <c r="HV108" s="12">
        <v>0</v>
      </c>
      <c r="HW108" s="12">
        <v>0</v>
      </c>
      <c r="HX108" s="15">
        <v>0</v>
      </c>
      <c r="HY108" s="12">
        <v>0</v>
      </c>
      <c r="HZ108" s="12">
        <v>0</v>
      </c>
      <c r="IA108" s="12">
        <v>0</v>
      </c>
      <c r="IB108" s="15">
        <v>0</v>
      </c>
      <c r="IC108" s="12">
        <v>0</v>
      </c>
      <c r="ID108" s="12">
        <v>0</v>
      </c>
      <c r="IE108" s="12">
        <v>0</v>
      </c>
      <c r="IF108" s="15">
        <v>0</v>
      </c>
      <c r="IG108" s="12">
        <v>0</v>
      </c>
      <c r="IH108" s="12">
        <v>0</v>
      </c>
      <c r="II108" s="12">
        <v>0</v>
      </c>
      <c r="IJ108" s="15">
        <v>0</v>
      </c>
      <c r="IK108" s="12">
        <v>0</v>
      </c>
      <c r="IL108" s="12">
        <v>0</v>
      </c>
      <c r="IM108" s="12">
        <v>0</v>
      </c>
      <c r="IN108" s="15">
        <v>0</v>
      </c>
      <c r="IO108" s="12">
        <v>0</v>
      </c>
      <c r="IP108" s="12">
        <v>0</v>
      </c>
      <c r="IQ108" s="12">
        <v>0</v>
      </c>
      <c r="IR108" s="15">
        <v>0</v>
      </c>
      <c r="IS108" s="12">
        <v>0</v>
      </c>
      <c r="IT108" s="12">
        <v>0</v>
      </c>
      <c r="IU108" s="12">
        <v>0</v>
      </c>
      <c r="IV108" s="15">
        <v>0</v>
      </c>
      <c r="IW108" s="12">
        <v>0</v>
      </c>
      <c r="IX108" s="12">
        <v>0</v>
      </c>
      <c r="IY108" s="12">
        <v>0</v>
      </c>
      <c r="IZ108" s="15">
        <v>0</v>
      </c>
      <c r="JA108" s="12">
        <v>0</v>
      </c>
      <c r="JB108" s="12">
        <v>0</v>
      </c>
      <c r="JC108" s="12">
        <v>0</v>
      </c>
      <c r="JD108" s="15">
        <v>0</v>
      </c>
      <c r="JE108" s="12">
        <v>0</v>
      </c>
      <c r="JF108" s="12">
        <v>0</v>
      </c>
      <c r="JG108" s="12">
        <v>0</v>
      </c>
      <c r="JH108" s="15">
        <v>0</v>
      </c>
      <c r="JI108" s="12">
        <v>0</v>
      </c>
      <c r="JJ108" s="12">
        <v>0</v>
      </c>
      <c r="JK108" s="12">
        <v>0</v>
      </c>
      <c r="JL108" s="15">
        <v>0</v>
      </c>
      <c r="JM108" s="12">
        <v>0</v>
      </c>
      <c r="JN108" s="12">
        <v>0</v>
      </c>
      <c r="JO108" s="12">
        <v>0</v>
      </c>
      <c r="JP108" s="15">
        <v>0</v>
      </c>
      <c r="JQ108" s="12">
        <v>0</v>
      </c>
      <c r="JR108" s="12">
        <v>0</v>
      </c>
      <c r="JS108" s="12">
        <v>0</v>
      </c>
      <c r="JT108" s="15">
        <v>0</v>
      </c>
      <c r="JU108" s="12">
        <v>0</v>
      </c>
      <c r="JV108" s="12">
        <v>0</v>
      </c>
      <c r="JW108" s="12">
        <v>0</v>
      </c>
      <c r="JX108" s="15">
        <v>0</v>
      </c>
      <c r="JY108" s="12">
        <v>0</v>
      </c>
      <c r="JZ108" s="12">
        <v>0</v>
      </c>
      <c r="KA108" s="12">
        <v>0</v>
      </c>
      <c r="KB108" s="15">
        <v>0</v>
      </c>
      <c r="KC108" s="12">
        <v>0</v>
      </c>
      <c r="KD108" s="12">
        <v>0</v>
      </c>
      <c r="KE108" s="12">
        <v>0</v>
      </c>
      <c r="KF108" s="15">
        <v>0</v>
      </c>
      <c r="KG108" s="12">
        <v>0</v>
      </c>
      <c r="KH108" s="12">
        <v>0</v>
      </c>
      <c r="KI108" s="12">
        <v>0</v>
      </c>
      <c r="KJ108" s="15">
        <v>0</v>
      </c>
      <c r="KK108" s="12">
        <v>0</v>
      </c>
      <c r="KL108" s="12">
        <v>0</v>
      </c>
      <c r="KM108" s="12">
        <v>0</v>
      </c>
      <c r="KN108" s="15">
        <v>0</v>
      </c>
      <c r="KO108" s="12">
        <v>0</v>
      </c>
      <c r="KP108" s="12">
        <v>0</v>
      </c>
      <c r="KQ108" s="12">
        <v>0</v>
      </c>
      <c r="KR108" s="15">
        <v>0</v>
      </c>
      <c r="KS108" s="12">
        <v>0</v>
      </c>
      <c r="KT108" s="12">
        <v>0</v>
      </c>
      <c r="KU108" s="12">
        <v>0</v>
      </c>
      <c r="KV108" s="14">
        <v>0</v>
      </c>
      <c r="KW108" s="12">
        <v>0</v>
      </c>
      <c r="KX108" s="12">
        <v>0</v>
      </c>
      <c r="KY108" s="12">
        <v>0</v>
      </c>
      <c r="KZ108" s="14">
        <v>0</v>
      </c>
      <c r="LA108" s="12">
        <v>0</v>
      </c>
      <c r="LB108" s="12">
        <v>0</v>
      </c>
      <c r="LC108" s="12">
        <v>0</v>
      </c>
      <c r="LD108" s="14">
        <v>71215716</v>
      </c>
      <c r="LE108" s="12">
        <v>66915716</v>
      </c>
      <c r="LF108" s="12">
        <v>66915716</v>
      </c>
      <c r="LG108" s="12">
        <v>66915716</v>
      </c>
      <c r="LH108" s="14">
        <v>0</v>
      </c>
      <c r="LI108" s="12">
        <v>0</v>
      </c>
      <c r="LJ108" s="12">
        <v>0</v>
      </c>
      <c r="LK108" s="12">
        <v>0</v>
      </c>
      <c r="LL108" s="14">
        <v>0</v>
      </c>
      <c r="LM108" s="12">
        <v>0</v>
      </c>
      <c r="LN108" s="12">
        <v>0</v>
      </c>
      <c r="LO108" s="12">
        <v>0</v>
      </c>
      <c r="LP108" s="14">
        <v>0</v>
      </c>
      <c r="LQ108" s="12">
        <v>0</v>
      </c>
      <c r="LR108" s="12">
        <v>0</v>
      </c>
      <c r="LS108" s="12">
        <v>0</v>
      </c>
      <c r="LT108" s="14">
        <v>0</v>
      </c>
      <c r="LU108" s="12">
        <v>0</v>
      </c>
      <c r="LV108" s="12">
        <v>0</v>
      </c>
      <c r="LW108" s="12">
        <v>0</v>
      </c>
      <c r="LX108" s="14">
        <v>0</v>
      </c>
      <c r="LY108" s="12">
        <v>0</v>
      </c>
      <c r="LZ108" s="12">
        <v>0</v>
      </c>
      <c r="MA108" s="12">
        <v>0</v>
      </c>
      <c r="MB108" s="13">
        <v>0</v>
      </c>
      <c r="MC108" s="12">
        <v>0</v>
      </c>
      <c r="MD108" s="12">
        <v>0</v>
      </c>
      <c r="ME108" s="12">
        <v>0</v>
      </c>
      <c r="MF108" s="13">
        <v>0</v>
      </c>
      <c r="MG108" s="12">
        <v>0</v>
      </c>
      <c r="MH108" s="12">
        <v>0</v>
      </c>
      <c r="MI108" s="12">
        <v>0</v>
      </c>
      <c r="MJ108" s="13">
        <v>0</v>
      </c>
      <c r="MK108" s="12">
        <v>0</v>
      </c>
      <c r="ML108" s="12">
        <v>0</v>
      </c>
      <c r="MM108" s="12">
        <v>0</v>
      </c>
    </row>
    <row r="109" spans="2:351" ht="89.25" x14ac:dyDescent="0.25">
      <c r="B109" s="44" t="s">
        <v>285</v>
      </c>
      <c r="C109" s="43" t="s">
        <v>284</v>
      </c>
      <c r="D109" s="42" t="s">
        <v>283</v>
      </c>
      <c r="E109" s="42" t="s">
        <v>282</v>
      </c>
      <c r="F109" s="46" t="s">
        <v>281</v>
      </c>
      <c r="G109" s="40">
        <v>2020004250290</v>
      </c>
      <c r="H109" s="39" t="s">
        <v>280</v>
      </c>
      <c r="I109" s="40">
        <v>1901129</v>
      </c>
      <c r="J109" s="39" t="s">
        <v>279</v>
      </c>
      <c r="K109" s="38" t="s">
        <v>102</v>
      </c>
      <c r="L109" s="37" t="s">
        <v>290</v>
      </c>
      <c r="M109" s="60" t="s">
        <v>6</v>
      </c>
      <c r="N109" s="60" t="s">
        <v>113</v>
      </c>
      <c r="O109" s="36" t="s">
        <v>277</v>
      </c>
      <c r="P109" s="35" t="s">
        <v>276</v>
      </c>
      <c r="Q109" s="35" t="s">
        <v>289</v>
      </c>
      <c r="R109" s="34" t="s">
        <v>20</v>
      </c>
      <c r="S109" s="33">
        <v>100</v>
      </c>
      <c r="T109" s="50">
        <v>10</v>
      </c>
      <c r="U109" s="50">
        <v>35</v>
      </c>
      <c r="V109" s="50">
        <v>35</v>
      </c>
      <c r="W109" s="50">
        <v>20</v>
      </c>
      <c r="X109" s="31">
        <f>+Z109+AA109+AB109+AC109</f>
        <v>100</v>
      </c>
      <c r="Y109" s="49">
        <f>+X109/S109</f>
        <v>1</v>
      </c>
      <c r="Z109" s="29">
        <v>0</v>
      </c>
      <c r="AA109" s="28">
        <v>34</v>
      </c>
      <c r="AB109" s="28">
        <v>47</v>
      </c>
      <c r="AC109" s="28">
        <v>19</v>
      </c>
      <c r="AD109" s="27">
        <v>144680333</v>
      </c>
      <c r="AE109" s="26">
        <f>+AD109-AG109</f>
        <v>0</v>
      </c>
      <c r="AF109" s="51" t="s">
        <v>138</v>
      </c>
      <c r="AG109" s="24">
        <f>SUM(AH109:AK109)</f>
        <v>144680333</v>
      </c>
      <c r="AH109" s="23">
        <f>+BH109+BL109+BP109+BT109+BX109+CB109+CF109+CJ109+CN109+CR109+CV109+CZ109+BD109</f>
        <v>0</v>
      </c>
      <c r="AI109" s="22">
        <f>+DD109+DH109+DL109+DP109+DT109+DX109+EB109+EF109+EJ109+EN109+ER109+EV109+EZ109+FD109+FH109+FL109+FP109+FT109+FX109+GB109+GF109+GJ109+GN109+GR109+GV109+GZ109+HD109+HH109+HL109+HP109+HT109+HX109+IB109+IF109+IJ109+IN109+IR109+IV109+IZ109+JD109+JH109+JL109+JP109+JT109+JX109+KB109+KF109+KJ109+KN109+KR109</f>
        <v>0</v>
      </c>
      <c r="AJ109" s="21">
        <f>+KV109+KZ109+LD109+LH109+LL109+LP109+LT109+LX109</f>
        <v>144680333</v>
      </c>
      <c r="AK109" s="13">
        <f>+MB109+MF109+MJ109</f>
        <v>0</v>
      </c>
      <c r="AL109" s="18" t="b">
        <f>_xlfn.IFNA(+AM109&lt;=AG109,"ERROR")</f>
        <v>1</v>
      </c>
      <c r="AM109" s="20">
        <f>SUM(AN109:AQ109)</f>
        <v>142680333</v>
      </c>
      <c r="AN109" s="4">
        <f>+BE109+BI109+BM109+BQ109+BU109+BY109+CC109+CG109+CK109+CO109+CS109+CW109+DA109</f>
        <v>0</v>
      </c>
      <c r="AO109" s="4">
        <f>+DE109+DI109+DM109+DQ109+DU109+DY109+EC109+EG109+EK109+EO109+ES109+EW109+FA109+FE109+FI109+FM109+FQ109+FU109+FY109+GC109+GG109+GK109+GO109+GS109+GW109+HA109+HE109+HI109+HM109+HQ109+HU109+HY109+IC109+IG109+IK109+IO109+IS109+IW109+JA109+JE109+JI109+JM109+JQ109+JU109+JY109+KC109+KG109+KK109+KO109+KS109</f>
        <v>0</v>
      </c>
      <c r="AP109" s="4">
        <f>+KW109+LA109+LE109+LI109+LM109+LQ109+LU109+LY109</f>
        <v>142680333</v>
      </c>
      <c r="AQ109" s="4">
        <f>+MC109+MG109+MK109</f>
        <v>0</v>
      </c>
      <c r="AR109" s="18" t="b">
        <f>_xlfn.IFNA(+AS109&lt;=AM109,"ERROR")</f>
        <v>1</v>
      </c>
      <c r="AS109" s="19">
        <f>+AT109+AU109+AV109+AW109</f>
        <v>142680333</v>
      </c>
      <c r="AT109" s="4">
        <f>+BF109+BJ109+BN109+BR109+BV109+BZ109+CD109+CH109+CL109+CP109+CT109+CX109+DB109</f>
        <v>0</v>
      </c>
      <c r="AU109" s="4">
        <f>+DF109+DJ109+DN109+DR109+DV109+DZ109+ED109+EH109+EL109+EP109+ET109+EX109+FB109+FF109+FJ109+FN109+FR109+FV109+FZ109+GD109+GH109+GL109+GP109+GT109+GX109+HB109+HF109+HJ109+HN109+HR109+HV109+HZ109+ID109+IH109+IL109+IP109+IT109+IX109+JB109+JF109+JJ109+JN109+JR109+JV109+JZ109+KD109+KH109+KL109+KP109+KT109</f>
        <v>0</v>
      </c>
      <c r="AV109" s="4">
        <f>+KX109+LB109+LF109+LJ109+LN109+LR109+LV109+LZ109</f>
        <v>142680333</v>
      </c>
      <c r="AW109" s="4">
        <f>+MD109+MH109+ML109</f>
        <v>0</v>
      </c>
      <c r="AX109" s="18" t="b">
        <f>_xlfn.IFNA(+AY109&lt;=AS109,"ERROR")</f>
        <v>1</v>
      </c>
      <c r="AY109" s="17">
        <f>+AZ109+BA109+BB109+BC109</f>
        <v>142680333</v>
      </c>
      <c r="AZ109" s="4">
        <f>+BG109+BK109+BO109+BS109+BW109+CA109+CE109+CI109+CM109+CQ109+CU109+CY109+DC109</f>
        <v>0</v>
      </c>
      <c r="BA109" s="4">
        <f>+DG109+DK109+DO109+DS109+DW109+EA109+EE109+EI109+EM109+EQ109+EU109+EY109+FC109+FG109+FK109+FO109+FS109+FW109+GA109+GE109+GI109+GM109+GQ109+GU109+GY109+HC109+HG109+HK109+HO109+HS109+HW109+IA109+IE109+II109+IM109+IQ109+IU109+IY109+JC109+JG109+JK109+JO109+JS109+JW109+KA109+KE109+KI109+KM109+KQ109+KU109</f>
        <v>0</v>
      </c>
      <c r="BB109" s="4">
        <f>+KY109+LC109+LG109+LK109+LO109+LS109+LW109+MA109</f>
        <v>142680333</v>
      </c>
      <c r="BC109" s="4">
        <f>+ME109+MI109+MM109</f>
        <v>0</v>
      </c>
      <c r="BD109" s="16">
        <v>0</v>
      </c>
      <c r="BE109" s="12">
        <v>0</v>
      </c>
      <c r="BF109" s="12">
        <v>0</v>
      </c>
      <c r="BG109" s="12">
        <v>0</v>
      </c>
      <c r="BH109" s="16">
        <v>0</v>
      </c>
      <c r="BI109" s="12">
        <v>0</v>
      </c>
      <c r="BJ109" s="12">
        <v>0</v>
      </c>
      <c r="BK109" s="12">
        <v>0</v>
      </c>
      <c r="BL109" s="16">
        <v>0</v>
      </c>
      <c r="BM109" s="12">
        <v>0</v>
      </c>
      <c r="BN109" s="12">
        <v>0</v>
      </c>
      <c r="BO109" s="12">
        <v>0</v>
      </c>
      <c r="BP109" s="16">
        <v>0</v>
      </c>
      <c r="BQ109" s="12">
        <v>0</v>
      </c>
      <c r="BR109" s="12">
        <v>0</v>
      </c>
      <c r="BS109" s="12">
        <v>0</v>
      </c>
      <c r="BT109" s="16">
        <v>0</v>
      </c>
      <c r="BU109" s="12">
        <v>0</v>
      </c>
      <c r="BV109" s="12">
        <v>0</v>
      </c>
      <c r="BW109" s="12">
        <v>0</v>
      </c>
      <c r="BX109" s="16">
        <v>0</v>
      </c>
      <c r="BY109" s="12">
        <v>0</v>
      </c>
      <c r="BZ109" s="12">
        <v>0</v>
      </c>
      <c r="CA109" s="12">
        <v>0</v>
      </c>
      <c r="CB109" s="16">
        <v>0</v>
      </c>
      <c r="CC109" s="12">
        <v>0</v>
      </c>
      <c r="CD109" s="12">
        <v>0</v>
      </c>
      <c r="CE109" s="12">
        <v>0</v>
      </c>
      <c r="CF109" s="16">
        <v>0</v>
      </c>
      <c r="CG109" s="12">
        <v>0</v>
      </c>
      <c r="CH109" s="12">
        <v>0</v>
      </c>
      <c r="CI109" s="12">
        <v>0</v>
      </c>
      <c r="CJ109" s="16">
        <v>0</v>
      </c>
      <c r="CK109" s="12">
        <v>0</v>
      </c>
      <c r="CL109" s="12">
        <v>0</v>
      </c>
      <c r="CM109" s="12">
        <v>0</v>
      </c>
      <c r="CN109" s="16">
        <v>0</v>
      </c>
      <c r="CO109" s="12">
        <v>0</v>
      </c>
      <c r="CP109" s="12">
        <v>0</v>
      </c>
      <c r="CQ109" s="12">
        <v>0</v>
      </c>
      <c r="CR109" s="16">
        <v>0</v>
      </c>
      <c r="CS109" s="12">
        <v>0</v>
      </c>
      <c r="CT109" s="12">
        <v>0</v>
      </c>
      <c r="CU109" s="12">
        <v>0</v>
      </c>
      <c r="CV109" s="16">
        <v>0</v>
      </c>
      <c r="CW109" s="12">
        <v>0</v>
      </c>
      <c r="CX109" s="12">
        <v>0</v>
      </c>
      <c r="CY109" s="12">
        <v>0</v>
      </c>
      <c r="CZ109" s="16">
        <v>0</v>
      </c>
      <c r="DA109" s="12">
        <v>0</v>
      </c>
      <c r="DB109" s="12">
        <v>0</v>
      </c>
      <c r="DC109" s="12">
        <v>0</v>
      </c>
      <c r="DD109" s="15">
        <v>0</v>
      </c>
      <c r="DE109" s="12">
        <v>0</v>
      </c>
      <c r="DF109" s="12">
        <v>0</v>
      </c>
      <c r="DG109" s="12">
        <v>0</v>
      </c>
      <c r="DH109" s="15">
        <v>0</v>
      </c>
      <c r="DI109" s="12">
        <v>0</v>
      </c>
      <c r="DJ109" s="12">
        <v>0</v>
      </c>
      <c r="DK109" s="12">
        <v>0</v>
      </c>
      <c r="DL109" s="15">
        <v>0</v>
      </c>
      <c r="DM109" s="12">
        <v>0</v>
      </c>
      <c r="DN109" s="12">
        <v>0</v>
      </c>
      <c r="DO109" s="12">
        <v>0</v>
      </c>
      <c r="DP109" s="15">
        <v>0</v>
      </c>
      <c r="DQ109" s="12">
        <v>0</v>
      </c>
      <c r="DR109" s="12">
        <v>0</v>
      </c>
      <c r="DS109" s="12">
        <v>0</v>
      </c>
      <c r="DT109" s="15">
        <v>0</v>
      </c>
      <c r="DU109" s="12">
        <v>0</v>
      </c>
      <c r="DV109" s="12">
        <v>0</v>
      </c>
      <c r="DW109" s="12">
        <v>0</v>
      </c>
      <c r="DX109" s="15">
        <v>0</v>
      </c>
      <c r="DY109" s="12">
        <v>0</v>
      </c>
      <c r="DZ109" s="12">
        <v>0</v>
      </c>
      <c r="EA109" s="12">
        <v>0</v>
      </c>
      <c r="EB109" s="15">
        <v>0</v>
      </c>
      <c r="EC109" s="12">
        <v>0</v>
      </c>
      <c r="ED109" s="12">
        <v>0</v>
      </c>
      <c r="EE109" s="12">
        <v>0</v>
      </c>
      <c r="EF109" s="15">
        <v>0</v>
      </c>
      <c r="EG109" s="12">
        <v>0</v>
      </c>
      <c r="EH109" s="12">
        <v>0</v>
      </c>
      <c r="EI109" s="12">
        <v>0</v>
      </c>
      <c r="EJ109" s="15">
        <v>0</v>
      </c>
      <c r="EK109" s="12">
        <v>0</v>
      </c>
      <c r="EL109" s="12">
        <v>0</v>
      </c>
      <c r="EM109" s="12">
        <v>0</v>
      </c>
      <c r="EN109" s="15">
        <v>0</v>
      </c>
      <c r="EO109" s="12">
        <v>0</v>
      </c>
      <c r="EP109" s="12">
        <v>0</v>
      </c>
      <c r="EQ109" s="12">
        <v>0</v>
      </c>
      <c r="ER109" s="15">
        <v>0</v>
      </c>
      <c r="ES109" s="12">
        <v>0</v>
      </c>
      <c r="ET109" s="12">
        <v>0</v>
      </c>
      <c r="EU109" s="12">
        <v>0</v>
      </c>
      <c r="EV109" s="15">
        <v>0</v>
      </c>
      <c r="EW109" s="12">
        <v>0</v>
      </c>
      <c r="EX109" s="12">
        <v>0</v>
      </c>
      <c r="EY109" s="12">
        <v>0</v>
      </c>
      <c r="EZ109" s="15">
        <v>0</v>
      </c>
      <c r="FA109" s="12">
        <v>0</v>
      </c>
      <c r="FB109" s="12">
        <v>0</v>
      </c>
      <c r="FC109" s="12">
        <v>0</v>
      </c>
      <c r="FD109" s="15">
        <v>0</v>
      </c>
      <c r="FE109" s="12">
        <v>0</v>
      </c>
      <c r="FF109" s="12">
        <v>0</v>
      </c>
      <c r="FG109" s="12">
        <v>0</v>
      </c>
      <c r="FH109" s="15">
        <v>0</v>
      </c>
      <c r="FI109" s="12">
        <v>0</v>
      </c>
      <c r="FJ109" s="12">
        <v>0</v>
      </c>
      <c r="FK109" s="12">
        <v>0</v>
      </c>
      <c r="FL109" s="15">
        <v>0</v>
      </c>
      <c r="FM109" s="12">
        <v>0</v>
      </c>
      <c r="FN109" s="12">
        <v>0</v>
      </c>
      <c r="FO109" s="12">
        <v>0</v>
      </c>
      <c r="FP109" s="15">
        <v>0</v>
      </c>
      <c r="FQ109" s="12">
        <v>0</v>
      </c>
      <c r="FR109" s="12">
        <v>0</v>
      </c>
      <c r="FS109" s="12">
        <v>0</v>
      </c>
      <c r="FT109" s="15">
        <v>0</v>
      </c>
      <c r="FU109" s="12">
        <v>0</v>
      </c>
      <c r="FV109" s="12">
        <v>0</v>
      </c>
      <c r="FW109" s="12">
        <v>0</v>
      </c>
      <c r="FX109" s="15">
        <v>0</v>
      </c>
      <c r="FY109" s="12">
        <v>0</v>
      </c>
      <c r="FZ109" s="12">
        <v>0</v>
      </c>
      <c r="GA109" s="12">
        <v>0</v>
      </c>
      <c r="GB109" s="15">
        <v>0</v>
      </c>
      <c r="GC109" s="12">
        <v>0</v>
      </c>
      <c r="GD109" s="12">
        <v>0</v>
      </c>
      <c r="GE109" s="12">
        <v>0</v>
      </c>
      <c r="GF109" s="15">
        <v>0</v>
      </c>
      <c r="GG109" s="12">
        <v>0</v>
      </c>
      <c r="GH109" s="12">
        <v>0</v>
      </c>
      <c r="GI109" s="12">
        <v>0</v>
      </c>
      <c r="GJ109" s="15">
        <v>0</v>
      </c>
      <c r="GK109" s="12">
        <v>0</v>
      </c>
      <c r="GL109" s="12">
        <v>0</v>
      </c>
      <c r="GM109" s="12">
        <v>0</v>
      </c>
      <c r="GN109" s="15">
        <v>0</v>
      </c>
      <c r="GO109" s="12">
        <v>0</v>
      </c>
      <c r="GP109" s="12">
        <v>0</v>
      </c>
      <c r="GQ109" s="12">
        <v>0</v>
      </c>
      <c r="GR109" s="15">
        <v>0</v>
      </c>
      <c r="GS109" s="12">
        <v>0</v>
      </c>
      <c r="GT109" s="12">
        <v>0</v>
      </c>
      <c r="GU109" s="12">
        <v>0</v>
      </c>
      <c r="GV109" s="15">
        <v>0</v>
      </c>
      <c r="GW109" s="12">
        <v>0</v>
      </c>
      <c r="GX109" s="12">
        <v>0</v>
      </c>
      <c r="GY109" s="12">
        <v>0</v>
      </c>
      <c r="GZ109" s="15">
        <v>0</v>
      </c>
      <c r="HA109" s="12">
        <v>0</v>
      </c>
      <c r="HB109" s="12">
        <v>0</v>
      </c>
      <c r="HC109" s="12">
        <v>0</v>
      </c>
      <c r="HD109" s="15">
        <v>0</v>
      </c>
      <c r="HE109" s="12">
        <v>0</v>
      </c>
      <c r="HF109" s="12">
        <v>0</v>
      </c>
      <c r="HG109" s="12">
        <v>0</v>
      </c>
      <c r="HH109" s="15">
        <v>0</v>
      </c>
      <c r="HI109" s="12">
        <v>0</v>
      </c>
      <c r="HJ109" s="12">
        <v>0</v>
      </c>
      <c r="HK109" s="12">
        <v>0</v>
      </c>
      <c r="HL109" s="15">
        <v>0</v>
      </c>
      <c r="HM109" s="12">
        <v>0</v>
      </c>
      <c r="HN109" s="12">
        <v>0</v>
      </c>
      <c r="HO109" s="12">
        <v>0</v>
      </c>
      <c r="HP109" s="15">
        <v>0</v>
      </c>
      <c r="HQ109" s="12">
        <v>0</v>
      </c>
      <c r="HR109" s="12">
        <v>0</v>
      </c>
      <c r="HS109" s="12">
        <v>0</v>
      </c>
      <c r="HT109" s="15">
        <v>0</v>
      </c>
      <c r="HU109" s="12">
        <v>0</v>
      </c>
      <c r="HV109" s="12">
        <v>0</v>
      </c>
      <c r="HW109" s="12">
        <v>0</v>
      </c>
      <c r="HX109" s="15">
        <v>0</v>
      </c>
      <c r="HY109" s="12">
        <v>0</v>
      </c>
      <c r="HZ109" s="12">
        <v>0</v>
      </c>
      <c r="IA109" s="12">
        <v>0</v>
      </c>
      <c r="IB109" s="15">
        <v>0</v>
      </c>
      <c r="IC109" s="12">
        <v>0</v>
      </c>
      <c r="ID109" s="12">
        <v>0</v>
      </c>
      <c r="IE109" s="12">
        <v>0</v>
      </c>
      <c r="IF109" s="15">
        <v>0</v>
      </c>
      <c r="IG109" s="12">
        <v>0</v>
      </c>
      <c r="IH109" s="12">
        <v>0</v>
      </c>
      <c r="II109" s="12">
        <v>0</v>
      </c>
      <c r="IJ109" s="15">
        <v>0</v>
      </c>
      <c r="IK109" s="12">
        <v>0</v>
      </c>
      <c r="IL109" s="12">
        <v>0</v>
      </c>
      <c r="IM109" s="12">
        <v>0</v>
      </c>
      <c r="IN109" s="15">
        <v>0</v>
      </c>
      <c r="IO109" s="12">
        <v>0</v>
      </c>
      <c r="IP109" s="12">
        <v>0</v>
      </c>
      <c r="IQ109" s="12">
        <v>0</v>
      </c>
      <c r="IR109" s="15">
        <v>0</v>
      </c>
      <c r="IS109" s="12">
        <v>0</v>
      </c>
      <c r="IT109" s="12">
        <v>0</v>
      </c>
      <c r="IU109" s="12">
        <v>0</v>
      </c>
      <c r="IV109" s="15">
        <v>0</v>
      </c>
      <c r="IW109" s="12">
        <v>0</v>
      </c>
      <c r="IX109" s="12">
        <v>0</v>
      </c>
      <c r="IY109" s="12">
        <v>0</v>
      </c>
      <c r="IZ109" s="15">
        <v>0</v>
      </c>
      <c r="JA109" s="12">
        <v>0</v>
      </c>
      <c r="JB109" s="12">
        <v>0</v>
      </c>
      <c r="JC109" s="12">
        <v>0</v>
      </c>
      <c r="JD109" s="15">
        <v>0</v>
      </c>
      <c r="JE109" s="12">
        <v>0</v>
      </c>
      <c r="JF109" s="12">
        <v>0</v>
      </c>
      <c r="JG109" s="12">
        <v>0</v>
      </c>
      <c r="JH109" s="15">
        <v>0</v>
      </c>
      <c r="JI109" s="12">
        <v>0</v>
      </c>
      <c r="JJ109" s="12">
        <v>0</v>
      </c>
      <c r="JK109" s="12">
        <v>0</v>
      </c>
      <c r="JL109" s="15">
        <v>0</v>
      </c>
      <c r="JM109" s="12">
        <v>0</v>
      </c>
      <c r="JN109" s="12">
        <v>0</v>
      </c>
      <c r="JO109" s="12">
        <v>0</v>
      </c>
      <c r="JP109" s="15">
        <v>0</v>
      </c>
      <c r="JQ109" s="12">
        <v>0</v>
      </c>
      <c r="JR109" s="12">
        <v>0</v>
      </c>
      <c r="JS109" s="12">
        <v>0</v>
      </c>
      <c r="JT109" s="15">
        <v>0</v>
      </c>
      <c r="JU109" s="12">
        <v>0</v>
      </c>
      <c r="JV109" s="12">
        <v>0</v>
      </c>
      <c r="JW109" s="12">
        <v>0</v>
      </c>
      <c r="JX109" s="15">
        <v>0</v>
      </c>
      <c r="JY109" s="12">
        <v>0</v>
      </c>
      <c r="JZ109" s="12">
        <v>0</v>
      </c>
      <c r="KA109" s="12">
        <v>0</v>
      </c>
      <c r="KB109" s="15">
        <v>0</v>
      </c>
      <c r="KC109" s="12">
        <v>0</v>
      </c>
      <c r="KD109" s="12">
        <v>0</v>
      </c>
      <c r="KE109" s="12">
        <v>0</v>
      </c>
      <c r="KF109" s="15">
        <v>0</v>
      </c>
      <c r="KG109" s="12">
        <v>0</v>
      </c>
      <c r="KH109" s="12">
        <v>0</v>
      </c>
      <c r="KI109" s="12">
        <v>0</v>
      </c>
      <c r="KJ109" s="15">
        <v>0</v>
      </c>
      <c r="KK109" s="12">
        <v>0</v>
      </c>
      <c r="KL109" s="12">
        <v>0</v>
      </c>
      <c r="KM109" s="12">
        <v>0</v>
      </c>
      <c r="KN109" s="15">
        <v>0</v>
      </c>
      <c r="KO109" s="12">
        <v>0</v>
      </c>
      <c r="KP109" s="12">
        <v>0</v>
      </c>
      <c r="KQ109" s="12">
        <v>0</v>
      </c>
      <c r="KR109" s="15">
        <v>0</v>
      </c>
      <c r="KS109" s="12">
        <v>0</v>
      </c>
      <c r="KT109" s="12">
        <v>0</v>
      </c>
      <c r="KU109" s="12">
        <v>0</v>
      </c>
      <c r="KV109" s="14">
        <v>0</v>
      </c>
      <c r="KW109" s="12">
        <v>0</v>
      </c>
      <c r="KX109" s="12">
        <v>0</v>
      </c>
      <c r="KY109" s="12">
        <v>0</v>
      </c>
      <c r="KZ109" s="14">
        <v>0</v>
      </c>
      <c r="LA109" s="12">
        <v>0</v>
      </c>
      <c r="LB109" s="12">
        <v>0</v>
      </c>
      <c r="LC109" s="12">
        <v>0</v>
      </c>
      <c r="LD109" s="14">
        <v>144680333</v>
      </c>
      <c r="LE109" s="12">
        <v>142680333</v>
      </c>
      <c r="LF109" s="12">
        <v>142680333</v>
      </c>
      <c r="LG109" s="12">
        <v>142680333</v>
      </c>
      <c r="LH109" s="14">
        <v>0</v>
      </c>
      <c r="LI109" s="12">
        <v>0</v>
      </c>
      <c r="LJ109" s="12">
        <v>0</v>
      </c>
      <c r="LK109" s="12">
        <v>0</v>
      </c>
      <c r="LL109" s="14">
        <v>0</v>
      </c>
      <c r="LM109" s="12">
        <v>0</v>
      </c>
      <c r="LN109" s="12">
        <v>0</v>
      </c>
      <c r="LO109" s="12">
        <v>0</v>
      </c>
      <c r="LP109" s="14">
        <v>0</v>
      </c>
      <c r="LQ109" s="12">
        <v>0</v>
      </c>
      <c r="LR109" s="12">
        <v>0</v>
      </c>
      <c r="LS109" s="12">
        <v>0</v>
      </c>
      <c r="LT109" s="14">
        <v>0</v>
      </c>
      <c r="LU109" s="12">
        <v>0</v>
      </c>
      <c r="LV109" s="12">
        <v>0</v>
      </c>
      <c r="LW109" s="12">
        <v>0</v>
      </c>
      <c r="LX109" s="14">
        <v>0</v>
      </c>
      <c r="LY109" s="12">
        <v>0</v>
      </c>
      <c r="LZ109" s="12">
        <v>0</v>
      </c>
      <c r="MA109" s="12">
        <v>0</v>
      </c>
      <c r="MB109" s="13">
        <v>0</v>
      </c>
      <c r="MC109" s="12">
        <v>0</v>
      </c>
      <c r="MD109" s="12">
        <v>0</v>
      </c>
      <c r="ME109" s="12">
        <v>0</v>
      </c>
      <c r="MF109" s="13">
        <v>0</v>
      </c>
      <c r="MG109" s="12">
        <v>0</v>
      </c>
      <c r="MH109" s="12">
        <v>0</v>
      </c>
      <c r="MI109" s="12">
        <v>0</v>
      </c>
      <c r="MJ109" s="13">
        <v>0</v>
      </c>
      <c r="MK109" s="12">
        <v>0</v>
      </c>
      <c r="ML109" s="12">
        <v>0</v>
      </c>
      <c r="MM109" s="12">
        <v>0</v>
      </c>
    </row>
    <row r="110" spans="2:351" ht="63.75" x14ac:dyDescent="0.25">
      <c r="B110" s="44" t="s">
        <v>285</v>
      </c>
      <c r="C110" s="43" t="s">
        <v>284</v>
      </c>
      <c r="D110" s="42" t="s">
        <v>283</v>
      </c>
      <c r="E110" s="42" t="s">
        <v>282</v>
      </c>
      <c r="F110" s="46" t="s">
        <v>281</v>
      </c>
      <c r="G110" s="40">
        <v>2020004250290</v>
      </c>
      <c r="H110" s="39" t="s">
        <v>280</v>
      </c>
      <c r="I110" s="40">
        <v>1901129</v>
      </c>
      <c r="J110" s="39" t="s">
        <v>279</v>
      </c>
      <c r="K110" s="38" t="s">
        <v>102</v>
      </c>
      <c r="L110" s="37" t="s">
        <v>288</v>
      </c>
      <c r="M110" s="60" t="s">
        <v>6</v>
      </c>
      <c r="N110" s="60" t="s">
        <v>113</v>
      </c>
      <c r="O110" s="36" t="s">
        <v>277</v>
      </c>
      <c r="P110" s="35" t="s">
        <v>276</v>
      </c>
      <c r="Q110" s="35" t="s">
        <v>275</v>
      </c>
      <c r="R110" s="34" t="s">
        <v>20</v>
      </c>
      <c r="S110" s="33">
        <v>100</v>
      </c>
      <c r="T110" s="50">
        <v>10</v>
      </c>
      <c r="U110" s="50">
        <v>35</v>
      </c>
      <c r="V110" s="50">
        <v>35</v>
      </c>
      <c r="W110" s="50">
        <v>20</v>
      </c>
      <c r="X110" s="31">
        <f>+Z110+AA110+AB110+AC110</f>
        <v>100</v>
      </c>
      <c r="Y110" s="49">
        <f>+X110/S110</f>
        <v>1</v>
      </c>
      <c r="Z110" s="29">
        <v>10</v>
      </c>
      <c r="AA110" s="28">
        <v>24</v>
      </c>
      <c r="AB110" s="28">
        <v>47</v>
      </c>
      <c r="AC110" s="28">
        <v>19</v>
      </c>
      <c r="AD110" s="27">
        <v>55852689</v>
      </c>
      <c r="AE110" s="26">
        <f>+AD110-AG110</f>
        <v>0</v>
      </c>
      <c r="AF110" s="51" t="s">
        <v>138</v>
      </c>
      <c r="AG110" s="24">
        <f>SUM(AH110:AK110)</f>
        <v>55852689</v>
      </c>
      <c r="AH110" s="23">
        <f>+BH110+BL110+BP110+BT110+BX110+CB110+CF110+CJ110+CN110+CR110+CV110+CZ110+BD110</f>
        <v>0</v>
      </c>
      <c r="AI110" s="22">
        <f>+DD110+DH110+DL110+DP110+DT110+DX110+EB110+EF110+EJ110+EN110+ER110+EV110+EZ110+FD110+FH110+FL110+FP110+FT110+FX110+GB110+GF110+GJ110+GN110+GR110+GV110+GZ110+HD110+HH110+HL110+HP110+HT110+HX110+IB110+IF110+IJ110+IN110+IR110+IV110+IZ110+JD110+JH110+JL110+JP110+JT110+JX110+KB110+KF110+KJ110+KN110+KR110</f>
        <v>0</v>
      </c>
      <c r="AJ110" s="21">
        <f>+KV110+KZ110+LD110+LH110+LL110+LP110+LT110+LX110</f>
        <v>55852689</v>
      </c>
      <c r="AK110" s="13">
        <f>+MB110+MF110+MJ110</f>
        <v>0</v>
      </c>
      <c r="AL110" s="18" t="b">
        <f>_xlfn.IFNA(+AM110&lt;=AG110,"ERROR")</f>
        <v>1</v>
      </c>
      <c r="AM110" s="20">
        <f>SUM(AN110:AQ110)</f>
        <v>54629680</v>
      </c>
      <c r="AN110" s="4">
        <f>+BE110+BI110+BM110+BQ110+BU110+BY110+CC110+CG110+CK110+CO110+CS110+CW110+DA110</f>
        <v>0</v>
      </c>
      <c r="AO110" s="4">
        <f>+DE110+DI110+DM110+DQ110+DU110+DY110+EC110+EG110+EK110+EO110+ES110+EW110+FA110+FE110+FI110+FM110+FQ110+FU110+FY110+GC110+GG110+GK110+GO110+GS110+GW110+HA110+HE110+HI110+HM110+HQ110+HU110+HY110+IC110+IG110+IK110+IO110+IS110+IW110+JA110+JE110+JI110+JM110+JQ110+JU110+JY110+KC110+KG110+KK110+KO110+KS110</f>
        <v>0</v>
      </c>
      <c r="AP110" s="4">
        <f>+KW110+LA110+LE110+LI110+LM110+LQ110+LU110+LY110</f>
        <v>54629680</v>
      </c>
      <c r="AQ110" s="4">
        <f>+MC110+MG110+MK110</f>
        <v>0</v>
      </c>
      <c r="AR110" s="18" t="b">
        <f>_xlfn.IFNA(+AS110&lt;=AM110,"ERROR")</f>
        <v>1</v>
      </c>
      <c r="AS110" s="19">
        <f>+AT110+AU110+AV110+AW110</f>
        <v>54629680</v>
      </c>
      <c r="AT110" s="4">
        <f>+BF110+BJ110+BN110+BR110+BV110+BZ110+CD110+CH110+CL110+CP110+CT110+CX110+DB110</f>
        <v>0</v>
      </c>
      <c r="AU110" s="4">
        <f>+DF110+DJ110+DN110+DR110+DV110+DZ110+ED110+EH110+EL110+EP110+ET110+EX110+FB110+FF110+FJ110+FN110+FR110+FV110+FZ110+GD110+GH110+GL110+GP110+GT110+GX110+HB110+HF110+HJ110+HN110+HR110+HV110+HZ110+ID110+IH110+IL110+IP110+IT110+IX110+JB110+JF110+JJ110+JN110+JR110+JV110+JZ110+KD110+KH110+KL110+KP110+KT110</f>
        <v>0</v>
      </c>
      <c r="AV110" s="4">
        <f>+KX110+LB110+LF110+LJ110+LN110+LR110+LV110+LZ110</f>
        <v>54629680</v>
      </c>
      <c r="AW110" s="4">
        <f>+MD110+MH110+ML110</f>
        <v>0</v>
      </c>
      <c r="AX110" s="18" t="b">
        <f>_xlfn.IFNA(+AY110&lt;=AS110,"ERROR")</f>
        <v>1</v>
      </c>
      <c r="AY110" s="17">
        <f>+AZ110+BA110+BB110+BC110</f>
        <v>54629680</v>
      </c>
      <c r="AZ110" s="4">
        <f>+BG110+BK110+BO110+BS110+BW110+CA110+CE110+CI110+CM110+CQ110+CU110+CY110+DC110</f>
        <v>0</v>
      </c>
      <c r="BA110" s="4">
        <f>+DG110+DK110+DO110+DS110+DW110+EA110+EE110+EI110+EM110+EQ110+EU110+EY110+FC110+FG110+FK110+FO110+FS110+FW110+GA110+GE110+GI110+GM110+GQ110+GU110+GY110+HC110+HG110+HK110+HO110+HS110+HW110+IA110+IE110+II110+IM110+IQ110+IU110+IY110+JC110+JG110+JK110+JO110+JS110+JW110+KA110+KE110+KI110+KM110+KQ110+KU110</f>
        <v>0</v>
      </c>
      <c r="BB110" s="4">
        <f>+KY110+LC110+LG110+LK110+LO110+LS110+LW110+MA110</f>
        <v>54629680</v>
      </c>
      <c r="BC110" s="4">
        <f>+ME110+MI110+MM110</f>
        <v>0</v>
      </c>
      <c r="BD110" s="16">
        <v>0</v>
      </c>
      <c r="BE110" s="12">
        <v>0</v>
      </c>
      <c r="BF110" s="12">
        <v>0</v>
      </c>
      <c r="BG110" s="12">
        <v>0</v>
      </c>
      <c r="BH110" s="16">
        <v>0</v>
      </c>
      <c r="BI110" s="12">
        <v>0</v>
      </c>
      <c r="BJ110" s="12">
        <v>0</v>
      </c>
      <c r="BK110" s="12">
        <v>0</v>
      </c>
      <c r="BL110" s="16">
        <v>0</v>
      </c>
      <c r="BM110" s="12">
        <v>0</v>
      </c>
      <c r="BN110" s="12">
        <v>0</v>
      </c>
      <c r="BO110" s="12">
        <v>0</v>
      </c>
      <c r="BP110" s="16">
        <v>0</v>
      </c>
      <c r="BQ110" s="12">
        <v>0</v>
      </c>
      <c r="BR110" s="12">
        <v>0</v>
      </c>
      <c r="BS110" s="12">
        <v>0</v>
      </c>
      <c r="BT110" s="16">
        <v>0</v>
      </c>
      <c r="BU110" s="12">
        <v>0</v>
      </c>
      <c r="BV110" s="12">
        <v>0</v>
      </c>
      <c r="BW110" s="12">
        <v>0</v>
      </c>
      <c r="BX110" s="16">
        <v>0</v>
      </c>
      <c r="BY110" s="12">
        <v>0</v>
      </c>
      <c r="BZ110" s="12">
        <v>0</v>
      </c>
      <c r="CA110" s="12">
        <v>0</v>
      </c>
      <c r="CB110" s="16">
        <v>0</v>
      </c>
      <c r="CC110" s="12">
        <v>0</v>
      </c>
      <c r="CD110" s="12">
        <v>0</v>
      </c>
      <c r="CE110" s="12">
        <v>0</v>
      </c>
      <c r="CF110" s="16">
        <v>0</v>
      </c>
      <c r="CG110" s="12">
        <v>0</v>
      </c>
      <c r="CH110" s="12">
        <v>0</v>
      </c>
      <c r="CI110" s="12">
        <v>0</v>
      </c>
      <c r="CJ110" s="16">
        <v>0</v>
      </c>
      <c r="CK110" s="12">
        <v>0</v>
      </c>
      <c r="CL110" s="12">
        <v>0</v>
      </c>
      <c r="CM110" s="12">
        <v>0</v>
      </c>
      <c r="CN110" s="16">
        <v>0</v>
      </c>
      <c r="CO110" s="12">
        <v>0</v>
      </c>
      <c r="CP110" s="12">
        <v>0</v>
      </c>
      <c r="CQ110" s="12">
        <v>0</v>
      </c>
      <c r="CR110" s="16">
        <v>0</v>
      </c>
      <c r="CS110" s="12">
        <v>0</v>
      </c>
      <c r="CT110" s="12">
        <v>0</v>
      </c>
      <c r="CU110" s="12">
        <v>0</v>
      </c>
      <c r="CV110" s="16">
        <v>0</v>
      </c>
      <c r="CW110" s="12">
        <v>0</v>
      </c>
      <c r="CX110" s="12">
        <v>0</v>
      </c>
      <c r="CY110" s="12">
        <v>0</v>
      </c>
      <c r="CZ110" s="16">
        <v>0</v>
      </c>
      <c r="DA110" s="12">
        <v>0</v>
      </c>
      <c r="DB110" s="12">
        <v>0</v>
      </c>
      <c r="DC110" s="12">
        <v>0</v>
      </c>
      <c r="DD110" s="15">
        <v>0</v>
      </c>
      <c r="DE110" s="12">
        <v>0</v>
      </c>
      <c r="DF110" s="12">
        <v>0</v>
      </c>
      <c r="DG110" s="12">
        <v>0</v>
      </c>
      <c r="DH110" s="15">
        <v>0</v>
      </c>
      <c r="DI110" s="12">
        <v>0</v>
      </c>
      <c r="DJ110" s="12">
        <v>0</v>
      </c>
      <c r="DK110" s="12">
        <v>0</v>
      </c>
      <c r="DL110" s="15">
        <v>0</v>
      </c>
      <c r="DM110" s="12">
        <v>0</v>
      </c>
      <c r="DN110" s="12">
        <v>0</v>
      </c>
      <c r="DO110" s="12">
        <v>0</v>
      </c>
      <c r="DP110" s="15">
        <v>0</v>
      </c>
      <c r="DQ110" s="12">
        <v>0</v>
      </c>
      <c r="DR110" s="12">
        <v>0</v>
      </c>
      <c r="DS110" s="12">
        <v>0</v>
      </c>
      <c r="DT110" s="15">
        <v>0</v>
      </c>
      <c r="DU110" s="12">
        <v>0</v>
      </c>
      <c r="DV110" s="12">
        <v>0</v>
      </c>
      <c r="DW110" s="12">
        <v>0</v>
      </c>
      <c r="DX110" s="15">
        <v>0</v>
      </c>
      <c r="DY110" s="12">
        <v>0</v>
      </c>
      <c r="DZ110" s="12">
        <v>0</v>
      </c>
      <c r="EA110" s="12">
        <v>0</v>
      </c>
      <c r="EB110" s="15">
        <v>0</v>
      </c>
      <c r="EC110" s="12">
        <v>0</v>
      </c>
      <c r="ED110" s="12">
        <v>0</v>
      </c>
      <c r="EE110" s="12">
        <v>0</v>
      </c>
      <c r="EF110" s="15">
        <v>0</v>
      </c>
      <c r="EG110" s="12">
        <v>0</v>
      </c>
      <c r="EH110" s="12">
        <v>0</v>
      </c>
      <c r="EI110" s="12">
        <v>0</v>
      </c>
      <c r="EJ110" s="15">
        <v>0</v>
      </c>
      <c r="EK110" s="12">
        <v>0</v>
      </c>
      <c r="EL110" s="12">
        <v>0</v>
      </c>
      <c r="EM110" s="12">
        <v>0</v>
      </c>
      <c r="EN110" s="15">
        <v>0</v>
      </c>
      <c r="EO110" s="12">
        <v>0</v>
      </c>
      <c r="EP110" s="12">
        <v>0</v>
      </c>
      <c r="EQ110" s="12">
        <v>0</v>
      </c>
      <c r="ER110" s="15">
        <v>0</v>
      </c>
      <c r="ES110" s="12">
        <v>0</v>
      </c>
      <c r="ET110" s="12">
        <v>0</v>
      </c>
      <c r="EU110" s="12">
        <v>0</v>
      </c>
      <c r="EV110" s="15">
        <v>0</v>
      </c>
      <c r="EW110" s="12">
        <v>0</v>
      </c>
      <c r="EX110" s="12">
        <v>0</v>
      </c>
      <c r="EY110" s="12">
        <v>0</v>
      </c>
      <c r="EZ110" s="15">
        <v>0</v>
      </c>
      <c r="FA110" s="12">
        <v>0</v>
      </c>
      <c r="FB110" s="12">
        <v>0</v>
      </c>
      <c r="FC110" s="12">
        <v>0</v>
      </c>
      <c r="FD110" s="15">
        <v>0</v>
      </c>
      <c r="FE110" s="12">
        <v>0</v>
      </c>
      <c r="FF110" s="12">
        <v>0</v>
      </c>
      <c r="FG110" s="12">
        <v>0</v>
      </c>
      <c r="FH110" s="15">
        <v>0</v>
      </c>
      <c r="FI110" s="12">
        <v>0</v>
      </c>
      <c r="FJ110" s="12">
        <v>0</v>
      </c>
      <c r="FK110" s="12">
        <v>0</v>
      </c>
      <c r="FL110" s="15">
        <v>0</v>
      </c>
      <c r="FM110" s="12">
        <v>0</v>
      </c>
      <c r="FN110" s="12">
        <v>0</v>
      </c>
      <c r="FO110" s="12">
        <v>0</v>
      </c>
      <c r="FP110" s="15">
        <v>0</v>
      </c>
      <c r="FQ110" s="12">
        <v>0</v>
      </c>
      <c r="FR110" s="12">
        <v>0</v>
      </c>
      <c r="FS110" s="12">
        <v>0</v>
      </c>
      <c r="FT110" s="15">
        <v>0</v>
      </c>
      <c r="FU110" s="12">
        <v>0</v>
      </c>
      <c r="FV110" s="12">
        <v>0</v>
      </c>
      <c r="FW110" s="12">
        <v>0</v>
      </c>
      <c r="FX110" s="15">
        <v>0</v>
      </c>
      <c r="FY110" s="12">
        <v>0</v>
      </c>
      <c r="FZ110" s="12">
        <v>0</v>
      </c>
      <c r="GA110" s="12">
        <v>0</v>
      </c>
      <c r="GB110" s="15">
        <v>0</v>
      </c>
      <c r="GC110" s="12">
        <v>0</v>
      </c>
      <c r="GD110" s="12">
        <v>0</v>
      </c>
      <c r="GE110" s="12">
        <v>0</v>
      </c>
      <c r="GF110" s="15">
        <v>0</v>
      </c>
      <c r="GG110" s="12">
        <v>0</v>
      </c>
      <c r="GH110" s="12">
        <v>0</v>
      </c>
      <c r="GI110" s="12">
        <v>0</v>
      </c>
      <c r="GJ110" s="15">
        <v>0</v>
      </c>
      <c r="GK110" s="12">
        <v>0</v>
      </c>
      <c r="GL110" s="12">
        <v>0</v>
      </c>
      <c r="GM110" s="12">
        <v>0</v>
      </c>
      <c r="GN110" s="15">
        <v>0</v>
      </c>
      <c r="GO110" s="12">
        <v>0</v>
      </c>
      <c r="GP110" s="12">
        <v>0</v>
      </c>
      <c r="GQ110" s="12">
        <v>0</v>
      </c>
      <c r="GR110" s="15">
        <v>0</v>
      </c>
      <c r="GS110" s="12">
        <v>0</v>
      </c>
      <c r="GT110" s="12">
        <v>0</v>
      </c>
      <c r="GU110" s="12">
        <v>0</v>
      </c>
      <c r="GV110" s="15">
        <v>0</v>
      </c>
      <c r="GW110" s="12">
        <v>0</v>
      </c>
      <c r="GX110" s="12">
        <v>0</v>
      </c>
      <c r="GY110" s="12">
        <v>0</v>
      </c>
      <c r="GZ110" s="15">
        <v>0</v>
      </c>
      <c r="HA110" s="12">
        <v>0</v>
      </c>
      <c r="HB110" s="12">
        <v>0</v>
      </c>
      <c r="HC110" s="12">
        <v>0</v>
      </c>
      <c r="HD110" s="15">
        <v>0</v>
      </c>
      <c r="HE110" s="12">
        <v>0</v>
      </c>
      <c r="HF110" s="12">
        <v>0</v>
      </c>
      <c r="HG110" s="12">
        <v>0</v>
      </c>
      <c r="HH110" s="15">
        <v>0</v>
      </c>
      <c r="HI110" s="12">
        <v>0</v>
      </c>
      <c r="HJ110" s="12">
        <v>0</v>
      </c>
      <c r="HK110" s="12">
        <v>0</v>
      </c>
      <c r="HL110" s="15">
        <v>0</v>
      </c>
      <c r="HM110" s="12">
        <v>0</v>
      </c>
      <c r="HN110" s="12">
        <v>0</v>
      </c>
      <c r="HO110" s="12">
        <v>0</v>
      </c>
      <c r="HP110" s="15">
        <v>0</v>
      </c>
      <c r="HQ110" s="12">
        <v>0</v>
      </c>
      <c r="HR110" s="12">
        <v>0</v>
      </c>
      <c r="HS110" s="12">
        <v>0</v>
      </c>
      <c r="HT110" s="15">
        <v>0</v>
      </c>
      <c r="HU110" s="12">
        <v>0</v>
      </c>
      <c r="HV110" s="12">
        <v>0</v>
      </c>
      <c r="HW110" s="12">
        <v>0</v>
      </c>
      <c r="HX110" s="15">
        <v>0</v>
      </c>
      <c r="HY110" s="12">
        <v>0</v>
      </c>
      <c r="HZ110" s="12">
        <v>0</v>
      </c>
      <c r="IA110" s="12">
        <v>0</v>
      </c>
      <c r="IB110" s="15">
        <v>0</v>
      </c>
      <c r="IC110" s="12">
        <v>0</v>
      </c>
      <c r="ID110" s="12">
        <v>0</v>
      </c>
      <c r="IE110" s="12">
        <v>0</v>
      </c>
      <c r="IF110" s="15">
        <v>0</v>
      </c>
      <c r="IG110" s="12">
        <v>0</v>
      </c>
      <c r="IH110" s="12">
        <v>0</v>
      </c>
      <c r="II110" s="12">
        <v>0</v>
      </c>
      <c r="IJ110" s="15">
        <v>0</v>
      </c>
      <c r="IK110" s="12">
        <v>0</v>
      </c>
      <c r="IL110" s="12">
        <v>0</v>
      </c>
      <c r="IM110" s="12">
        <v>0</v>
      </c>
      <c r="IN110" s="15">
        <v>0</v>
      </c>
      <c r="IO110" s="12">
        <v>0</v>
      </c>
      <c r="IP110" s="12">
        <v>0</v>
      </c>
      <c r="IQ110" s="12">
        <v>0</v>
      </c>
      <c r="IR110" s="15">
        <v>0</v>
      </c>
      <c r="IS110" s="12">
        <v>0</v>
      </c>
      <c r="IT110" s="12">
        <v>0</v>
      </c>
      <c r="IU110" s="12">
        <v>0</v>
      </c>
      <c r="IV110" s="15">
        <v>0</v>
      </c>
      <c r="IW110" s="12">
        <v>0</v>
      </c>
      <c r="IX110" s="12">
        <v>0</v>
      </c>
      <c r="IY110" s="12">
        <v>0</v>
      </c>
      <c r="IZ110" s="15">
        <v>0</v>
      </c>
      <c r="JA110" s="12">
        <v>0</v>
      </c>
      <c r="JB110" s="12">
        <v>0</v>
      </c>
      <c r="JC110" s="12">
        <v>0</v>
      </c>
      <c r="JD110" s="15">
        <v>0</v>
      </c>
      <c r="JE110" s="12">
        <v>0</v>
      </c>
      <c r="JF110" s="12">
        <v>0</v>
      </c>
      <c r="JG110" s="12">
        <v>0</v>
      </c>
      <c r="JH110" s="15">
        <v>0</v>
      </c>
      <c r="JI110" s="12">
        <v>0</v>
      </c>
      <c r="JJ110" s="12">
        <v>0</v>
      </c>
      <c r="JK110" s="12">
        <v>0</v>
      </c>
      <c r="JL110" s="15">
        <v>0</v>
      </c>
      <c r="JM110" s="12">
        <v>0</v>
      </c>
      <c r="JN110" s="12">
        <v>0</v>
      </c>
      <c r="JO110" s="12">
        <v>0</v>
      </c>
      <c r="JP110" s="15">
        <v>0</v>
      </c>
      <c r="JQ110" s="12">
        <v>0</v>
      </c>
      <c r="JR110" s="12">
        <v>0</v>
      </c>
      <c r="JS110" s="12">
        <v>0</v>
      </c>
      <c r="JT110" s="15">
        <v>0</v>
      </c>
      <c r="JU110" s="12">
        <v>0</v>
      </c>
      <c r="JV110" s="12">
        <v>0</v>
      </c>
      <c r="JW110" s="12">
        <v>0</v>
      </c>
      <c r="JX110" s="15">
        <v>0</v>
      </c>
      <c r="JY110" s="12">
        <v>0</v>
      </c>
      <c r="JZ110" s="12">
        <v>0</v>
      </c>
      <c r="KA110" s="12">
        <v>0</v>
      </c>
      <c r="KB110" s="15">
        <v>0</v>
      </c>
      <c r="KC110" s="12">
        <v>0</v>
      </c>
      <c r="KD110" s="12">
        <v>0</v>
      </c>
      <c r="KE110" s="12">
        <v>0</v>
      </c>
      <c r="KF110" s="15">
        <v>0</v>
      </c>
      <c r="KG110" s="12">
        <v>0</v>
      </c>
      <c r="KH110" s="12">
        <v>0</v>
      </c>
      <c r="KI110" s="12">
        <v>0</v>
      </c>
      <c r="KJ110" s="15">
        <v>0</v>
      </c>
      <c r="KK110" s="12">
        <v>0</v>
      </c>
      <c r="KL110" s="12">
        <v>0</v>
      </c>
      <c r="KM110" s="12">
        <v>0</v>
      </c>
      <c r="KN110" s="15">
        <v>0</v>
      </c>
      <c r="KO110" s="12">
        <v>0</v>
      </c>
      <c r="KP110" s="12">
        <v>0</v>
      </c>
      <c r="KQ110" s="12">
        <v>0</v>
      </c>
      <c r="KR110" s="15">
        <v>0</v>
      </c>
      <c r="KS110" s="12">
        <v>0</v>
      </c>
      <c r="KT110" s="12">
        <v>0</v>
      </c>
      <c r="KU110" s="12">
        <v>0</v>
      </c>
      <c r="KV110" s="14">
        <v>0</v>
      </c>
      <c r="KW110" s="12">
        <v>0</v>
      </c>
      <c r="KX110" s="12">
        <v>0</v>
      </c>
      <c r="KY110" s="12">
        <v>0</v>
      </c>
      <c r="KZ110" s="14">
        <v>0</v>
      </c>
      <c r="LA110" s="12">
        <v>0</v>
      </c>
      <c r="LB110" s="12">
        <v>0</v>
      </c>
      <c r="LC110" s="12">
        <v>0</v>
      </c>
      <c r="LD110" s="14">
        <v>55852689</v>
      </c>
      <c r="LE110" s="12">
        <v>54629680</v>
      </c>
      <c r="LF110" s="12">
        <v>54629680</v>
      </c>
      <c r="LG110" s="12">
        <v>54629680</v>
      </c>
      <c r="LH110" s="14">
        <v>0</v>
      </c>
      <c r="LI110" s="12">
        <v>0</v>
      </c>
      <c r="LJ110" s="12">
        <v>0</v>
      </c>
      <c r="LK110" s="12">
        <v>0</v>
      </c>
      <c r="LL110" s="14">
        <v>0</v>
      </c>
      <c r="LM110" s="12">
        <v>0</v>
      </c>
      <c r="LN110" s="12">
        <v>0</v>
      </c>
      <c r="LO110" s="12">
        <v>0</v>
      </c>
      <c r="LP110" s="14">
        <v>0</v>
      </c>
      <c r="LQ110" s="12">
        <v>0</v>
      </c>
      <c r="LR110" s="12">
        <v>0</v>
      </c>
      <c r="LS110" s="12">
        <v>0</v>
      </c>
      <c r="LT110" s="14">
        <v>0</v>
      </c>
      <c r="LU110" s="12">
        <v>0</v>
      </c>
      <c r="LV110" s="12">
        <v>0</v>
      </c>
      <c r="LW110" s="12">
        <v>0</v>
      </c>
      <c r="LX110" s="14">
        <v>0</v>
      </c>
      <c r="LY110" s="12">
        <v>0</v>
      </c>
      <c r="LZ110" s="12">
        <v>0</v>
      </c>
      <c r="MA110" s="12">
        <v>0</v>
      </c>
      <c r="MB110" s="13">
        <v>0</v>
      </c>
      <c r="MC110" s="12">
        <v>0</v>
      </c>
      <c r="MD110" s="12">
        <v>0</v>
      </c>
      <c r="ME110" s="12">
        <v>0</v>
      </c>
      <c r="MF110" s="13">
        <v>0</v>
      </c>
      <c r="MG110" s="12">
        <v>0</v>
      </c>
      <c r="MH110" s="12">
        <v>0</v>
      </c>
      <c r="MI110" s="12">
        <v>0</v>
      </c>
      <c r="MJ110" s="13">
        <v>0</v>
      </c>
      <c r="MK110" s="12">
        <v>0</v>
      </c>
      <c r="ML110" s="12">
        <v>0</v>
      </c>
      <c r="MM110" s="12">
        <v>0</v>
      </c>
    </row>
    <row r="111" spans="2:351" ht="63.75" x14ac:dyDescent="0.25">
      <c r="B111" s="44" t="s">
        <v>285</v>
      </c>
      <c r="C111" s="43" t="s">
        <v>284</v>
      </c>
      <c r="D111" s="42" t="s">
        <v>283</v>
      </c>
      <c r="E111" s="42" t="s">
        <v>282</v>
      </c>
      <c r="F111" s="46" t="s">
        <v>281</v>
      </c>
      <c r="G111" s="40">
        <v>2020004250290</v>
      </c>
      <c r="H111" s="39" t="s">
        <v>280</v>
      </c>
      <c r="I111" s="40">
        <v>1901129</v>
      </c>
      <c r="J111" s="39" t="s">
        <v>279</v>
      </c>
      <c r="K111" s="38" t="s">
        <v>102</v>
      </c>
      <c r="L111" s="37" t="s">
        <v>287</v>
      </c>
      <c r="M111" s="60" t="s">
        <v>198</v>
      </c>
      <c r="N111" s="60" t="s">
        <v>219</v>
      </c>
      <c r="O111" s="36" t="s">
        <v>277</v>
      </c>
      <c r="P111" s="35" t="s">
        <v>276</v>
      </c>
      <c r="Q111" s="35" t="s">
        <v>286</v>
      </c>
      <c r="R111" s="34" t="s">
        <v>20</v>
      </c>
      <c r="S111" s="33">
        <v>200</v>
      </c>
      <c r="T111" s="50">
        <v>20</v>
      </c>
      <c r="U111" s="50">
        <v>70</v>
      </c>
      <c r="V111" s="50">
        <v>70</v>
      </c>
      <c r="W111" s="50">
        <v>40</v>
      </c>
      <c r="X111" s="31">
        <f>+Z111+AA111+AB111+AC111</f>
        <v>200</v>
      </c>
      <c r="Y111" s="49">
        <f>+X111/S111</f>
        <v>1</v>
      </c>
      <c r="Z111" s="29">
        <v>20</v>
      </c>
      <c r="AA111" s="28">
        <v>48</v>
      </c>
      <c r="AB111" s="28">
        <v>74</v>
      </c>
      <c r="AC111" s="28">
        <v>58</v>
      </c>
      <c r="AD111" s="27">
        <v>661897665</v>
      </c>
      <c r="AE111" s="26">
        <f>+AD111-AG111</f>
        <v>0</v>
      </c>
      <c r="AF111" s="51" t="s">
        <v>138</v>
      </c>
      <c r="AG111" s="24">
        <f>SUM(AH111:AK111)</f>
        <v>661897665</v>
      </c>
      <c r="AH111" s="23">
        <f>+BH111+BL111+BP111+BT111+BX111+CB111+CF111+CJ111+CN111+CR111+CV111+CZ111+BD111</f>
        <v>0</v>
      </c>
      <c r="AI111" s="22">
        <f>+DD111+DH111+DL111+DP111+DT111+DX111+EB111+EF111+EJ111+EN111+ER111+EV111+EZ111+FD111+FH111+FL111+FP111+FT111+FX111+GB111+GF111+GJ111+GN111+GR111+GV111+GZ111+HD111+HH111+HL111+HP111+HT111+HX111+IB111+IF111+IJ111+IN111+IR111+IV111+IZ111+JD111+JH111+JL111+JP111+JT111+JX111+KB111+KF111+KJ111+KN111+KR111</f>
        <v>0</v>
      </c>
      <c r="AJ111" s="21">
        <f>+KV111+KZ111+LD111+LH111+LL111+LP111+LT111+LX111</f>
        <v>661897665</v>
      </c>
      <c r="AK111" s="13">
        <f>+MB111+MF111+MJ111</f>
        <v>0</v>
      </c>
      <c r="AL111" s="18" t="b">
        <f>_xlfn.IFNA(+AM111&lt;=AG111,"ERROR")</f>
        <v>1</v>
      </c>
      <c r="AM111" s="20">
        <f>SUM(AN111:AQ111)</f>
        <v>661120674</v>
      </c>
      <c r="AN111" s="4">
        <f>+BE111+BI111+BM111+BQ111+BU111+BY111+CC111+CG111+CK111+CO111+CS111+CW111+DA111</f>
        <v>0</v>
      </c>
      <c r="AO111" s="4">
        <f>+DE111+DI111+DM111+DQ111+DU111+DY111+EC111+EG111+EK111+EO111+ES111+EW111+FA111+FE111+FI111+FM111+FQ111+FU111+FY111+GC111+GG111+GK111+GO111+GS111+GW111+HA111+HE111+HI111+HM111+HQ111+HU111+HY111+IC111+IG111+IK111+IO111+IS111+IW111+JA111+JE111+JI111+JM111+JQ111+JU111+JY111+KC111+KG111+KK111+KO111+KS111</f>
        <v>0</v>
      </c>
      <c r="AP111" s="4">
        <f>+KW111+LA111+LE111+LI111+LM111+LQ111+LU111+LY111</f>
        <v>661120674</v>
      </c>
      <c r="AQ111" s="4">
        <f>+MC111+MG111+MK111</f>
        <v>0</v>
      </c>
      <c r="AR111" s="18" t="b">
        <f>_xlfn.IFNA(+AS111&lt;=AM111,"ERROR")</f>
        <v>1</v>
      </c>
      <c r="AS111" s="19">
        <f>+AT111+AU111+AV111+AW111</f>
        <v>414130641</v>
      </c>
      <c r="AT111" s="4">
        <f>+BF111+BJ111+BN111+BR111+BV111+BZ111+CD111+CH111+CL111+CP111+CT111+CX111+DB111</f>
        <v>0</v>
      </c>
      <c r="AU111" s="4">
        <f>+DF111+DJ111+DN111+DR111+DV111+DZ111+ED111+EH111+EL111+EP111+ET111+EX111+FB111+FF111+FJ111+FN111+FR111+FV111+FZ111+GD111+GH111+GL111+GP111+GT111+GX111+HB111+HF111+HJ111+HN111+HR111+HV111+HZ111+ID111+IH111+IL111+IP111+IT111+IX111+JB111+JF111+JJ111+JN111+JR111+JV111+JZ111+KD111+KH111+KL111+KP111+KT111</f>
        <v>0</v>
      </c>
      <c r="AV111" s="4">
        <f>+KX111+LB111+LF111+LJ111+LN111+LR111+LV111+LZ111</f>
        <v>414130641</v>
      </c>
      <c r="AW111" s="4">
        <f>+MD111+MH111+ML111</f>
        <v>0</v>
      </c>
      <c r="AX111" s="18" t="b">
        <f>_xlfn.IFNA(+AY111&lt;=AS111,"ERROR")</f>
        <v>1</v>
      </c>
      <c r="AY111" s="17">
        <f>+AZ111+BA111+BB111+BC111</f>
        <v>414130641</v>
      </c>
      <c r="AZ111" s="4">
        <f>+BG111+BK111+BO111+BS111+BW111+CA111+CE111+CI111+CM111+CQ111+CU111+CY111+DC111</f>
        <v>0</v>
      </c>
      <c r="BA111" s="4">
        <f>+DG111+DK111+DO111+DS111+DW111+EA111+EE111+EI111+EM111+EQ111+EU111+EY111+FC111+FG111+FK111+FO111+FS111+FW111+GA111+GE111+GI111+GM111+GQ111+GU111+GY111+HC111+HG111+HK111+HO111+HS111+HW111+IA111+IE111+II111+IM111+IQ111+IU111+IY111+JC111+JG111+JK111+JO111+JS111+JW111+KA111+KE111+KI111+KM111+KQ111+KU111</f>
        <v>0</v>
      </c>
      <c r="BB111" s="4">
        <f>+KY111+LC111+LG111+LK111+LO111+LS111+LW111+MA111</f>
        <v>414130641</v>
      </c>
      <c r="BC111" s="4">
        <f>+ME111+MI111+MM111</f>
        <v>0</v>
      </c>
      <c r="BD111" s="16">
        <v>0</v>
      </c>
      <c r="BE111" s="12">
        <v>0</v>
      </c>
      <c r="BF111" s="12">
        <v>0</v>
      </c>
      <c r="BG111" s="12">
        <v>0</v>
      </c>
      <c r="BH111" s="16">
        <v>0</v>
      </c>
      <c r="BI111" s="12">
        <v>0</v>
      </c>
      <c r="BJ111" s="12">
        <v>0</v>
      </c>
      <c r="BK111" s="12">
        <v>0</v>
      </c>
      <c r="BL111" s="16">
        <v>0</v>
      </c>
      <c r="BM111" s="12">
        <v>0</v>
      </c>
      <c r="BN111" s="12">
        <v>0</v>
      </c>
      <c r="BO111" s="12">
        <v>0</v>
      </c>
      <c r="BP111" s="16">
        <v>0</v>
      </c>
      <c r="BQ111" s="12">
        <v>0</v>
      </c>
      <c r="BR111" s="12">
        <v>0</v>
      </c>
      <c r="BS111" s="12">
        <v>0</v>
      </c>
      <c r="BT111" s="16">
        <v>0</v>
      </c>
      <c r="BU111" s="12">
        <v>0</v>
      </c>
      <c r="BV111" s="12">
        <v>0</v>
      </c>
      <c r="BW111" s="12">
        <v>0</v>
      </c>
      <c r="BX111" s="16">
        <v>0</v>
      </c>
      <c r="BY111" s="12">
        <v>0</v>
      </c>
      <c r="BZ111" s="12">
        <v>0</v>
      </c>
      <c r="CA111" s="12">
        <v>0</v>
      </c>
      <c r="CB111" s="16">
        <v>0</v>
      </c>
      <c r="CC111" s="12">
        <v>0</v>
      </c>
      <c r="CD111" s="12">
        <v>0</v>
      </c>
      <c r="CE111" s="12">
        <v>0</v>
      </c>
      <c r="CF111" s="16">
        <v>0</v>
      </c>
      <c r="CG111" s="12">
        <v>0</v>
      </c>
      <c r="CH111" s="12">
        <v>0</v>
      </c>
      <c r="CI111" s="12">
        <v>0</v>
      </c>
      <c r="CJ111" s="16">
        <v>0</v>
      </c>
      <c r="CK111" s="12">
        <v>0</v>
      </c>
      <c r="CL111" s="12">
        <v>0</v>
      </c>
      <c r="CM111" s="12">
        <v>0</v>
      </c>
      <c r="CN111" s="16">
        <v>0</v>
      </c>
      <c r="CO111" s="12">
        <v>0</v>
      </c>
      <c r="CP111" s="12">
        <v>0</v>
      </c>
      <c r="CQ111" s="12">
        <v>0</v>
      </c>
      <c r="CR111" s="16">
        <v>0</v>
      </c>
      <c r="CS111" s="12">
        <v>0</v>
      </c>
      <c r="CT111" s="12">
        <v>0</v>
      </c>
      <c r="CU111" s="12">
        <v>0</v>
      </c>
      <c r="CV111" s="16">
        <v>0</v>
      </c>
      <c r="CW111" s="12">
        <v>0</v>
      </c>
      <c r="CX111" s="12">
        <v>0</v>
      </c>
      <c r="CY111" s="12">
        <v>0</v>
      </c>
      <c r="CZ111" s="16">
        <v>0</v>
      </c>
      <c r="DA111" s="12">
        <v>0</v>
      </c>
      <c r="DB111" s="12">
        <v>0</v>
      </c>
      <c r="DC111" s="12">
        <v>0</v>
      </c>
      <c r="DD111" s="15">
        <v>0</v>
      </c>
      <c r="DE111" s="12">
        <v>0</v>
      </c>
      <c r="DF111" s="12">
        <v>0</v>
      </c>
      <c r="DG111" s="12">
        <v>0</v>
      </c>
      <c r="DH111" s="15">
        <v>0</v>
      </c>
      <c r="DI111" s="12">
        <v>0</v>
      </c>
      <c r="DJ111" s="12">
        <v>0</v>
      </c>
      <c r="DK111" s="12">
        <v>0</v>
      </c>
      <c r="DL111" s="15">
        <v>0</v>
      </c>
      <c r="DM111" s="12">
        <v>0</v>
      </c>
      <c r="DN111" s="12">
        <v>0</v>
      </c>
      <c r="DO111" s="12">
        <v>0</v>
      </c>
      <c r="DP111" s="15">
        <v>0</v>
      </c>
      <c r="DQ111" s="12">
        <v>0</v>
      </c>
      <c r="DR111" s="12">
        <v>0</v>
      </c>
      <c r="DS111" s="12">
        <v>0</v>
      </c>
      <c r="DT111" s="15">
        <v>0</v>
      </c>
      <c r="DU111" s="12">
        <v>0</v>
      </c>
      <c r="DV111" s="12">
        <v>0</v>
      </c>
      <c r="DW111" s="12">
        <v>0</v>
      </c>
      <c r="DX111" s="15">
        <v>0</v>
      </c>
      <c r="DY111" s="12">
        <v>0</v>
      </c>
      <c r="DZ111" s="12">
        <v>0</v>
      </c>
      <c r="EA111" s="12">
        <v>0</v>
      </c>
      <c r="EB111" s="15">
        <v>0</v>
      </c>
      <c r="EC111" s="12">
        <v>0</v>
      </c>
      <c r="ED111" s="12">
        <v>0</v>
      </c>
      <c r="EE111" s="12">
        <v>0</v>
      </c>
      <c r="EF111" s="15">
        <v>0</v>
      </c>
      <c r="EG111" s="12">
        <v>0</v>
      </c>
      <c r="EH111" s="12">
        <v>0</v>
      </c>
      <c r="EI111" s="12">
        <v>0</v>
      </c>
      <c r="EJ111" s="15">
        <v>0</v>
      </c>
      <c r="EK111" s="12">
        <v>0</v>
      </c>
      <c r="EL111" s="12">
        <v>0</v>
      </c>
      <c r="EM111" s="12">
        <v>0</v>
      </c>
      <c r="EN111" s="15">
        <v>0</v>
      </c>
      <c r="EO111" s="12">
        <v>0</v>
      </c>
      <c r="EP111" s="12">
        <v>0</v>
      </c>
      <c r="EQ111" s="12">
        <v>0</v>
      </c>
      <c r="ER111" s="15">
        <v>0</v>
      </c>
      <c r="ES111" s="12">
        <v>0</v>
      </c>
      <c r="ET111" s="12">
        <v>0</v>
      </c>
      <c r="EU111" s="12">
        <v>0</v>
      </c>
      <c r="EV111" s="15">
        <v>0</v>
      </c>
      <c r="EW111" s="12">
        <v>0</v>
      </c>
      <c r="EX111" s="12">
        <v>0</v>
      </c>
      <c r="EY111" s="12">
        <v>0</v>
      </c>
      <c r="EZ111" s="15">
        <v>0</v>
      </c>
      <c r="FA111" s="12">
        <v>0</v>
      </c>
      <c r="FB111" s="12">
        <v>0</v>
      </c>
      <c r="FC111" s="12">
        <v>0</v>
      </c>
      <c r="FD111" s="15">
        <v>0</v>
      </c>
      <c r="FE111" s="12">
        <v>0</v>
      </c>
      <c r="FF111" s="12">
        <v>0</v>
      </c>
      <c r="FG111" s="12">
        <v>0</v>
      </c>
      <c r="FH111" s="15">
        <v>0</v>
      </c>
      <c r="FI111" s="12">
        <v>0</v>
      </c>
      <c r="FJ111" s="12">
        <v>0</v>
      </c>
      <c r="FK111" s="12">
        <v>0</v>
      </c>
      <c r="FL111" s="15">
        <v>0</v>
      </c>
      <c r="FM111" s="12">
        <v>0</v>
      </c>
      <c r="FN111" s="12">
        <v>0</v>
      </c>
      <c r="FO111" s="12">
        <v>0</v>
      </c>
      <c r="FP111" s="15">
        <v>0</v>
      </c>
      <c r="FQ111" s="12">
        <v>0</v>
      </c>
      <c r="FR111" s="12">
        <v>0</v>
      </c>
      <c r="FS111" s="12">
        <v>0</v>
      </c>
      <c r="FT111" s="15">
        <v>0</v>
      </c>
      <c r="FU111" s="12">
        <v>0</v>
      </c>
      <c r="FV111" s="12">
        <v>0</v>
      </c>
      <c r="FW111" s="12">
        <v>0</v>
      </c>
      <c r="FX111" s="15">
        <v>0</v>
      </c>
      <c r="FY111" s="12">
        <v>0</v>
      </c>
      <c r="FZ111" s="12">
        <v>0</v>
      </c>
      <c r="GA111" s="12">
        <v>0</v>
      </c>
      <c r="GB111" s="15">
        <v>0</v>
      </c>
      <c r="GC111" s="12">
        <v>0</v>
      </c>
      <c r="GD111" s="12">
        <v>0</v>
      </c>
      <c r="GE111" s="12">
        <v>0</v>
      </c>
      <c r="GF111" s="15">
        <v>0</v>
      </c>
      <c r="GG111" s="12">
        <v>0</v>
      </c>
      <c r="GH111" s="12">
        <v>0</v>
      </c>
      <c r="GI111" s="12">
        <v>0</v>
      </c>
      <c r="GJ111" s="15">
        <v>0</v>
      </c>
      <c r="GK111" s="12">
        <v>0</v>
      </c>
      <c r="GL111" s="12">
        <v>0</v>
      </c>
      <c r="GM111" s="12">
        <v>0</v>
      </c>
      <c r="GN111" s="15">
        <v>0</v>
      </c>
      <c r="GO111" s="12">
        <v>0</v>
      </c>
      <c r="GP111" s="12">
        <v>0</v>
      </c>
      <c r="GQ111" s="12">
        <v>0</v>
      </c>
      <c r="GR111" s="15">
        <v>0</v>
      </c>
      <c r="GS111" s="12">
        <v>0</v>
      </c>
      <c r="GT111" s="12">
        <v>0</v>
      </c>
      <c r="GU111" s="12">
        <v>0</v>
      </c>
      <c r="GV111" s="15">
        <v>0</v>
      </c>
      <c r="GW111" s="12">
        <v>0</v>
      </c>
      <c r="GX111" s="12">
        <v>0</v>
      </c>
      <c r="GY111" s="12">
        <v>0</v>
      </c>
      <c r="GZ111" s="15">
        <v>0</v>
      </c>
      <c r="HA111" s="12">
        <v>0</v>
      </c>
      <c r="HB111" s="12">
        <v>0</v>
      </c>
      <c r="HC111" s="12">
        <v>0</v>
      </c>
      <c r="HD111" s="15">
        <v>0</v>
      </c>
      <c r="HE111" s="12">
        <v>0</v>
      </c>
      <c r="HF111" s="12">
        <v>0</v>
      </c>
      <c r="HG111" s="12">
        <v>0</v>
      </c>
      <c r="HH111" s="15">
        <v>0</v>
      </c>
      <c r="HI111" s="12">
        <v>0</v>
      </c>
      <c r="HJ111" s="12">
        <v>0</v>
      </c>
      <c r="HK111" s="12">
        <v>0</v>
      </c>
      <c r="HL111" s="15">
        <v>0</v>
      </c>
      <c r="HM111" s="12">
        <v>0</v>
      </c>
      <c r="HN111" s="12">
        <v>0</v>
      </c>
      <c r="HO111" s="12">
        <v>0</v>
      </c>
      <c r="HP111" s="15">
        <v>0</v>
      </c>
      <c r="HQ111" s="12">
        <v>0</v>
      </c>
      <c r="HR111" s="12">
        <v>0</v>
      </c>
      <c r="HS111" s="12">
        <v>0</v>
      </c>
      <c r="HT111" s="15">
        <v>0</v>
      </c>
      <c r="HU111" s="12">
        <v>0</v>
      </c>
      <c r="HV111" s="12">
        <v>0</v>
      </c>
      <c r="HW111" s="12">
        <v>0</v>
      </c>
      <c r="HX111" s="15">
        <v>0</v>
      </c>
      <c r="HY111" s="12">
        <v>0</v>
      </c>
      <c r="HZ111" s="12">
        <v>0</v>
      </c>
      <c r="IA111" s="12">
        <v>0</v>
      </c>
      <c r="IB111" s="15">
        <v>0</v>
      </c>
      <c r="IC111" s="12">
        <v>0</v>
      </c>
      <c r="ID111" s="12">
        <v>0</v>
      </c>
      <c r="IE111" s="12">
        <v>0</v>
      </c>
      <c r="IF111" s="15">
        <v>0</v>
      </c>
      <c r="IG111" s="12">
        <v>0</v>
      </c>
      <c r="IH111" s="12">
        <v>0</v>
      </c>
      <c r="II111" s="12">
        <v>0</v>
      </c>
      <c r="IJ111" s="15">
        <v>0</v>
      </c>
      <c r="IK111" s="12">
        <v>0</v>
      </c>
      <c r="IL111" s="12">
        <v>0</v>
      </c>
      <c r="IM111" s="12">
        <v>0</v>
      </c>
      <c r="IN111" s="15">
        <v>0</v>
      </c>
      <c r="IO111" s="12">
        <v>0</v>
      </c>
      <c r="IP111" s="12">
        <v>0</v>
      </c>
      <c r="IQ111" s="12">
        <v>0</v>
      </c>
      <c r="IR111" s="15">
        <v>0</v>
      </c>
      <c r="IS111" s="12">
        <v>0</v>
      </c>
      <c r="IT111" s="12">
        <v>0</v>
      </c>
      <c r="IU111" s="12">
        <v>0</v>
      </c>
      <c r="IV111" s="15">
        <v>0</v>
      </c>
      <c r="IW111" s="12">
        <v>0</v>
      </c>
      <c r="IX111" s="12">
        <v>0</v>
      </c>
      <c r="IY111" s="12">
        <v>0</v>
      </c>
      <c r="IZ111" s="15">
        <v>0</v>
      </c>
      <c r="JA111" s="12">
        <v>0</v>
      </c>
      <c r="JB111" s="12">
        <v>0</v>
      </c>
      <c r="JC111" s="12">
        <v>0</v>
      </c>
      <c r="JD111" s="15">
        <v>0</v>
      </c>
      <c r="JE111" s="12">
        <v>0</v>
      </c>
      <c r="JF111" s="12">
        <v>0</v>
      </c>
      <c r="JG111" s="12">
        <v>0</v>
      </c>
      <c r="JH111" s="15">
        <v>0</v>
      </c>
      <c r="JI111" s="12">
        <v>0</v>
      </c>
      <c r="JJ111" s="12">
        <v>0</v>
      </c>
      <c r="JK111" s="12">
        <v>0</v>
      </c>
      <c r="JL111" s="15">
        <v>0</v>
      </c>
      <c r="JM111" s="12">
        <v>0</v>
      </c>
      <c r="JN111" s="12">
        <v>0</v>
      </c>
      <c r="JO111" s="12">
        <v>0</v>
      </c>
      <c r="JP111" s="15">
        <v>0</v>
      </c>
      <c r="JQ111" s="12">
        <v>0</v>
      </c>
      <c r="JR111" s="12">
        <v>0</v>
      </c>
      <c r="JS111" s="12">
        <v>0</v>
      </c>
      <c r="JT111" s="15">
        <v>0</v>
      </c>
      <c r="JU111" s="12">
        <v>0</v>
      </c>
      <c r="JV111" s="12">
        <v>0</v>
      </c>
      <c r="JW111" s="12">
        <v>0</v>
      </c>
      <c r="JX111" s="15">
        <v>0</v>
      </c>
      <c r="JY111" s="12">
        <v>0</v>
      </c>
      <c r="JZ111" s="12">
        <v>0</v>
      </c>
      <c r="KA111" s="12">
        <v>0</v>
      </c>
      <c r="KB111" s="15">
        <v>0</v>
      </c>
      <c r="KC111" s="12">
        <v>0</v>
      </c>
      <c r="KD111" s="12">
        <v>0</v>
      </c>
      <c r="KE111" s="12">
        <v>0</v>
      </c>
      <c r="KF111" s="15">
        <v>0</v>
      </c>
      <c r="KG111" s="12">
        <v>0</v>
      </c>
      <c r="KH111" s="12">
        <v>0</v>
      </c>
      <c r="KI111" s="12">
        <v>0</v>
      </c>
      <c r="KJ111" s="15">
        <v>0</v>
      </c>
      <c r="KK111" s="12">
        <v>0</v>
      </c>
      <c r="KL111" s="12">
        <v>0</v>
      </c>
      <c r="KM111" s="12">
        <v>0</v>
      </c>
      <c r="KN111" s="15">
        <v>0</v>
      </c>
      <c r="KO111" s="12">
        <v>0</v>
      </c>
      <c r="KP111" s="12">
        <v>0</v>
      </c>
      <c r="KQ111" s="12">
        <v>0</v>
      </c>
      <c r="KR111" s="15">
        <v>0</v>
      </c>
      <c r="KS111" s="12">
        <v>0</v>
      </c>
      <c r="KT111" s="12">
        <v>0</v>
      </c>
      <c r="KU111" s="12">
        <v>0</v>
      </c>
      <c r="KV111" s="14">
        <v>0</v>
      </c>
      <c r="KW111" s="12">
        <v>0</v>
      </c>
      <c r="KX111" s="12">
        <v>0</v>
      </c>
      <c r="KY111" s="12">
        <v>0</v>
      </c>
      <c r="KZ111" s="14">
        <v>0</v>
      </c>
      <c r="LA111" s="12">
        <v>0</v>
      </c>
      <c r="LB111" s="12">
        <v>0</v>
      </c>
      <c r="LC111" s="12">
        <v>0</v>
      </c>
      <c r="LD111" s="14">
        <v>661897665</v>
      </c>
      <c r="LE111" s="12">
        <v>661120674</v>
      </c>
      <c r="LF111" s="12">
        <v>414130641</v>
      </c>
      <c r="LG111" s="12">
        <v>414130641</v>
      </c>
      <c r="LH111" s="14">
        <v>0</v>
      </c>
      <c r="LI111" s="12">
        <v>0</v>
      </c>
      <c r="LJ111" s="12">
        <v>0</v>
      </c>
      <c r="LK111" s="12">
        <v>0</v>
      </c>
      <c r="LL111" s="14">
        <v>0</v>
      </c>
      <c r="LM111" s="12">
        <v>0</v>
      </c>
      <c r="LN111" s="12">
        <v>0</v>
      </c>
      <c r="LO111" s="12">
        <v>0</v>
      </c>
      <c r="LP111" s="14">
        <v>0</v>
      </c>
      <c r="LQ111" s="12">
        <v>0</v>
      </c>
      <c r="LR111" s="12">
        <v>0</v>
      </c>
      <c r="LS111" s="12">
        <v>0</v>
      </c>
      <c r="LT111" s="14">
        <v>0</v>
      </c>
      <c r="LU111" s="12">
        <v>0</v>
      </c>
      <c r="LV111" s="12">
        <v>0</v>
      </c>
      <c r="LW111" s="12">
        <v>0</v>
      </c>
      <c r="LX111" s="14">
        <v>0</v>
      </c>
      <c r="LY111" s="12">
        <v>0</v>
      </c>
      <c r="LZ111" s="12">
        <v>0</v>
      </c>
      <c r="MA111" s="12">
        <v>0</v>
      </c>
      <c r="MB111" s="13">
        <v>0</v>
      </c>
      <c r="MC111" s="12">
        <v>0</v>
      </c>
      <c r="MD111" s="12">
        <v>0</v>
      </c>
      <c r="ME111" s="12">
        <v>0</v>
      </c>
      <c r="MF111" s="13">
        <v>0</v>
      </c>
      <c r="MG111" s="12">
        <v>0</v>
      </c>
      <c r="MH111" s="12">
        <v>0</v>
      </c>
      <c r="MI111" s="12">
        <v>0</v>
      </c>
      <c r="MJ111" s="13">
        <v>0</v>
      </c>
      <c r="MK111" s="12">
        <v>0</v>
      </c>
      <c r="ML111" s="12">
        <v>0</v>
      </c>
      <c r="MM111" s="12">
        <v>0</v>
      </c>
    </row>
    <row r="112" spans="2:351" ht="63.75" x14ac:dyDescent="0.25">
      <c r="B112" s="44" t="s">
        <v>285</v>
      </c>
      <c r="C112" s="43" t="s">
        <v>284</v>
      </c>
      <c r="D112" s="42" t="s">
        <v>283</v>
      </c>
      <c r="E112" s="42" t="s">
        <v>282</v>
      </c>
      <c r="F112" s="46" t="s">
        <v>281</v>
      </c>
      <c r="G112" s="40">
        <v>2020004250290</v>
      </c>
      <c r="H112" s="39" t="s">
        <v>280</v>
      </c>
      <c r="I112" s="40">
        <v>1901129</v>
      </c>
      <c r="J112" s="39" t="s">
        <v>279</v>
      </c>
      <c r="K112" s="38" t="s">
        <v>102</v>
      </c>
      <c r="L112" s="72" t="s">
        <v>278</v>
      </c>
      <c r="M112" s="59" t="s">
        <v>198</v>
      </c>
      <c r="N112" s="60" t="s">
        <v>219</v>
      </c>
      <c r="O112" s="36" t="s">
        <v>277</v>
      </c>
      <c r="P112" s="35" t="s">
        <v>276</v>
      </c>
      <c r="Q112" s="35" t="s">
        <v>275</v>
      </c>
      <c r="R112" s="34" t="s">
        <v>20</v>
      </c>
      <c r="S112" s="33">
        <v>57</v>
      </c>
      <c r="T112" s="50">
        <v>0</v>
      </c>
      <c r="U112" s="50">
        <v>0</v>
      </c>
      <c r="V112" s="50">
        <v>28</v>
      </c>
      <c r="W112" s="50">
        <v>29</v>
      </c>
      <c r="X112" s="31">
        <f>+Z112+AA112+AB112+AC112</f>
        <v>57</v>
      </c>
      <c r="Y112" s="49">
        <f>+X112/S112</f>
        <v>1</v>
      </c>
      <c r="Z112" s="29">
        <v>0</v>
      </c>
      <c r="AA112" s="28">
        <v>0</v>
      </c>
      <c r="AB112" s="28">
        <v>0</v>
      </c>
      <c r="AC112" s="28">
        <v>57</v>
      </c>
      <c r="AD112" s="27">
        <v>376929888</v>
      </c>
      <c r="AE112" s="26">
        <f>+AD112-AG112</f>
        <v>0</v>
      </c>
      <c r="AF112" s="51" t="s">
        <v>138</v>
      </c>
      <c r="AG112" s="24">
        <f>SUM(AH112:AK112)</f>
        <v>376929888</v>
      </c>
      <c r="AH112" s="23">
        <f>+BH112+BL112+BP112+BT112+BX112+CB112+CF112+CJ112+CN112+CR112+CV112+CZ112+BD112</f>
        <v>94237353</v>
      </c>
      <c r="AI112" s="22">
        <f>+DD112+DH112+DL112+DP112+DT112+DX112+EB112+EF112+EJ112+EN112+ER112+EV112+EZ112+FD112+FH112+FL112+FP112+FT112+FX112+GB112+GF112+GJ112+GN112+GR112+GV112+GZ112+HD112+HH112+HL112+HP112+HT112+HX112+IB112+IF112+IJ112+IN112+IR112+IV112+IZ112+JD112+JH112+JL112+JP112+JT112+JX112+KB112+KF112+KJ112+KN112+KR112</f>
        <v>0</v>
      </c>
      <c r="AJ112" s="21">
        <f>+KV112+KZ112+LD112+LH112+LL112+LP112+LT112+LX112</f>
        <v>282692535</v>
      </c>
      <c r="AK112" s="13">
        <f>+MB112+MF112+MJ112</f>
        <v>0</v>
      </c>
      <c r="AL112" s="18" t="b">
        <f>_xlfn.IFNA(+AM112&lt;=AG112,"ERROR")</f>
        <v>1</v>
      </c>
      <c r="AM112" s="20">
        <f>SUM(AN112:AQ112)</f>
        <v>376929888</v>
      </c>
      <c r="AN112" s="4">
        <f>+BE112+BI112+BM112+BQ112+BU112+BY112+CC112+CG112+CK112+CO112+CS112+CW112+DA112</f>
        <v>94237353</v>
      </c>
      <c r="AO112" s="4">
        <f>+DE112+DI112+DM112+DQ112+DU112+DY112+EC112+EG112+EK112+EO112+ES112+EW112+FA112+FE112+FI112+FM112+FQ112+FU112+FY112+GC112+GG112+GK112+GO112+GS112+GW112+HA112+HE112+HI112+HM112+HQ112+HU112+HY112+IC112+IG112+IK112+IO112+IS112+IW112+JA112+JE112+JI112+JM112+JQ112+JU112+JY112+KC112+KG112+KK112+KO112+KS112</f>
        <v>0</v>
      </c>
      <c r="AP112" s="4">
        <f>+KW112+LA112+LE112+LI112+LM112+LQ112+LU112+LY112</f>
        <v>282692535</v>
      </c>
      <c r="AQ112" s="4">
        <f>+MC112+MG112+MK112</f>
        <v>0</v>
      </c>
      <c r="AR112" s="18" t="b">
        <f>_xlfn.IFNA(+AS112&lt;=AM112,"ERROR")</f>
        <v>1</v>
      </c>
      <c r="AS112" s="19">
        <f>+AT112+AU112+AV112+AW112</f>
        <v>183971550</v>
      </c>
      <c r="AT112" s="4">
        <f>+BF112+BJ112+BN112+BR112+BV112+BZ112+CD112+CH112+CL112+CP112+CT112+CX112+DB112</f>
        <v>58075882</v>
      </c>
      <c r="AU112" s="4">
        <f>+DF112+DJ112+DN112+DR112+DV112+DZ112+ED112+EH112+EL112+EP112+ET112+EX112+FB112+FF112+FJ112+FN112+FR112+FV112+FZ112+GD112+GH112+GL112+GP112+GT112+GX112+HB112+HF112+HJ112+HN112+HR112+HV112+HZ112+ID112+IH112+IL112+IP112+IT112+IX112+JB112+JF112+JJ112+JN112+JR112+JV112+JZ112+KD112+KH112+KL112+KP112+KT112</f>
        <v>0</v>
      </c>
      <c r="AV112" s="4">
        <f>+KX112+LB112+LF112+LJ112+LN112+LR112+LV112+LZ112</f>
        <v>125895668</v>
      </c>
      <c r="AW112" s="4">
        <f>+MD112+MH112+ML112</f>
        <v>0</v>
      </c>
      <c r="AX112" s="18" t="b">
        <f>_xlfn.IFNA(+AY112&lt;=AS112,"ERROR")</f>
        <v>1</v>
      </c>
      <c r="AY112" s="17">
        <f>+AZ112+BA112+BB112+BC112</f>
        <v>183971550</v>
      </c>
      <c r="AZ112" s="4">
        <f>+BG112+BK112+BO112+BS112+BW112+CA112+CE112+CI112+CM112+CQ112+CU112+CY112+DC112</f>
        <v>58075882</v>
      </c>
      <c r="BA112" s="4">
        <f>+DG112+DK112+DO112+DS112+DW112+EA112+EE112+EI112+EM112+EQ112+EU112+EY112+FC112+FG112+FK112+FO112+FS112+FW112+GA112+GE112+GI112+GM112+GQ112+GU112+GY112+HC112+HG112+HK112+HO112+HS112+HW112+IA112+IE112+II112+IM112+IQ112+IU112+IY112+JC112+JG112+JK112+JO112+JS112+JW112+KA112+KE112+KI112+KM112+KQ112+KU112</f>
        <v>0</v>
      </c>
      <c r="BB112" s="4">
        <f>+KY112+LC112+LG112+LK112+LO112+LS112+LW112+MA112</f>
        <v>125895668</v>
      </c>
      <c r="BC112" s="4">
        <f>+ME112+MI112+MM112</f>
        <v>0</v>
      </c>
      <c r="BD112" s="16">
        <v>0</v>
      </c>
      <c r="BE112" s="12">
        <v>0</v>
      </c>
      <c r="BF112" s="12">
        <v>0</v>
      </c>
      <c r="BG112" s="12">
        <v>0</v>
      </c>
      <c r="BH112" s="16">
        <v>0</v>
      </c>
      <c r="BI112" s="12">
        <v>0</v>
      </c>
      <c r="BJ112" s="12">
        <v>0</v>
      </c>
      <c r="BK112" s="12">
        <v>0</v>
      </c>
      <c r="BL112" s="16">
        <v>0</v>
      </c>
      <c r="BM112" s="12">
        <v>0</v>
      </c>
      <c r="BN112" s="12">
        <v>0</v>
      </c>
      <c r="BO112" s="12">
        <v>0</v>
      </c>
      <c r="BP112" s="16">
        <v>94237353</v>
      </c>
      <c r="BQ112" s="12">
        <v>94237353</v>
      </c>
      <c r="BR112" s="12">
        <v>58075882</v>
      </c>
      <c r="BS112" s="12">
        <v>58075882</v>
      </c>
      <c r="BT112" s="16">
        <v>0</v>
      </c>
      <c r="BU112" s="12">
        <v>0</v>
      </c>
      <c r="BV112" s="12">
        <v>0</v>
      </c>
      <c r="BW112" s="12">
        <v>0</v>
      </c>
      <c r="BX112" s="16">
        <v>0</v>
      </c>
      <c r="BY112" s="12">
        <v>0</v>
      </c>
      <c r="BZ112" s="12">
        <v>0</v>
      </c>
      <c r="CA112" s="12">
        <v>0</v>
      </c>
      <c r="CB112" s="16">
        <v>0</v>
      </c>
      <c r="CC112" s="12">
        <v>0</v>
      </c>
      <c r="CD112" s="12">
        <v>0</v>
      </c>
      <c r="CE112" s="12">
        <v>0</v>
      </c>
      <c r="CF112" s="16">
        <v>0</v>
      </c>
      <c r="CG112" s="12">
        <v>0</v>
      </c>
      <c r="CH112" s="12">
        <v>0</v>
      </c>
      <c r="CI112" s="12">
        <v>0</v>
      </c>
      <c r="CJ112" s="16">
        <v>0</v>
      </c>
      <c r="CK112" s="12">
        <v>0</v>
      </c>
      <c r="CL112" s="12">
        <v>0</v>
      </c>
      <c r="CM112" s="12">
        <v>0</v>
      </c>
      <c r="CN112" s="16">
        <v>0</v>
      </c>
      <c r="CO112" s="12">
        <v>0</v>
      </c>
      <c r="CP112" s="12">
        <v>0</v>
      </c>
      <c r="CQ112" s="12">
        <v>0</v>
      </c>
      <c r="CR112" s="16">
        <v>0</v>
      </c>
      <c r="CS112" s="12">
        <v>0</v>
      </c>
      <c r="CT112" s="12">
        <v>0</v>
      </c>
      <c r="CU112" s="12">
        <v>0</v>
      </c>
      <c r="CV112" s="16">
        <v>0</v>
      </c>
      <c r="CW112" s="12">
        <v>0</v>
      </c>
      <c r="CX112" s="12">
        <v>0</v>
      </c>
      <c r="CY112" s="12">
        <v>0</v>
      </c>
      <c r="CZ112" s="16">
        <v>0</v>
      </c>
      <c r="DA112" s="12">
        <v>0</v>
      </c>
      <c r="DB112" s="12">
        <v>0</v>
      </c>
      <c r="DC112" s="12">
        <v>0</v>
      </c>
      <c r="DD112" s="15">
        <v>0</v>
      </c>
      <c r="DE112" s="12">
        <v>0</v>
      </c>
      <c r="DF112" s="12">
        <v>0</v>
      </c>
      <c r="DG112" s="12">
        <v>0</v>
      </c>
      <c r="DH112" s="15">
        <v>0</v>
      </c>
      <c r="DI112" s="12">
        <v>0</v>
      </c>
      <c r="DJ112" s="12">
        <v>0</v>
      </c>
      <c r="DK112" s="12">
        <v>0</v>
      </c>
      <c r="DL112" s="15">
        <v>0</v>
      </c>
      <c r="DM112" s="12">
        <v>0</v>
      </c>
      <c r="DN112" s="12">
        <v>0</v>
      </c>
      <c r="DO112" s="12">
        <v>0</v>
      </c>
      <c r="DP112" s="15">
        <v>0</v>
      </c>
      <c r="DQ112" s="12">
        <v>0</v>
      </c>
      <c r="DR112" s="12">
        <v>0</v>
      </c>
      <c r="DS112" s="12">
        <v>0</v>
      </c>
      <c r="DT112" s="15">
        <v>0</v>
      </c>
      <c r="DU112" s="12">
        <v>0</v>
      </c>
      <c r="DV112" s="12">
        <v>0</v>
      </c>
      <c r="DW112" s="12">
        <v>0</v>
      </c>
      <c r="DX112" s="15">
        <v>0</v>
      </c>
      <c r="DY112" s="12">
        <v>0</v>
      </c>
      <c r="DZ112" s="12">
        <v>0</v>
      </c>
      <c r="EA112" s="12">
        <v>0</v>
      </c>
      <c r="EB112" s="15">
        <v>0</v>
      </c>
      <c r="EC112" s="12">
        <v>0</v>
      </c>
      <c r="ED112" s="12">
        <v>0</v>
      </c>
      <c r="EE112" s="12">
        <v>0</v>
      </c>
      <c r="EF112" s="15">
        <v>0</v>
      </c>
      <c r="EG112" s="12">
        <v>0</v>
      </c>
      <c r="EH112" s="12">
        <v>0</v>
      </c>
      <c r="EI112" s="12">
        <v>0</v>
      </c>
      <c r="EJ112" s="15">
        <v>0</v>
      </c>
      <c r="EK112" s="12">
        <v>0</v>
      </c>
      <c r="EL112" s="12">
        <v>0</v>
      </c>
      <c r="EM112" s="12">
        <v>0</v>
      </c>
      <c r="EN112" s="15">
        <v>0</v>
      </c>
      <c r="EO112" s="12">
        <v>0</v>
      </c>
      <c r="EP112" s="12">
        <v>0</v>
      </c>
      <c r="EQ112" s="12">
        <v>0</v>
      </c>
      <c r="ER112" s="15">
        <v>0</v>
      </c>
      <c r="ES112" s="12">
        <v>0</v>
      </c>
      <c r="ET112" s="12">
        <v>0</v>
      </c>
      <c r="EU112" s="12">
        <v>0</v>
      </c>
      <c r="EV112" s="15">
        <v>0</v>
      </c>
      <c r="EW112" s="12">
        <v>0</v>
      </c>
      <c r="EX112" s="12">
        <v>0</v>
      </c>
      <c r="EY112" s="12">
        <v>0</v>
      </c>
      <c r="EZ112" s="15">
        <v>0</v>
      </c>
      <c r="FA112" s="12">
        <v>0</v>
      </c>
      <c r="FB112" s="12">
        <v>0</v>
      </c>
      <c r="FC112" s="12">
        <v>0</v>
      </c>
      <c r="FD112" s="15">
        <v>0</v>
      </c>
      <c r="FE112" s="12">
        <v>0</v>
      </c>
      <c r="FF112" s="12">
        <v>0</v>
      </c>
      <c r="FG112" s="12">
        <v>0</v>
      </c>
      <c r="FH112" s="15">
        <v>0</v>
      </c>
      <c r="FI112" s="12">
        <v>0</v>
      </c>
      <c r="FJ112" s="12">
        <v>0</v>
      </c>
      <c r="FK112" s="12">
        <v>0</v>
      </c>
      <c r="FL112" s="15">
        <v>0</v>
      </c>
      <c r="FM112" s="12">
        <v>0</v>
      </c>
      <c r="FN112" s="12">
        <v>0</v>
      </c>
      <c r="FO112" s="12">
        <v>0</v>
      </c>
      <c r="FP112" s="15">
        <v>0</v>
      </c>
      <c r="FQ112" s="12">
        <v>0</v>
      </c>
      <c r="FR112" s="12">
        <v>0</v>
      </c>
      <c r="FS112" s="12">
        <v>0</v>
      </c>
      <c r="FT112" s="15">
        <v>0</v>
      </c>
      <c r="FU112" s="12">
        <v>0</v>
      </c>
      <c r="FV112" s="12">
        <v>0</v>
      </c>
      <c r="FW112" s="12">
        <v>0</v>
      </c>
      <c r="FX112" s="15">
        <v>0</v>
      </c>
      <c r="FY112" s="12">
        <v>0</v>
      </c>
      <c r="FZ112" s="12">
        <v>0</v>
      </c>
      <c r="GA112" s="12">
        <v>0</v>
      </c>
      <c r="GB112" s="15">
        <v>0</v>
      </c>
      <c r="GC112" s="12">
        <v>0</v>
      </c>
      <c r="GD112" s="12">
        <v>0</v>
      </c>
      <c r="GE112" s="12">
        <v>0</v>
      </c>
      <c r="GF112" s="15">
        <v>0</v>
      </c>
      <c r="GG112" s="12">
        <v>0</v>
      </c>
      <c r="GH112" s="12">
        <v>0</v>
      </c>
      <c r="GI112" s="12">
        <v>0</v>
      </c>
      <c r="GJ112" s="15">
        <v>0</v>
      </c>
      <c r="GK112" s="12">
        <v>0</v>
      </c>
      <c r="GL112" s="12">
        <v>0</v>
      </c>
      <c r="GM112" s="12">
        <v>0</v>
      </c>
      <c r="GN112" s="15">
        <v>0</v>
      </c>
      <c r="GO112" s="12">
        <v>0</v>
      </c>
      <c r="GP112" s="12">
        <v>0</v>
      </c>
      <c r="GQ112" s="12">
        <v>0</v>
      </c>
      <c r="GR112" s="15">
        <v>0</v>
      </c>
      <c r="GS112" s="12">
        <v>0</v>
      </c>
      <c r="GT112" s="12">
        <v>0</v>
      </c>
      <c r="GU112" s="12">
        <v>0</v>
      </c>
      <c r="GV112" s="15">
        <v>0</v>
      </c>
      <c r="GW112" s="12">
        <v>0</v>
      </c>
      <c r="GX112" s="12">
        <v>0</v>
      </c>
      <c r="GY112" s="12">
        <v>0</v>
      </c>
      <c r="GZ112" s="15">
        <v>0</v>
      </c>
      <c r="HA112" s="12">
        <v>0</v>
      </c>
      <c r="HB112" s="12">
        <v>0</v>
      </c>
      <c r="HC112" s="12">
        <v>0</v>
      </c>
      <c r="HD112" s="15">
        <v>0</v>
      </c>
      <c r="HE112" s="12">
        <v>0</v>
      </c>
      <c r="HF112" s="12">
        <v>0</v>
      </c>
      <c r="HG112" s="12">
        <v>0</v>
      </c>
      <c r="HH112" s="15">
        <v>0</v>
      </c>
      <c r="HI112" s="12">
        <v>0</v>
      </c>
      <c r="HJ112" s="12">
        <v>0</v>
      </c>
      <c r="HK112" s="12">
        <v>0</v>
      </c>
      <c r="HL112" s="15">
        <v>0</v>
      </c>
      <c r="HM112" s="12">
        <v>0</v>
      </c>
      <c r="HN112" s="12">
        <v>0</v>
      </c>
      <c r="HO112" s="12">
        <v>0</v>
      </c>
      <c r="HP112" s="15">
        <v>0</v>
      </c>
      <c r="HQ112" s="12">
        <v>0</v>
      </c>
      <c r="HR112" s="12">
        <v>0</v>
      </c>
      <c r="HS112" s="12">
        <v>0</v>
      </c>
      <c r="HT112" s="15">
        <v>0</v>
      </c>
      <c r="HU112" s="12">
        <v>0</v>
      </c>
      <c r="HV112" s="12">
        <v>0</v>
      </c>
      <c r="HW112" s="12">
        <v>0</v>
      </c>
      <c r="HX112" s="15">
        <v>0</v>
      </c>
      <c r="HY112" s="12">
        <v>0</v>
      </c>
      <c r="HZ112" s="12">
        <v>0</v>
      </c>
      <c r="IA112" s="12">
        <v>0</v>
      </c>
      <c r="IB112" s="15">
        <v>0</v>
      </c>
      <c r="IC112" s="12">
        <v>0</v>
      </c>
      <c r="ID112" s="12">
        <v>0</v>
      </c>
      <c r="IE112" s="12">
        <v>0</v>
      </c>
      <c r="IF112" s="15">
        <v>0</v>
      </c>
      <c r="IG112" s="12">
        <v>0</v>
      </c>
      <c r="IH112" s="12">
        <v>0</v>
      </c>
      <c r="II112" s="12">
        <v>0</v>
      </c>
      <c r="IJ112" s="15">
        <v>0</v>
      </c>
      <c r="IK112" s="12">
        <v>0</v>
      </c>
      <c r="IL112" s="12">
        <v>0</v>
      </c>
      <c r="IM112" s="12">
        <v>0</v>
      </c>
      <c r="IN112" s="15">
        <v>0</v>
      </c>
      <c r="IO112" s="12">
        <v>0</v>
      </c>
      <c r="IP112" s="12">
        <v>0</v>
      </c>
      <c r="IQ112" s="12">
        <v>0</v>
      </c>
      <c r="IR112" s="15">
        <v>0</v>
      </c>
      <c r="IS112" s="12">
        <v>0</v>
      </c>
      <c r="IT112" s="12">
        <v>0</v>
      </c>
      <c r="IU112" s="12">
        <v>0</v>
      </c>
      <c r="IV112" s="15">
        <v>0</v>
      </c>
      <c r="IW112" s="12">
        <v>0</v>
      </c>
      <c r="IX112" s="12">
        <v>0</v>
      </c>
      <c r="IY112" s="12">
        <v>0</v>
      </c>
      <c r="IZ112" s="15">
        <v>0</v>
      </c>
      <c r="JA112" s="12">
        <v>0</v>
      </c>
      <c r="JB112" s="12">
        <v>0</v>
      </c>
      <c r="JC112" s="12">
        <v>0</v>
      </c>
      <c r="JD112" s="15">
        <v>0</v>
      </c>
      <c r="JE112" s="12">
        <v>0</v>
      </c>
      <c r="JF112" s="12">
        <v>0</v>
      </c>
      <c r="JG112" s="12">
        <v>0</v>
      </c>
      <c r="JH112" s="15">
        <v>0</v>
      </c>
      <c r="JI112" s="12">
        <v>0</v>
      </c>
      <c r="JJ112" s="12">
        <v>0</v>
      </c>
      <c r="JK112" s="12">
        <v>0</v>
      </c>
      <c r="JL112" s="15">
        <v>0</v>
      </c>
      <c r="JM112" s="12">
        <v>0</v>
      </c>
      <c r="JN112" s="12">
        <v>0</v>
      </c>
      <c r="JO112" s="12">
        <v>0</v>
      </c>
      <c r="JP112" s="15">
        <v>0</v>
      </c>
      <c r="JQ112" s="12">
        <v>0</v>
      </c>
      <c r="JR112" s="12">
        <v>0</v>
      </c>
      <c r="JS112" s="12">
        <v>0</v>
      </c>
      <c r="JT112" s="15">
        <v>0</v>
      </c>
      <c r="JU112" s="12">
        <v>0</v>
      </c>
      <c r="JV112" s="12">
        <v>0</v>
      </c>
      <c r="JW112" s="12">
        <v>0</v>
      </c>
      <c r="JX112" s="15">
        <v>0</v>
      </c>
      <c r="JY112" s="12">
        <v>0</v>
      </c>
      <c r="JZ112" s="12">
        <v>0</v>
      </c>
      <c r="KA112" s="12">
        <v>0</v>
      </c>
      <c r="KB112" s="15">
        <v>0</v>
      </c>
      <c r="KC112" s="12">
        <v>0</v>
      </c>
      <c r="KD112" s="12">
        <v>0</v>
      </c>
      <c r="KE112" s="12">
        <v>0</v>
      </c>
      <c r="KF112" s="15">
        <v>0</v>
      </c>
      <c r="KG112" s="12">
        <v>0</v>
      </c>
      <c r="KH112" s="12">
        <v>0</v>
      </c>
      <c r="KI112" s="12">
        <v>0</v>
      </c>
      <c r="KJ112" s="15">
        <v>0</v>
      </c>
      <c r="KK112" s="12">
        <v>0</v>
      </c>
      <c r="KL112" s="12">
        <v>0</v>
      </c>
      <c r="KM112" s="12">
        <v>0</v>
      </c>
      <c r="KN112" s="15">
        <v>0</v>
      </c>
      <c r="KO112" s="12">
        <v>0</v>
      </c>
      <c r="KP112" s="12">
        <v>0</v>
      </c>
      <c r="KQ112" s="12">
        <v>0</v>
      </c>
      <c r="KR112" s="15">
        <v>0</v>
      </c>
      <c r="KS112" s="12">
        <v>0</v>
      </c>
      <c r="KT112" s="12">
        <v>0</v>
      </c>
      <c r="KU112" s="12">
        <v>0</v>
      </c>
      <c r="KV112" s="14">
        <v>0</v>
      </c>
      <c r="KW112" s="12">
        <v>0</v>
      </c>
      <c r="KX112" s="12">
        <v>0</v>
      </c>
      <c r="KY112" s="12">
        <v>0</v>
      </c>
      <c r="KZ112" s="14">
        <v>0</v>
      </c>
      <c r="LA112" s="12">
        <v>0</v>
      </c>
      <c r="LB112" s="12">
        <v>0</v>
      </c>
      <c r="LC112" s="12">
        <v>0</v>
      </c>
      <c r="LD112" s="14">
        <v>282692535</v>
      </c>
      <c r="LE112" s="12">
        <v>282692535</v>
      </c>
      <c r="LF112" s="12">
        <v>125895668</v>
      </c>
      <c r="LG112" s="12">
        <v>125895668</v>
      </c>
      <c r="LH112" s="14">
        <v>0</v>
      </c>
      <c r="LI112" s="12">
        <v>0</v>
      </c>
      <c r="LJ112" s="12">
        <v>0</v>
      </c>
      <c r="LK112" s="12">
        <v>0</v>
      </c>
      <c r="LL112" s="14">
        <v>0</v>
      </c>
      <c r="LM112" s="12">
        <v>0</v>
      </c>
      <c r="LN112" s="12">
        <v>0</v>
      </c>
      <c r="LO112" s="12">
        <v>0</v>
      </c>
      <c r="LP112" s="14">
        <v>0</v>
      </c>
      <c r="LQ112" s="12">
        <v>0</v>
      </c>
      <c r="LR112" s="12">
        <v>0</v>
      </c>
      <c r="LS112" s="12">
        <v>0</v>
      </c>
      <c r="LT112" s="14">
        <v>0</v>
      </c>
      <c r="LU112" s="12">
        <v>0</v>
      </c>
      <c r="LV112" s="12">
        <v>0</v>
      </c>
      <c r="LW112" s="12">
        <v>0</v>
      </c>
      <c r="LX112" s="14">
        <v>0</v>
      </c>
      <c r="LY112" s="12">
        <v>0</v>
      </c>
      <c r="LZ112" s="12">
        <v>0</v>
      </c>
      <c r="MA112" s="12">
        <v>0</v>
      </c>
      <c r="MB112" s="13">
        <v>0</v>
      </c>
      <c r="MC112" s="12">
        <v>0</v>
      </c>
      <c r="MD112" s="12">
        <v>0</v>
      </c>
      <c r="ME112" s="12">
        <v>0</v>
      </c>
      <c r="MF112" s="13">
        <v>0</v>
      </c>
      <c r="MG112" s="12">
        <v>0</v>
      </c>
      <c r="MH112" s="12">
        <v>0</v>
      </c>
      <c r="MI112" s="12">
        <v>0</v>
      </c>
      <c r="MJ112" s="13">
        <v>0</v>
      </c>
      <c r="MK112" s="12">
        <v>0</v>
      </c>
      <c r="ML112" s="12">
        <v>0</v>
      </c>
      <c r="MM112" s="12">
        <v>0</v>
      </c>
    </row>
    <row r="113" spans="2:351" ht="76.5" x14ac:dyDescent="0.25">
      <c r="B113" s="44" t="s">
        <v>264</v>
      </c>
      <c r="C113" s="43" t="s">
        <v>263</v>
      </c>
      <c r="D113" s="42" t="s">
        <v>229</v>
      </c>
      <c r="E113" s="42" t="s">
        <v>269</v>
      </c>
      <c r="F113" s="46" t="s">
        <v>273</v>
      </c>
      <c r="G113" s="40">
        <v>2020004250310</v>
      </c>
      <c r="H113" s="39" t="s">
        <v>226</v>
      </c>
      <c r="I113" s="40">
        <v>1901131</v>
      </c>
      <c r="J113" s="39" t="s">
        <v>262</v>
      </c>
      <c r="K113" s="38" t="s">
        <v>102</v>
      </c>
      <c r="L113" s="37" t="s">
        <v>274</v>
      </c>
      <c r="M113" s="60" t="s">
        <v>198</v>
      </c>
      <c r="N113" s="60" t="s">
        <v>219</v>
      </c>
      <c r="O113" s="36" t="s">
        <v>223</v>
      </c>
      <c r="P113" s="35" t="s">
        <v>16</v>
      </c>
      <c r="Q113" s="35" t="s">
        <v>271</v>
      </c>
      <c r="R113" s="34" t="s">
        <v>20</v>
      </c>
      <c r="S113" s="56">
        <v>9</v>
      </c>
      <c r="T113" s="69">
        <v>0</v>
      </c>
      <c r="U113" s="69">
        <v>0</v>
      </c>
      <c r="V113" s="69">
        <v>6</v>
      </c>
      <c r="W113" s="69">
        <v>3</v>
      </c>
      <c r="X113" s="31">
        <f>+Z113+AA113+AB113+AC113</f>
        <v>9</v>
      </c>
      <c r="Y113" s="49">
        <f>+X113/S113</f>
        <v>1</v>
      </c>
      <c r="Z113" s="29">
        <v>0</v>
      </c>
      <c r="AA113" s="28">
        <v>0</v>
      </c>
      <c r="AB113" s="28">
        <v>0</v>
      </c>
      <c r="AC113" s="28">
        <v>9</v>
      </c>
      <c r="AD113" s="27">
        <v>141348708</v>
      </c>
      <c r="AE113" s="26">
        <f>+AD113-AG113</f>
        <v>0</v>
      </c>
      <c r="AF113" s="51" t="s">
        <v>138</v>
      </c>
      <c r="AG113" s="24">
        <f>SUM(AH113:AK113)</f>
        <v>141348708</v>
      </c>
      <c r="AH113" s="23">
        <f>+BH113+BL113+BP113+BT113+BX113+CB113+CF113+CJ113+CN113+CR113+CV113+CZ113+BD113</f>
        <v>0</v>
      </c>
      <c r="AI113" s="22">
        <f>+DD113+DH113+DL113+DP113+DT113+DX113+EB113+EF113+EJ113+EN113+ER113+EV113+EZ113+FD113+FH113+FL113+FP113+FT113+FX113+GB113+GF113+GJ113+GN113+GR113+GV113+GZ113+HD113+HH113+HL113+HP113+HT113+HX113+IB113+IF113+IJ113+IN113+IR113+IV113+IZ113+JD113+JH113+JL113+JP113+JT113+JX113+KB113+KF113+KJ113+KN113+KR113</f>
        <v>0</v>
      </c>
      <c r="AJ113" s="21">
        <f>+KV113+KZ113+LD113+LH113+LL113+LP113+LT113+LX113</f>
        <v>141348708</v>
      </c>
      <c r="AK113" s="13">
        <f>+MB113+MF113+MJ113</f>
        <v>0</v>
      </c>
      <c r="AL113" s="18" t="b">
        <f>_xlfn.IFNA(+AM113&lt;=AG113,"ERROR")</f>
        <v>1</v>
      </c>
      <c r="AM113" s="20">
        <f>SUM(AN113:AQ113)</f>
        <v>141348708</v>
      </c>
      <c r="AN113" s="4">
        <f>+BE113+BI113+BM113+BQ113+BU113+BY113+CC113+CG113+CK113+CO113+CS113+CW113+DA113</f>
        <v>0</v>
      </c>
      <c r="AO113" s="4">
        <f>+DE113+DI113+DM113+DQ113+DU113+DY113+EC113+EG113+EK113+EO113+ES113+EW113+FA113+FE113+FI113+FM113+FQ113+FU113+FY113+GC113+GG113+GK113+GO113+GS113+GW113+HA113+HE113+HI113+HM113+HQ113+HU113+HY113+IC113+IG113+IK113+IO113+IS113+IW113+JA113+JE113+JI113+JM113+JQ113+JU113+JY113+KC113+KG113+KK113+KO113+KS113</f>
        <v>0</v>
      </c>
      <c r="AP113" s="4">
        <f>+KW113+LA113+LE113+LI113+LM113+LQ113+LU113+LY113</f>
        <v>141348708</v>
      </c>
      <c r="AQ113" s="4">
        <f>+MC113+MG113+MK113</f>
        <v>0</v>
      </c>
      <c r="AR113" s="18" t="b">
        <f>_xlfn.IFNA(+AS113&lt;=AM113,"ERROR")</f>
        <v>1</v>
      </c>
      <c r="AS113" s="19">
        <f>+AT113+AU113+AV113+AW113</f>
        <v>132643874</v>
      </c>
      <c r="AT113" s="4">
        <f>+BF113+BJ113+BN113+BR113+BV113+BZ113+CD113+CH113+CL113+CP113+CT113+CX113+DB113</f>
        <v>0</v>
      </c>
      <c r="AU113" s="4">
        <f>+DF113+DJ113+DN113+DR113+DV113+DZ113+ED113+EH113+EL113+EP113+ET113+EX113+FB113+FF113+FJ113+FN113+FR113+FV113+FZ113+GD113+GH113+GL113+GP113+GT113+GX113+HB113+HF113+HJ113+HN113+HR113+HV113+HZ113+ID113+IH113+IL113+IP113+IT113+IX113+JB113+JF113+JJ113+JN113+JR113+JV113+JZ113+KD113+KH113+KL113+KP113+KT113</f>
        <v>0</v>
      </c>
      <c r="AV113" s="4">
        <f>+KX113+LB113+LF113+LJ113+LN113+LR113+LV113+LZ113</f>
        <v>132643874</v>
      </c>
      <c r="AW113" s="4">
        <f>+MD113+MH113+ML113</f>
        <v>0</v>
      </c>
      <c r="AX113" s="18" t="b">
        <f>_xlfn.IFNA(+AY113&lt;=AS113,"ERROR")</f>
        <v>1</v>
      </c>
      <c r="AY113" s="17">
        <f>+AZ113+BA113+BB113+BC113</f>
        <v>128717521</v>
      </c>
      <c r="AZ113" s="4">
        <f>+BG113+BK113+BO113+BS113+BW113+CA113+CE113+CI113+CM113+CQ113+CU113+CY113+DC113</f>
        <v>0</v>
      </c>
      <c r="BA113" s="4">
        <f>+DG113+DK113+DO113+DS113+DW113+EA113+EE113+EI113+EM113+EQ113+EU113+EY113+FC113+FG113+FK113+FO113+FS113+FW113+GA113+GE113+GI113+GM113+GQ113+GU113+GY113+HC113+HG113+HK113+HO113+HS113+HW113+IA113+IE113+II113+IM113+IQ113+IU113+IY113+JC113+JG113+JK113+JO113+JS113+JW113+KA113+KE113+KI113+KM113+KQ113+KU113</f>
        <v>0</v>
      </c>
      <c r="BB113" s="4">
        <f>+KY113+LC113+LG113+LK113+LO113+LS113+LW113+MA113</f>
        <v>128717521</v>
      </c>
      <c r="BC113" s="4">
        <f>+ME113+MI113+MM113</f>
        <v>0</v>
      </c>
      <c r="BD113" s="16">
        <v>0</v>
      </c>
      <c r="BE113" s="12">
        <v>0</v>
      </c>
      <c r="BF113" s="12">
        <v>0</v>
      </c>
      <c r="BG113" s="12">
        <v>0</v>
      </c>
      <c r="BH113" s="16">
        <v>0</v>
      </c>
      <c r="BI113" s="12">
        <v>0</v>
      </c>
      <c r="BJ113" s="12">
        <v>0</v>
      </c>
      <c r="BK113" s="12">
        <v>0</v>
      </c>
      <c r="BL113" s="16">
        <v>0</v>
      </c>
      <c r="BM113" s="12">
        <v>0</v>
      </c>
      <c r="BN113" s="12">
        <v>0</v>
      </c>
      <c r="BO113" s="12">
        <v>0</v>
      </c>
      <c r="BP113" s="16">
        <v>0</v>
      </c>
      <c r="BQ113" s="12">
        <v>0</v>
      </c>
      <c r="BR113" s="12">
        <v>0</v>
      </c>
      <c r="BS113" s="12">
        <v>0</v>
      </c>
      <c r="BT113" s="16">
        <v>0</v>
      </c>
      <c r="BU113" s="12">
        <v>0</v>
      </c>
      <c r="BV113" s="12">
        <v>0</v>
      </c>
      <c r="BW113" s="12">
        <v>0</v>
      </c>
      <c r="BX113" s="16">
        <v>0</v>
      </c>
      <c r="BY113" s="12">
        <v>0</v>
      </c>
      <c r="BZ113" s="12">
        <v>0</v>
      </c>
      <c r="CA113" s="12">
        <v>0</v>
      </c>
      <c r="CB113" s="16">
        <v>0</v>
      </c>
      <c r="CC113" s="12">
        <v>0</v>
      </c>
      <c r="CD113" s="12">
        <v>0</v>
      </c>
      <c r="CE113" s="12">
        <v>0</v>
      </c>
      <c r="CF113" s="16">
        <v>0</v>
      </c>
      <c r="CG113" s="12">
        <v>0</v>
      </c>
      <c r="CH113" s="12">
        <v>0</v>
      </c>
      <c r="CI113" s="12">
        <v>0</v>
      </c>
      <c r="CJ113" s="16">
        <v>0</v>
      </c>
      <c r="CK113" s="12">
        <v>0</v>
      </c>
      <c r="CL113" s="12">
        <v>0</v>
      </c>
      <c r="CM113" s="12">
        <v>0</v>
      </c>
      <c r="CN113" s="16">
        <v>0</v>
      </c>
      <c r="CO113" s="12">
        <v>0</v>
      </c>
      <c r="CP113" s="12">
        <v>0</v>
      </c>
      <c r="CQ113" s="12">
        <v>0</v>
      </c>
      <c r="CR113" s="16">
        <v>0</v>
      </c>
      <c r="CS113" s="12">
        <v>0</v>
      </c>
      <c r="CT113" s="12">
        <v>0</v>
      </c>
      <c r="CU113" s="12">
        <v>0</v>
      </c>
      <c r="CV113" s="16">
        <v>0</v>
      </c>
      <c r="CW113" s="12">
        <v>0</v>
      </c>
      <c r="CX113" s="12">
        <v>0</v>
      </c>
      <c r="CY113" s="12">
        <v>0</v>
      </c>
      <c r="CZ113" s="16">
        <v>0</v>
      </c>
      <c r="DA113" s="12">
        <v>0</v>
      </c>
      <c r="DB113" s="12">
        <v>0</v>
      </c>
      <c r="DC113" s="12">
        <v>0</v>
      </c>
      <c r="DD113" s="15">
        <v>0</v>
      </c>
      <c r="DE113" s="12">
        <v>0</v>
      </c>
      <c r="DF113" s="12">
        <v>0</v>
      </c>
      <c r="DG113" s="12">
        <v>0</v>
      </c>
      <c r="DH113" s="15">
        <v>0</v>
      </c>
      <c r="DI113" s="12">
        <v>0</v>
      </c>
      <c r="DJ113" s="12">
        <v>0</v>
      </c>
      <c r="DK113" s="12">
        <v>0</v>
      </c>
      <c r="DL113" s="15">
        <v>0</v>
      </c>
      <c r="DM113" s="12">
        <v>0</v>
      </c>
      <c r="DN113" s="12">
        <v>0</v>
      </c>
      <c r="DO113" s="12">
        <v>0</v>
      </c>
      <c r="DP113" s="15">
        <v>0</v>
      </c>
      <c r="DQ113" s="12">
        <v>0</v>
      </c>
      <c r="DR113" s="12">
        <v>0</v>
      </c>
      <c r="DS113" s="12">
        <v>0</v>
      </c>
      <c r="DT113" s="15">
        <v>0</v>
      </c>
      <c r="DU113" s="12">
        <v>0</v>
      </c>
      <c r="DV113" s="12">
        <v>0</v>
      </c>
      <c r="DW113" s="12">
        <v>0</v>
      </c>
      <c r="DX113" s="15">
        <v>0</v>
      </c>
      <c r="DY113" s="12">
        <v>0</v>
      </c>
      <c r="DZ113" s="12">
        <v>0</v>
      </c>
      <c r="EA113" s="12">
        <v>0</v>
      </c>
      <c r="EB113" s="15">
        <v>0</v>
      </c>
      <c r="EC113" s="12">
        <v>0</v>
      </c>
      <c r="ED113" s="12">
        <v>0</v>
      </c>
      <c r="EE113" s="12">
        <v>0</v>
      </c>
      <c r="EF113" s="15">
        <v>0</v>
      </c>
      <c r="EG113" s="12">
        <v>0</v>
      </c>
      <c r="EH113" s="12">
        <v>0</v>
      </c>
      <c r="EI113" s="12">
        <v>0</v>
      </c>
      <c r="EJ113" s="15">
        <v>0</v>
      </c>
      <c r="EK113" s="12">
        <v>0</v>
      </c>
      <c r="EL113" s="12">
        <v>0</v>
      </c>
      <c r="EM113" s="12">
        <v>0</v>
      </c>
      <c r="EN113" s="15">
        <v>0</v>
      </c>
      <c r="EO113" s="12">
        <v>0</v>
      </c>
      <c r="EP113" s="12">
        <v>0</v>
      </c>
      <c r="EQ113" s="12">
        <v>0</v>
      </c>
      <c r="ER113" s="15">
        <v>0</v>
      </c>
      <c r="ES113" s="12">
        <v>0</v>
      </c>
      <c r="ET113" s="12">
        <v>0</v>
      </c>
      <c r="EU113" s="12">
        <v>0</v>
      </c>
      <c r="EV113" s="15">
        <v>0</v>
      </c>
      <c r="EW113" s="12">
        <v>0</v>
      </c>
      <c r="EX113" s="12">
        <v>0</v>
      </c>
      <c r="EY113" s="12">
        <v>0</v>
      </c>
      <c r="EZ113" s="15">
        <v>0</v>
      </c>
      <c r="FA113" s="12">
        <v>0</v>
      </c>
      <c r="FB113" s="12">
        <v>0</v>
      </c>
      <c r="FC113" s="12">
        <v>0</v>
      </c>
      <c r="FD113" s="15">
        <v>0</v>
      </c>
      <c r="FE113" s="12">
        <v>0</v>
      </c>
      <c r="FF113" s="12">
        <v>0</v>
      </c>
      <c r="FG113" s="12">
        <v>0</v>
      </c>
      <c r="FH113" s="15">
        <v>0</v>
      </c>
      <c r="FI113" s="12">
        <v>0</v>
      </c>
      <c r="FJ113" s="12">
        <v>0</v>
      </c>
      <c r="FK113" s="12">
        <v>0</v>
      </c>
      <c r="FL113" s="15">
        <v>0</v>
      </c>
      <c r="FM113" s="12">
        <v>0</v>
      </c>
      <c r="FN113" s="12">
        <v>0</v>
      </c>
      <c r="FO113" s="12">
        <v>0</v>
      </c>
      <c r="FP113" s="15">
        <v>0</v>
      </c>
      <c r="FQ113" s="12">
        <v>0</v>
      </c>
      <c r="FR113" s="12">
        <v>0</v>
      </c>
      <c r="FS113" s="12">
        <v>0</v>
      </c>
      <c r="FT113" s="15">
        <v>0</v>
      </c>
      <c r="FU113" s="12">
        <v>0</v>
      </c>
      <c r="FV113" s="12">
        <v>0</v>
      </c>
      <c r="FW113" s="12">
        <v>0</v>
      </c>
      <c r="FX113" s="15">
        <v>0</v>
      </c>
      <c r="FY113" s="12">
        <v>0</v>
      </c>
      <c r="FZ113" s="12">
        <v>0</v>
      </c>
      <c r="GA113" s="12">
        <v>0</v>
      </c>
      <c r="GB113" s="15">
        <v>0</v>
      </c>
      <c r="GC113" s="12">
        <v>0</v>
      </c>
      <c r="GD113" s="12">
        <v>0</v>
      </c>
      <c r="GE113" s="12">
        <v>0</v>
      </c>
      <c r="GF113" s="15">
        <v>0</v>
      </c>
      <c r="GG113" s="12">
        <v>0</v>
      </c>
      <c r="GH113" s="12">
        <v>0</v>
      </c>
      <c r="GI113" s="12">
        <v>0</v>
      </c>
      <c r="GJ113" s="15">
        <v>0</v>
      </c>
      <c r="GK113" s="12">
        <v>0</v>
      </c>
      <c r="GL113" s="12">
        <v>0</v>
      </c>
      <c r="GM113" s="12">
        <v>0</v>
      </c>
      <c r="GN113" s="15">
        <v>0</v>
      </c>
      <c r="GO113" s="12">
        <v>0</v>
      </c>
      <c r="GP113" s="12">
        <v>0</v>
      </c>
      <c r="GQ113" s="12">
        <v>0</v>
      </c>
      <c r="GR113" s="15">
        <v>0</v>
      </c>
      <c r="GS113" s="12">
        <v>0</v>
      </c>
      <c r="GT113" s="12">
        <v>0</v>
      </c>
      <c r="GU113" s="12">
        <v>0</v>
      </c>
      <c r="GV113" s="15">
        <v>0</v>
      </c>
      <c r="GW113" s="12">
        <v>0</v>
      </c>
      <c r="GX113" s="12">
        <v>0</v>
      </c>
      <c r="GY113" s="12">
        <v>0</v>
      </c>
      <c r="GZ113" s="15">
        <v>0</v>
      </c>
      <c r="HA113" s="12">
        <v>0</v>
      </c>
      <c r="HB113" s="12">
        <v>0</v>
      </c>
      <c r="HC113" s="12">
        <v>0</v>
      </c>
      <c r="HD113" s="15">
        <v>0</v>
      </c>
      <c r="HE113" s="12">
        <v>0</v>
      </c>
      <c r="HF113" s="12">
        <v>0</v>
      </c>
      <c r="HG113" s="12">
        <v>0</v>
      </c>
      <c r="HH113" s="15">
        <v>0</v>
      </c>
      <c r="HI113" s="12">
        <v>0</v>
      </c>
      <c r="HJ113" s="12">
        <v>0</v>
      </c>
      <c r="HK113" s="12">
        <v>0</v>
      </c>
      <c r="HL113" s="15">
        <v>0</v>
      </c>
      <c r="HM113" s="12">
        <v>0</v>
      </c>
      <c r="HN113" s="12">
        <v>0</v>
      </c>
      <c r="HO113" s="12">
        <v>0</v>
      </c>
      <c r="HP113" s="15">
        <v>0</v>
      </c>
      <c r="HQ113" s="12">
        <v>0</v>
      </c>
      <c r="HR113" s="12">
        <v>0</v>
      </c>
      <c r="HS113" s="12">
        <v>0</v>
      </c>
      <c r="HT113" s="15">
        <v>0</v>
      </c>
      <c r="HU113" s="12">
        <v>0</v>
      </c>
      <c r="HV113" s="12">
        <v>0</v>
      </c>
      <c r="HW113" s="12">
        <v>0</v>
      </c>
      <c r="HX113" s="15">
        <v>0</v>
      </c>
      <c r="HY113" s="12">
        <v>0</v>
      </c>
      <c r="HZ113" s="12">
        <v>0</v>
      </c>
      <c r="IA113" s="12">
        <v>0</v>
      </c>
      <c r="IB113" s="15">
        <v>0</v>
      </c>
      <c r="IC113" s="12">
        <v>0</v>
      </c>
      <c r="ID113" s="12">
        <v>0</v>
      </c>
      <c r="IE113" s="12">
        <v>0</v>
      </c>
      <c r="IF113" s="15">
        <v>0</v>
      </c>
      <c r="IG113" s="12">
        <v>0</v>
      </c>
      <c r="IH113" s="12">
        <v>0</v>
      </c>
      <c r="II113" s="12">
        <v>0</v>
      </c>
      <c r="IJ113" s="15">
        <v>0</v>
      </c>
      <c r="IK113" s="12">
        <v>0</v>
      </c>
      <c r="IL113" s="12">
        <v>0</v>
      </c>
      <c r="IM113" s="12">
        <v>0</v>
      </c>
      <c r="IN113" s="15">
        <v>0</v>
      </c>
      <c r="IO113" s="12">
        <v>0</v>
      </c>
      <c r="IP113" s="12">
        <v>0</v>
      </c>
      <c r="IQ113" s="12">
        <v>0</v>
      </c>
      <c r="IR113" s="15">
        <v>0</v>
      </c>
      <c r="IS113" s="12">
        <v>0</v>
      </c>
      <c r="IT113" s="12">
        <v>0</v>
      </c>
      <c r="IU113" s="12">
        <v>0</v>
      </c>
      <c r="IV113" s="15">
        <v>0</v>
      </c>
      <c r="IW113" s="12">
        <v>0</v>
      </c>
      <c r="IX113" s="12">
        <v>0</v>
      </c>
      <c r="IY113" s="12">
        <v>0</v>
      </c>
      <c r="IZ113" s="15">
        <v>0</v>
      </c>
      <c r="JA113" s="12">
        <v>0</v>
      </c>
      <c r="JB113" s="12">
        <v>0</v>
      </c>
      <c r="JC113" s="12">
        <v>0</v>
      </c>
      <c r="JD113" s="15">
        <v>0</v>
      </c>
      <c r="JE113" s="12">
        <v>0</v>
      </c>
      <c r="JF113" s="12">
        <v>0</v>
      </c>
      <c r="JG113" s="12">
        <v>0</v>
      </c>
      <c r="JH113" s="15">
        <v>0</v>
      </c>
      <c r="JI113" s="12">
        <v>0</v>
      </c>
      <c r="JJ113" s="12">
        <v>0</v>
      </c>
      <c r="JK113" s="12">
        <v>0</v>
      </c>
      <c r="JL113" s="15">
        <v>0</v>
      </c>
      <c r="JM113" s="12">
        <v>0</v>
      </c>
      <c r="JN113" s="12">
        <v>0</v>
      </c>
      <c r="JO113" s="12">
        <v>0</v>
      </c>
      <c r="JP113" s="15">
        <v>0</v>
      </c>
      <c r="JQ113" s="12">
        <v>0</v>
      </c>
      <c r="JR113" s="12">
        <v>0</v>
      </c>
      <c r="JS113" s="12">
        <v>0</v>
      </c>
      <c r="JT113" s="15">
        <v>0</v>
      </c>
      <c r="JU113" s="12">
        <v>0</v>
      </c>
      <c r="JV113" s="12">
        <v>0</v>
      </c>
      <c r="JW113" s="12">
        <v>0</v>
      </c>
      <c r="JX113" s="15">
        <v>0</v>
      </c>
      <c r="JY113" s="12">
        <v>0</v>
      </c>
      <c r="JZ113" s="12">
        <v>0</v>
      </c>
      <c r="KA113" s="12">
        <v>0</v>
      </c>
      <c r="KB113" s="15">
        <v>0</v>
      </c>
      <c r="KC113" s="12">
        <v>0</v>
      </c>
      <c r="KD113" s="12">
        <v>0</v>
      </c>
      <c r="KE113" s="12">
        <v>0</v>
      </c>
      <c r="KF113" s="15">
        <v>0</v>
      </c>
      <c r="KG113" s="12">
        <v>0</v>
      </c>
      <c r="KH113" s="12">
        <v>0</v>
      </c>
      <c r="KI113" s="12">
        <v>0</v>
      </c>
      <c r="KJ113" s="15">
        <v>0</v>
      </c>
      <c r="KK113" s="12">
        <v>0</v>
      </c>
      <c r="KL113" s="12">
        <v>0</v>
      </c>
      <c r="KM113" s="12">
        <v>0</v>
      </c>
      <c r="KN113" s="15">
        <v>0</v>
      </c>
      <c r="KO113" s="12">
        <v>0</v>
      </c>
      <c r="KP113" s="12">
        <v>0</v>
      </c>
      <c r="KQ113" s="12">
        <v>0</v>
      </c>
      <c r="KR113" s="15">
        <v>0</v>
      </c>
      <c r="KS113" s="12">
        <v>0</v>
      </c>
      <c r="KT113" s="12">
        <v>0</v>
      </c>
      <c r="KU113" s="12">
        <v>0</v>
      </c>
      <c r="KV113" s="14">
        <v>0</v>
      </c>
      <c r="KW113" s="12">
        <v>0</v>
      </c>
      <c r="KX113" s="12">
        <v>0</v>
      </c>
      <c r="KY113" s="12">
        <v>0</v>
      </c>
      <c r="KZ113" s="14">
        <v>0</v>
      </c>
      <c r="LA113" s="12">
        <v>0</v>
      </c>
      <c r="LB113" s="12">
        <v>0</v>
      </c>
      <c r="LC113" s="12">
        <v>0</v>
      </c>
      <c r="LD113" s="14">
        <v>141348708</v>
      </c>
      <c r="LE113" s="12">
        <v>141348708</v>
      </c>
      <c r="LF113" s="12">
        <v>132643874</v>
      </c>
      <c r="LG113" s="12">
        <v>128717521</v>
      </c>
      <c r="LH113" s="14">
        <v>0</v>
      </c>
      <c r="LI113" s="12">
        <v>0</v>
      </c>
      <c r="LJ113" s="12">
        <v>0</v>
      </c>
      <c r="LK113" s="12">
        <v>0</v>
      </c>
      <c r="LL113" s="14">
        <v>0</v>
      </c>
      <c r="LM113" s="12">
        <v>0</v>
      </c>
      <c r="LN113" s="12">
        <v>0</v>
      </c>
      <c r="LO113" s="12">
        <v>0</v>
      </c>
      <c r="LP113" s="14">
        <v>0</v>
      </c>
      <c r="LQ113" s="12">
        <v>0</v>
      </c>
      <c r="LR113" s="12">
        <v>0</v>
      </c>
      <c r="LS113" s="12">
        <v>0</v>
      </c>
      <c r="LT113" s="14">
        <v>0</v>
      </c>
      <c r="LU113" s="12">
        <v>0</v>
      </c>
      <c r="LV113" s="12">
        <v>0</v>
      </c>
      <c r="LW113" s="12">
        <v>0</v>
      </c>
      <c r="LX113" s="14">
        <v>0</v>
      </c>
      <c r="LY113" s="12">
        <v>0</v>
      </c>
      <c r="LZ113" s="12">
        <v>0</v>
      </c>
      <c r="MA113" s="12">
        <v>0</v>
      </c>
      <c r="MB113" s="13">
        <v>0</v>
      </c>
      <c r="MC113" s="12">
        <v>0</v>
      </c>
      <c r="MD113" s="12">
        <v>0</v>
      </c>
      <c r="ME113" s="12">
        <v>0</v>
      </c>
      <c r="MF113" s="13">
        <v>0</v>
      </c>
      <c r="MG113" s="12">
        <v>0</v>
      </c>
      <c r="MH113" s="12">
        <v>0</v>
      </c>
      <c r="MI113" s="12">
        <v>0</v>
      </c>
      <c r="MJ113" s="13">
        <v>0</v>
      </c>
      <c r="MK113" s="12">
        <v>0</v>
      </c>
      <c r="ML113" s="12">
        <v>0</v>
      </c>
      <c r="MM113" s="12">
        <v>0</v>
      </c>
    </row>
    <row r="114" spans="2:351" ht="76.5" x14ac:dyDescent="0.25">
      <c r="B114" s="44" t="s">
        <v>264</v>
      </c>
      <c r="C114" s="43" t="s">
        <v>263</v>
      </c>
      <c r="D114" s="42" t="s">
        <v>229</v>
      </c>
      <c r="E114" s="42" t="s">
        <v>269</v>
      </c>
      <c r="F114" s="46" t="s">
        <v>273</v>
      </c>
      <c r="G114" s="40">
        <v>2020004250310</v>
      </c>
      <c r="H114" s="39" t="s">
        <v>226</v>
      </c>
      <c r="I114" s="40">
        <v>1901131</v>
      </c>
      <c r="J114" s="39" t="s">
        <v>262</v>
      </c>
      <c r="K114" s="38" t="s">
        <v>102</v>
      </c>
      <c r="L114" s="45" t="s">
        <v>272</v>
      </c>
      <c r="M114" s="60" t="s">
        <v>6</v>
      </c>
      <c r="N114" s="60" t="s">
        <v>113</v>
      </c>
      <c r="O114" s="36" t="s">
        <v>223</v>
      </c>
      <c r="P114" s="35" t="s">
        <v>255</v>
      </c>
      <c r="Q114" s="35" t="s">
        <v>271</v>
      </c>
      <c r="R114" s="34" t="s">
        <v>20</v>
      </c>
      <c r="S114" s="33">
        <v>432</v>
      </c>
      <c r="T114" s="50">
        <v>12</v>
      </c>
      <c r="U114" s="50">
        <v>142</v>
      </c>
      <c r="V114" s="50">
        <v>140</v>
      </c>
      <c r="W114" s="50">
        <v>138</v>
      </c>
      <c r="X114" s="31">
        <f>+Z114+AA114+AB114+AC114</f>
        <v>432</v>
      </c>
      <c r="Y114" s="49">
        <f>+X114/S114</f>
        <v>1</v>
      </c>
      <c r="Z114" s="29">
        <v>12</v>
      </c>
      <c r="AA114" s="28">
        <v>123</v>
      </c>
      <c r="AB114" s="28">
        <v>82</v>
      </c>
      <c r="AC114" s="28">
        <v>215</v>
      </c>
      <c r="AD114" s="27">
        <v>219281955</v>
      </c>
      <c r="AE114" s="26">
        <f>+AD114-AG114</f>
        <v>0</v>
      </c>
      <c r="AF114" s="51" t="s">
        <v>138</v>
      </c>
      <c r="AG114" s="24">
        <f>SUM(AH114:AK114)</f>
        <v>219281955</v>
      </c>
      <c r="AH114" s="23">
        <f>+BH114+BL114+BP114+BT114+BX114+CB114+CF114+CJ114+CN114+CR114+CV114+CZ114+BD114</f>
        <v>0</v>
      </c>
      <c r="AI114" s="22">
        <f>+DD114+DH114+DL114+DP114+DT114+DX114+EB114+EF114+EJ114+EN114+ER114+EV114+EZ114+FD114+FH114+FL114+FP114+FT114+FX114+GB114+GF114+GJ114+GN114+GR114+GV114+GZ114+HD114+HH114+HL114+HP114+HT114+HX114+IB114+IF114+IJ114+IN114+IR114+IV114+IZ114+JD114+JH114+JL114+JP114+JT114+JX114+KB114+KF114+KJ114+KN114+KR114</f>
        <v>0</v>
      </c>
      <c r="AJ114" s="21">
        <f>+KV114+KZ114+LD114+LH114+LL114+LP114+LT114+LX114</f>
        <v>219281955</v>
      </c>
      <c r="AK114" s="13">
        <f>+MB114+MF114+MJ114</f>
        <v>0</v>
      </c>
      <c r="AL114" s="18" t="b">
        <f>_xlfn.IFNA(+AM114&lt;=AG114,"ERROR")</f>
        <v>1</v>
      </c>
      <c r="AM114" s="20">
        <f>SUM(AN114:AQ114)</f>
        <v>199382387</v>
      </c>
      <c r="AN114" s="4">
        <f>+BE114+BI114+BM114+BQ114+BU114+BY114+CC114+CG114+CK114+CO114+CS114+CW114+DA114</f>
        <v>0</v>
      </c>
      <c r="AO114" s="4">
        <f>+DE114+DI114+DM114+DQ114+DU114+DY114+EC114+EG114+EK114+EO114+ES114+EW114+FA114+FE114+FI114+FM114+FQ114+FU114+FY114+GC114+GG114+GK114+GO114+GS114+GW114+HA114+HE114+HI114+HM114+HQ114+HU114+HY114+IC114+IG114+IK114+IO114+IS114+IW114+JA114+JE114+JI114+JM114+JQ114+JU114+JY114+KC114+KG114+KK114+KO114+KS114</f>
        <v>0</v>
      </c>
      <c r="AP114" s="4">
        <f>+KW114+LA114+LE114+LI114+LM114+LQ114+LU114+LY114</f>
        <v>199382387</v>
      </c>
      <c r="AQ114" s="4">
        <f>+MC114+MG114+MK114</f>
        <v>0</v>
      </c>
      <c r="AR114" s="18" t="b">
        <f>_xlfn.IFNA(+AS114&lt;=AM114,"ERROR")</f>
        <v>1</v>
      </c>
      <c r="AS114" s="19">
        <f>+AT114+AU114+AV114+AW114</f>
        <v>199382387</v>
      </c>
      <c r="AT114" s="4">
        <f>+BF114+BJ114+BN114+BR114+BV114+BZ114+CD114+CH114+CL114+CP114+CT114+CX114+DB114</f>
        <v>0</v>
      </c>
      <c r="AU114" s="4">
        <f>+DF114+DJ114+DN114+DR114+DV114+DZ114+ED114+EH114+EL114+EP114+ET114+EX114+FB114+FF114+FJ114+FN114+FR114+FV114+FZ114+GD114+GH114+GL114+GP114+GT114+GX114+HB114+HF114+HJ114+HN114+HR114+HV114+HZ114+ID114+IH114+IL114+IP114+IT114+IX114+JB114+JF114+JJ114+JN114+JR114+JV114+JZ114+KD114+KH114+KL114+KP114+KT114</f>
        <v>0</v>
      </c>
      <c r="AV114" s="4">
        <f>+KX114+LB114+LF114+LJ114+LN114+LR114+LV114+LZ114</f>
        <v>199382387</v>
      </c>
      <c r="AW114" s="4">
        <f>+MD114+MH114+ML114</f>
        <v>0</v>
      </c>
      <c r="AX114" s="18" t="b">
        <f>_xlfn.IFNA(+AY114&lt;=AS114,"ERROR")</f>
        <v>1</v>
      </c>
      <c r="AY114" s="17">
        <f>+AZ114+BA114+BB114+BC114</f>
        <v>199382387</v>
      </c>
      <c r="AZ114" s="4">
        <f>+BG114+BK114+BO114+BS114+BW114+CA114+CE114+CI114+CM114+CQ114+CU114+CY114+DC114</f>
        <v>0</v>
      </c>
      <c r="BA114" s="4">
        <f>+DG114+DK114+DO114+DS114+DW114+EA114+EE114+EI114+EM114+EQ114+EU114+EY114+FC114+FG114+FK114+FO114+FS114+FW114+GA114+GE114+GI114+GM114+GQ114+GU114+GY114+HC114+HG114+HK114+HO114+HS114+HW114+IA114+IE114+II114+IM114+IQ114+IU114+IY114+JC114+JG114+JK114+JO114+JS114+JW114+KA114+KE114+KI114+KM114+KQ114+KU114</f>
        <v>0</v>
      </c>
      <c r="BB114" s="4">
        <f>+KY114+LC114+LG114+LK114+LO114+LS114+LW114+MA114</f>
        <v>199382387</v>
      </c>
      <c r="BC114" s="4">
        <f>+ME114+MI114+MM114</f>
        <v>0</v>
      </c>
      <c r="BD114" s="16">
        <v>0</v>
      </c>
      <c r="BE114" s="12">
        <v>0</v>
      </c>
      <c r="BF114" s="12">
        <v>0</v>
      </c>
      <c r="BG114" s="12">
        <v>0</v>
      </c>
      <c r="BH114" s="16">
        <v>0</v>
      </c>
      <c r="BI114" s="12">
        <v>0</v>
      </c>
      <c r="BJ114" s="12">
        <v>0</v>
      </c>
      <c r="BK114" s="12">
        <v>0</v>
      </c>
      <c r="BL114" s="16">
        <v>0</v>
      </c>
      <c r="BM114" s="12">
        <v>0</v>
      </c>
      <c r="BN114" s="12">
        <v>0</v>
      </c>
      <c r="BO114" s="12">
        <v>0</v>
      </c>
      <c r="BP114" s="16">
        <v>0</v>
      </c>
      <c r="BQ114" s="12">
        <v>0</v>
      </c>
      <c r="BR114" s="12">
        <v>0</v>
      </c>
      <c r="BS114" s="12">
        <v>0</v>
      </c>
      <c r="BT114" s="16">
        <v>0</v>
      </c>
      <c r="BU114" s="12">
        <v>0</v>
      </c>
      <c r="BV114" s="12">
        <v>0</v>
      </c>
      <c r="BW114" s="12">
        <v>0</v>
      </c>
      <c r="BX114" s="16">
        <v>0</v>
      </c>
      <c r="BY114" s="12">
        <v>0</v>
      </c>
      <c r="BZ114" s="12">
        <v>0</v>
      </c>
      <c r="CA114" s="12">
        <v>0</v>
      </c>
      <c r="CB114" s="16">
        <v>0</v>
      </c>
      <c r="CC114" s="12">
        <v>0</v>
      </c>
      <c r="CD114" s="12">
        <v>0</v>
      </c>
      <c r="CE114" s="12">
        <v>0</v>
      </c>
      <c r="CF114" s="16">
        <v>0</v>
      </c>
      <c r="CG114" s="12">
        <v>0</v>
      </c>
      <c r="CH114" s="12">
        <v>0</v>
      </c>
      <c r="CI114" s="12">
        <v>0</v>
      </c>
      <c r="CJ114" s="16">
        <v>0</v>
      </c>
      <c r="CK114" s="12">
        <v>0</v>
      </c>
      <c r="CL114" s="12">
        <v>0</v>
      </c>
      <c r="CM114" s="12">
        <v>0</v>
      </c>
      <c r="CN114" s="16">
        <v>0</v>
      </c>
      <c r="CO114" s="12">
        <v>0</v>
      </c>
      <c r="CP114" s="12">
        <v>0</v>
      </c>
      <c r="CQ114" s="12">
        <v>0</v>
      </c>
      <c r="CR114" s="16">
        <v>0</v>
      </c>
      <c r="CS114" s="12">
        <v>0</v>
      </c>
      <c r="CT114" s="12">
        <v>0</v>
      </c>
      <c r="CU114" s="12">
        <v>0</v>
      </c>
      <c r="CV114" s="16">
        <v>0</v>
      </c>
      <c r="CW114" s="12">
        <v>0</v>
      </c>
      <c r="CX114" s="12">
        <v>0</v>
      </c>
      <c r="CY114" s="12">
        <v>0</v>
      </c>
      <c r="CZ114" s="16">
        <v>0</v>
      </c>
      <c r="DA114" s="12">
        <v>0</v>
      </c>
      <c r="DB114" s="12">
        <v>0</v>
      </c>
      <c r="DC114" s="12">
        <v>0</v>
      </c>
      <c r="DD114" s="15">
        <v>0</v>
      </c>
      <c r="DE114" s="12">
        <v>0</v>
      </c>
      <c r="DF114" s="12">
        <v>0</v>
      </c>
      <c r="DG114" s="12">
        <v>0</v>
      </c>
      <c r="DH114" s="15">
        <v>0</v>
      </c>
      <c r="DI114" s="12">
        <v>0</v>
      </c>
      <c r="DJ114" s="12">
        <v>0</v>
      </c>
      <c r="DK114" s="12">
        <v>0</v>
      </c>
      <c r="DL114" s="15">
        <v>0</v>
      </c>
      <c r="DM114" s="12">
        <v>0</v>
      </c>
      <c r="DN114" s="12">
        <v>0</v>
      </c>
      <c r="DO114" s="12">
        <v>0</v>
      </c>
      <c r="DP114" s="15">
        <v>0</v>
      </c>
      <c r="DQ114" s="12">
        <v>0</v>
      </c>
      <c r="DR114" s="12">
        <v>0</v>
      </c>
      <c r="DS114" s="12">
        <v>0</v>
      </c>
      <c r="DT114" s="15">
        <v>0</v>
      </c>
      <c r="DU114" s="12">
        <v>0</v>
      </c>
      <c r="DV114" s="12">
        <v>0</v>
      </c>
      <c r="DW114" s="12">
        <v>0</v>
      </c>
      <c r="DX114" s="15">
        <v>0</v>
      </c>
      <c r="DY114" s="12">
        <v>0</v>
      </c>
      <c r="DZ114" s="12">
        <v>0</v>
      </c>
      <c r="EA114" s="12">
        <v>0</v>
      </c>
      <c r="EB114" s="15">
        <v>0</v>
      </c>
      <c r="EC114" s="12">
        <v>0</v>
      </c>
      <c r="ED114" s="12">
        <v>0</v>
      </c>
      <c r="EE114" s="12">
        <v>0</v>
      </c>
      <c r="EF114" s="15">
        <v>0</v>
      </c>
      <c r="EG114" s="12">
        <v>0</v>
      </c>
      <c r="EH114" s="12">
        <v>0</v>
      </c>
      <c r="EI114" s="12">
        <v>0</v>
      </c>
      <c r="EJ114" s="15">
        <v>0</v>
      </c>
      <c r="EK114" s="12">
        <v>0</v>
      </c>
      <c r="EL114" s="12">
        <v>0</v>
      </c>
      <c r="EM114" s="12">
        <v>0</v>
      </c>
      <c r="EN114" s="15">
        <v>0</v>
      </c>
      <c r="EO114" s="12">
        <v>0</v>
      </c>
      <c r="EP114" s="12">
        <v>0</v>
      </c>
      <c r="EQ114" s="12">
        <v>0</v>
      </c>
      <c r="ER114" s="15">
        <v>0</v>
      </c>
      <c r="ES114" s="12">
        <v>0</v>
      </c>
      <c r="ET114" s="12">
        <v>0</v>
      </c>
      <c r="EU114" s="12">
        <v>0</v>
      </c>
      <c r="EV114" s="15">
        <v>0</v>
      </c>
      <c r="EW114" s="12">
        <v>0</v>
      </c>
      <c r="EX114" s="12">
        <v>0</v>
      </c>
      <c r="EY114" s="12">
        <v>0</v>
      </c>
      <c r="EZ114" s="15">
        <v>0</v>
      </c>
      <c r="FA114" s="12">
        <v>0</v>
      </c>
      <c r="FB114" s="12">
        <v>0</v>
      </c>
      <c r="FC114" s="12">
        <v>0</v>
      </c>
      <c r="FD114" s="15">
        <v>0</v>
      </c>
      <c r="FE114" s="12">
        <v>0</v>
      </c>
      <c r="FF114" s="12">
        <v>0</v>
      </c>
      <c r="FG114" s="12">
        <v>0</v>
      </c>
      <c r="FH114" s="15">
        <v>0</v>
      </c>
      <c r="FI114" s="12">
        <v>0</v>
      </c>
      <c r="FJ114" s="12">
        <v>0</v>
      </c>
      <c r="FK114" s="12">
        <v>0</v>
      </c>
      <c r="FL114" s="15">
        <v>0</v>
      </c>
      <c r="FM114" s="12">
        <v>0</v>
      </c>
      <c r="FN114" s="12">
        <v>0</v>
      </c>
      <c r="FO114" s="12">
        <v>0</v>
      </c>
      <c r="FP114" s="15">
        <v>0</v>
      </c>
      <c r="FQ114" s="12">
        <v>0</v>
      </c>
      <c r="FR114" s="12">
        <v>0</v>
      </c>
      <c r="FS114" s="12">
        <v>0</v>
      </c>
      <c r="FT114" s="15">
        <v>0</v>
      </c>
      <c r="FU114" s="12">
        <v>0</v>
      </c>
      <c r="FV114" s="12">
        <v>0</v>
      </c>
      <c r="FW114" s="12">
        <v>0</v>
      </c>
      <c r="FX114" s="15">
        <v>0</v>
      </c>
      <c r="FY114" s="12">
        <v>0</v>
      </c>
      <c r="FZ114" s="12">
        <v>0</v>
      </c>
      <c r="GA114" s="12">
        <v>0</v>
      </c>
      <c r="GB114" s="15">
        <v>0</v>
      </c>
      <c r="GC114" s="12">
        <v>0</v>
      </c>
      <c r="GD114" s="12">
        <v>0</v>
      </c>
      <c r="GE114" s="12">
        <v>0</v>
      </c>
      <c r="GF114" s="15">
        <v>0</v>
      </c>
      <c r="GG114" s="12">
        <v>0</v>
      </c>
      <c r="GH114" s="12">
        <v>0</v>
      </c>
      <c r="GI114" s="12">
        <v>0</v>
      </c>
      <c r="GJ114" s="15">
        <v>0</v>
      </c>
      <c r="GK114" s="12">
        <v>0</v>
      </c>
      <c r="GL114" s="12">
        <v>0</v>
      </c>
      <c r="GM114" s="12">
        <v>0</v>
      </c>
      <c r="GN114" s="15">
        <v>0</v>
      </c>
      <c r="GO114" s="12">
        <v>0</v>
      </c>
      <c r="GP114" s="12">
        <v>0</v>
      </c>
      <c r="GQ114" s="12">
        <v>0</v>
      </c>
      <c r="GR114" s="15">
        <v>0</v>
      </c>
      <c r="GS114" s="12">
        <v>0</v>
      </c>
      <c r="GT114" s="12">
        <v>0</v>
      </c>
      <c r="GU114" s="12">
        <v>0</v>
      </c>
      <c r="GV114" s="15">
        <v>0</v>
      </c>
      <c r="GW114" s="12">
        <v>0</v>
      </c>
      <c r="GX114" s="12">
        <v>0</v>
      </c>
      <c r="GY114" s="12">
        <v>0</v>
      </c>
      <c r="GZ114" s="15">
        <v>0</v>
      </c>
      <c r="HA114" s="12">
        <v>0</v>
      </c>
      <c r="HB114" s="12">
        <v>0</v>
      </c>
      <c r="HC114" s="12">
        <v>0</v>
      </c>
      <c r="HD114" s="15">
        <v>0</v>
      </c>
      <c r="HE114" s="12">
        <v>0</v>
      </c>
      <c r="HF114" s="12">
        <v>0</v>
      </c>
      <c r="HG114" s="12">
        <v>0</v>
      </c>
      <c r="HH114" s="15">
        <v>0</v>
      </c>
      <c r="HI114" s="12">
        <v>0</v>
      </c>
      <c r="HJ114" s="12">
        <v>0</v>
      </c>
      <c r="HK114" s="12">
        <v>0</v>
      </c>
      <c r="HL114" s="15">
        <v>0</v>
      </c>
      <c r="HM114" s="12">
        <v>0</v>
      </c>
      <c r="HN114" s="12">
        <v>0</v>
      </c>
      <c r="HO114" s="12">
        <v>0</v>
      </c>
      <c r="HP114" s="15">
        <v>0</v>
      </c>
      <c r="HQ114" s="12">
        <v>0</v>
      </c>
      <c r="HR114" s="12">
        <v>0</v>
      </c>
      <c r="HS114" s="12">
        <v>0</v>
      </c>
      <c r="HT114" s="15">
        <v>0</v>
      </c>
      <c r="HU114" s="12">
        <v>0</v>
      </c>
      <c r="HV114" s="12">
        <v>0</v>
      </c>
      <c r="HW114" s="12">
        <v>0</v>
      </c>
      <c r="HX114" s="15">
        <v>0</v>
      </c>
      <c r="HY114" s="12">
        <v>0</v>
      </c>
      <c r="HZ114" s="12">
        <v>0</v>
      </c>
      <c r="IA114" s="12">
        <v>0</v>
      </c>
      <c r="IB114" s="15">
        <v>0</v>
      </c>
      <c r="IC114" s="12">
        <v>0</v>
      </c>
      <c r="ID114" s="12">
        <v>0</v>
      </c>
      <c r="IE114" s="12">
        <v>0</v>
      </c>
      <c r="IF114" s="15">
        <v>0</v>
      </c>
      <c r="IG114" s="12">
        <v>0</v>
      </c>
      <c r="IH114" s="12">
        <v>0</v>
      </c>
      <c r="II114" s="12">
        <v>0</v>
      </c>
      <c r="IJ114" s="15">
        <v>0</v>
      </c>
      <c r="IK114" s="12">
        <v>0</v>
      </c>
      <c r="IL114" s="12">
        <v>0</v>
      </c>
      <c r="IM114" s="12">
        <v>0</v>
      </c>
      <c r="IN114" s="15">
        <v>0</v>
      </c>
      <c r="IO114" s="12">
        <v>0</v>
      </c>
      <c r="IP114" s="12">
        <v>0</v>
      </c>
      <c r="IQ114" s="12">
        <v>0</v>
      </c>
      <c r="IR114" s="15">
        <v>0</v>
      </c>
      <c r="IS114" s="12">
        <v>0</v>
      </c>
      <c r="IT114" s="12">
        <v>0</v>
      </c>
      <c r="IU114" s="12">
        <v>0</v>
      </c>
      <c r="IV114" s="15">
        <v>0</v>
      </c>
      <c r="IW114" s="12">
        <v>0</v>
      </c>
      <c r="IX114" s="12">
        <v>0</v>
      </c>
      <c r="IY114" s="12">
        <v>0</v>
      </c>
      <c r="IZ114" s="15">
        <v>0</v>
      </c>
      <c r="JA114" s="12">
        <v>0</v>
      </c>
      <c r="JB114" s="12">
        <v>0</v>
      </c>
      <c r="JC114" s="12">
        <v>0</v>
      </c>
      <c r="JD114" s="15">
        <v>0</v>
      </c>
      <c r="JE114" s="12">
        <v>0</v>
      </c>
      <c r="JF114" s="12">
        <v>0</v>
      </c>
      <c r="JG114" s="12">
        <v>0</v>
      </c>
      <c r="JH114" s="15">
        <v>0</v>
      </c>
      <c r="JI114" s="12">
        <v>0</v>
      </c>
      <c r="JJ114" s="12">
        <v>0</v>
      </c>
      <c r="JK114" s="12">
        <v>0</v>
      </c>
      <c r="JL114" s="15">
        <v>0</v>
      </c>
      <c r="JM114" s="12">
        <v>0</v>
      </c>
      <c r="JN114" s="12">
        <v>0</v>
      </c>
      <c r="JO114" s="12">
        <v>0</v>
      </c>
      <c r="JP114" s="15">
        <v>0</v>
      </c>
      <c r="JQ114" s="12">
        <v>0</v>
      </c>
      <c r="JR114" s="12">
        <v>0</v>
      </c>
      <c r="JS114" s="12">
        <v>0</v>
      </c>
      <c r="JT114" s="15">
        <v>0</v>
      </c>
      <c r="JU114" s="12">
        <v>0</v>
      </c>
      <c r="JV114" s="12">
        <v>0</v>
      </c>
      <c r="JW114" s="12">
        <v>0</v>
      </c>
      <c r="JX114" s="15">
        <v>0</v>
      </c>
      <c r="JY114" s="12">
        <v>0</v>
      </c>
      <c r="JZ114" s="12">
        <v>0</v>
      </c>
      <c r="KA114" s="12">
        <v>0</v>
      </c>
      <c r="KB114" s="15">
        <v>0</v>
      </c>
      <c r="KC114" s="12">
        <v>0</v>
      </c>
      <c r="KD114" s="12">
        <v>0</v>
      </c>
      <c r="KE114" s="12">
        <v>0</v>
      </c>
      <c r="KF114" s="15">
        <v>0</v>
      </c>
      <c r="KG114" s="12">
        <v>0</v>
      </c>
      <c r="KH114" s="12">
        <v>0</v>
      </c>
      <c r="KI114" s="12">
        <v>0</v>
      </c>
      <c r="KJ114" s="15">
        <v>0</v>
      </c>
      <c r="KK114" s="12">
        <v>0</v>
      </c>
      <c r="KL114" s="12">
        <v>0</v>
      </c>
      <c r="KM114" s="12">
        <v>0</v>
      </c>
      <c r="KN114" s="15">
        <v>0</v>
      </c>
      <c r="KO114" s="12">
        <v>0</v>
      </c>
      <c r="KP114" s="12">
        <v>0</v>
      </c>
      <c r="KQ114" s="12">
        <v>0</v>
      </c>
      <c r="KR114" s="15">
        <v>0</v>
      </c>
      <c r="KS114" s="12">
        <v>0</v>
      </c>
      <c r="KT114" s="12">
        <v>0</v>
      </c>
      <c r="KU114" s="12">
        <v>0</v>
      </c>
      <c r="KV114" s="14">
        <v>0</v>
      </c>
      <c r="KW114" s="12">
        <v>0</v>
      </c>
      <c r="KX114" s="12">
        <v>0</v>
      </c>
      <c r="KY114" s="12">
        <v>0</v>
      </c>
      <c r="KZ114" s="14">
        <v>0</v>
      </c>
      <c r="LA114" s="12">
        <v>0</v>
      </c>
      <c r="LB114" s="12">
        <v>0</v>
      </c>
      <c r="LC114" s="12">
        <v>0</v>
      </c>
      <c r="LD114" s="14">
        <v>219281955</v>
      </c>
      <c r="LE114" s="12">
        <v>199382387</v>
      </c>
      <c r="LF114" s="12">
        <v>199382387</v>
      </c>
      <c r="LG114" s="12">
        <v>199382387</v>
      </c>
      <c r="LH114" s="14">
        <v>0</v>
      </c>
      <c r="LI114" s="12">
        <v>0</v>
      </c>
      <c r="LJ114" s="12">
        <v>0</v>
      </c>
      <c r="LK114" s="12">
        <v>0</v>
      </c>
      <c r="LL114" s="14">
        <v>0</v>
      </c>
      <c r="LM114" s="12">
        <v>0</v>
      </c>
      <c r="LN114" s="12">
        <v>0</v>
      </c>
      <c r="LO114" s="12">
        <v>0</v>
      </c>
      <c r="LP114" s="14">
        <v>0</v>
      </c>
      <c r="LQ114" s="12">
        <v>0</v>
      </c>
      <c r="LR114" s="12">
        <v>0</v>
      </c>
      <c r="LS114" s="12">
        <v>0</v>
      </c>
      <c r="LT114" s="14">
        <v>0</v>
      </c>
      <c r="LU114" s="12">
        <v>0</v>
      </c>
      <c r="LV114" s="12">
        <v>0</v>
      </c>
      <c r="LW114" s="12">
        <v>0</v>
      </c>
      <c r="LX114" s="14">
        <v>0</v>
      </c>
      <c r="LY114" s="12">
        <v>0</v>
      </c>
      <c r="LZ114" s="12">
        <v>0</v>
      </c>
      <c r="MA114" s="12">
        <v>0</v>
      </c>
      <c r="MB114" s="13">
        <v>0</v>
      </c>
      <c r="MC114" s="12">
        <v>0</v>
      </c>
      <c r="MD114" s="12">
        <v>0</v>
      </c>
      <c r="ME114" s="12">
        <v>0</v>
      </c>
      <c r="MF114" s="13">
        <v>0</v>
      </c>
      <c r="MG114" s="12">
        <v>0</v>
      </c>
      <c r="MH114" s="12">
        <v>0</v>
      </c>
      <c r="MI114" s="12">
        <v>0</v>
      </c>
      <c r="MJ114" s="13">
        <v>0</v>
      </c>
      <c r="MK114" s="12">
        <v>0</v>
      </c>
      <c r="ML114" s="12">
        <v>0</v>
      </c>
      <c r="MM114" s="12">
        <v>0</v>
      </c>
    </row>
    <row r="115" spans="2:351" ht="51" x14ac:dyDescent="0.25">
      <c r="B115" s="44" t="s">
        <v>264</v>
      </c>
      <c r="C115" s="43" t="s">
        <v>263</v>
      </c>
      <c r="D115" s="42" t="s">
        <v>229</v>
      </c>
      <c r="E115" s="42" t="s">
        <v>269</v>
      </c>
      <c r="F115" s="46" t="s">
        <v>268</v>
      </c>
      <c r="G115" s="40">
        <v>2020004250310</v>
      </c>
      <c r="H115" s="39" t="s">
        <v>226</v>
      </c>
      <c r="I115" s="40">
        <v>1901131</v>
      </c>
      <c r="J115" s="39" t="s">
        <v>262</v>
      </c>
      <c r="K115" s="38" t="s">
        <v>102</v>
      </c>
      <c r="L115" s="71" t="s">
        <v>270</v>
      </c>
      <c r="M115" s="60" t="s">
        <v>6</v>
      </c>
      <c r="N115" s="60" t="s">
        <v>113</v>
      </c>
      <c r="O115" s="36" t="s">
        <v>223</v>
      </c>
      <c r="P115" s="35" t="s">
        <v>255</v>
      </c>
      <c r="Q115" s="35" t="s">
        <v>265</v>
      </c>
      <c r="R115" s="53" t="s">
        <v>20</v>
      </c>
      <c r="S115" s="52">
        <v>200</v>
      </c>
      <c r="T115" s="50">
        <v>5</v>
      </c>
      <c r="U115" s="50">
        <v>35</v>
      </c>
      <c r="V115" s="50">
        <v>80</v>
      </c>
      <c r="W115" s="50">
        <v>80</v>
      </c>
      <c r="X115" s="31">
        <f>+Z115+AA115+AB115+AC115</f>
        <v>200</v>
      </c>
      <c r="Y115" s="49">
        <f>+X115/S115</f>
        <v>1</v>
      </c>
      <c r="Z115" s="29">
        <v>5</v>
      </c>
      <c r="AA115" s="28">
        <v>35</v>
      </c>
      <c r="AB115" s="28">
        <v>80</v>
      </c>
      <c r="AC115" s="28">
        <v>80</v>
      </c>
      <c r="AD115" s="27">
        <v>313575703</v>
      </c>
      <c r="AE115" s="26">
        <f>+AD115-AG115</f>
        <v>0</v>
      </c>
      <c r="AF115" s="51" t="s">
        <v>138</v>
      </c>
      <c r="AG115" s="24">
        <f>SUM(AH115:AK115)</f>
        <v>313575703</v>
      </c>
      <c r="AH115" s="23">
        <f>+BH115+BL115+BP115+BT115+BX115+CB115+CF115+CJ115+CN115+CR115+CV115+CZ115+BD115</f>
        <v>0</v>
      </c>
      <c r="AI115" s="22">
        <f>+DD115+DH115+DL115+DP115+DT115+DX115+EB115+EF115+EJ115+EN115+ER115+EV115+EZ115+FD115+FH115+FL115+FP115+FT115+FX115+GB115+GF115+GJ115+GN115+GR115+GV115+GZ115+HD115+HH115+HL115+HP115+HT115+HX115+IB115+IF115+IJ115+IN115+IR115+IV115+IZ115+JD115+JH115+JL115+JP115+JT115+JX115+KB115+KF115+KJ115+KN115+KR115</f>
        <v>0</v>
      </c>
      <c r="AJ115" s="21">
        <f>+KV115+KZ115+LD115+LH115+LL115+LP115+LT115+LX115</f>
        <v>313575703</v>
      </c>
      <c r="AK115" s="13">
        <f>+MB115+MF115+MJ115</f>
        <v>0</v>
      </c>
      <c r="AL115" s="18" t="b">
        <f>_xlfn.IFNA(+AM115&lt;=AG115,"ERROR")</f>
        <v>1</v>
      </c>
      <c r="AM115" s="20">
        <f>SUM(AN115:AQ115)</f>
        <v>309568187</v>
      </c>
      <c r="AN115" s="4">
        <f>+BE115+BI115+BM115+BQ115+BU115+BY115+CC115+CG115+CK115+CO115+CS115+CW115+DA115</f>
        <v>0</v>
      </c>
      <c r="AO115" s="4">
        <f>+DE115+DI115+DM115+DQ115+DU115+DY115+EC115+EG115+EK115+EO115+ES115+EW115+FA115+FE115+FI115+FM115+FQ115+FU115+FY115+GC115+GG115+GK115+GO115+GS115+GW115+HA115+HE115+HI115+HM115+HQ115+HU115+HY115+IC115+IG115+IK115+IO115+IS115+IW115+JA115+JE115+JI115+JM115+JQ115+JU115+JY115+KC115+KG115+KK115+KO115+KS115</f>
        <v>0</v>
      </c>
      <c r="AP115" s="4">
        <f>+KW115+LA115+LE115+LI115+LM115+LQ115+LU115+LY115</f>
        <v>309568187</v>
      </c>
      <c r="AQ115" s="4">
        <f>+MC115+MG115+MK115</f>
        <v>0</v>
      </c>
      <c r="AR115" s="18" t="b">
        <f>_xlfn.IFNA(+AS115&lt;=AM115,"ERROR")</f>
        <v>1</v>
      </c>
      <c r="AS115" s="19">
        <f>+AT115+AU115+AV115+AW115</f>
        <v>285349029</v>
      </c>
      <c r="AT115" s="4">
        <f>+BF115+BJ115+BN115+BR115+BV115+BZ115+CD115+CH115+CL115+CP115+CT115+CX115+DB115</f>
        <v>0</v>
      </c>
      <c r="AU115" s="4">
        <f>+DF115+DJ115+DN115+DR115+DV115+DZ115+ED115+EH115+EL115+EP115+ET115+EX115+FB115+FF115+FJ115+FN115+FR115+FV115+FZ115+GD115+GH115+GL115+GP115+GT115+GX115+HB115+HF115+HJ115+HN115+HR115+HV115+HZ115+ID115+IH115+IL115+IP115+IT115+IX115+JB115+JF115+JJ115+JN115+JR115+JV115+JZ115+KD115+KH115+KL115+KP115+KT115</f>
        <v>0</v>
      </c>
      <c r="AV115" s="4">
        <f>+KX115+LB115+LF115+LJ115+LN115+LR115+LV115+LZ115</f>
        <v>285349029</v>
      </c>
      <c r="AW115" s="4">
        <f>+MD115+MH115+ML115</f>
        <v>0</v>
      </c>
      <c r="AX115" s="18" t="b">
        <f>_xlfn.IFNA(+AY115&lt;=AS115,"ERROR")</f>
        <v>1</v>
      </c>
      <c r="AY115" s="17">
        <f>+AZ115+BA115+BB115+BC115</f>
        <v>285349029</v>
      </c>
      <c r="AZ115" s="4">
        <f>+BG115+BK115+BO115+BS115+BW115+CA115+CE115+CI115+CM115+CQ115+CU115+CY115+DC115</f>
        <v>0</v>
      </c>
      <c r="BA115" s="4">
        <f>+DG115+DK115+DO115+DS115+DW115+EA115+EE115+EI115+EM115+EQ115+EU115+EY115+FC115+FG115+FK115+FO115+FS115+FW115+GA115+GE115+GI115+GM115+GQ115+GU115+GY115+HC115+HG115+HK115+HO115+HS115+HW115+IA115+IE115+II115+IM115+IQ115+IU115+IY115+JC115+JG115+JK115+JO115+JS115+JW115+KA115+KE115+KI115+KM115+KQ115+KU115</f>
        <v>0</v>
      </c>
      <c r="BB115" s="4">
        <f>+KY115+LC115+LG115+LK115+LO115+LS115+LW115+MA115</f>
        <v>285349029</v>
      </c>
      <c r="BC115" s="4">
        <f>+ME115+MI115+MM115</f>
        <v>0</v>
      </c>
      <c r="BD115" s="16">
        <v>0</v>
      </c>
      <c r="BE115" s="12">
        <v>0</v>
      </c>
      <c r="BF115" s="12">
        <v>0</v>
      </c>
      <c r="BG115" s="12">
        <v>0</v>
      </c>
      <c r="BH115" s="16">
        <v>0</v>
      </c>
      <c r="BI115" s="12">
        <v>0</v>
      </c>
      <c r="BJ115" s="12">
        <v>0</v>
      </c>
      <c r="BK115" s="12">
        <v>0</v>
      </c>
      <c r="BL115" s="16">
        <v>0</v>
      </c>
      <c r="BM115" s="12">
        <v>0</v>
      </c>
      <c r="BN115" s="12">
        <v>0</v>
      </c>
      <c r="BO115" s="12">
        <v>0</v>
      </c>
      <c r="BP115" s="16">
        <v>0</v>
      </c>
      <c r="BQ115" s="12">
        <v>0</v>
      </c>
      <c r="BR115" s="12">
        <v>0</v>
      </c>
      <c r="BS115" s="12">
        <v>0</v>
      </c>
      <c r="BT115" s="16">
        <v>0</v>
      </c>
      <c r="BU115" s="12">
        <v>0</v>
      </c>
      <c r="BV115" s="12">
        <v>0</v>
      </c>
      <c r="BW115" s="12">
        <v>0</v>
      </c>
      <c r="BX115" s="16">
        <v>0</v>
      </c>
      <c r="BY115" s="12">
        <v>0</v>
      </c>
      <c r="BZ115" s="12">
        <v>0</v>
      </c>
      <c r="CA115" s="12">
        <v>0</v>
      </c>
      <c r="CB115" s="16">
        <v>0</v>
      </c>
      <c r="CC115" s="12">
        <v>0</v>
      </c>
      <c r="CD115" s="12">
        <v>0</v>
      </c>
      <c r="CE115" s="12">
        <v>0</v>
      </c>
      <c r="CF115" s="16">
        <v>0</v>
      </c>
      <c r="CG115" s="12">
        <v>0</v>
      </c>
      <c r="CH115" s="12">
        <v>0</v>
      </c>
      <c r="CI115" s="12">
        <v>0</v>
      </c>
      <c r="CJ115" s="16">
        <v>0</v>
      </c>
      <c r="CK115" s="12">
        <v>0</v>
      </c>
      <c r="CL115" s="12">
        <v>0</v>
      </c>
      <c r="CM115" s="12">
        <v>0</v>
      </c>
      <c r="CN115" s="16">
        <v>0</v>
      </c>
      <c r="CO115" s="12">
        <v>0</v>
      </c>
      <c r="CP115" s="12">
        <v>0</v>
      </c>
      <c r="CQ115" s="12">
        <v>0</v>
      </c>
      <c r="CR115" s="16">
        <v>0</v>
      </c>
      <c r="CS115" s="12">
        <v>0</v>
      </c>
      <c r="CT115" s="12">
        <v>0</v>
      </c>
      <c r="CU115" s="12">
        <v>0</v>
      </c>
      <c r="CV115" s="16">
        <v>0</v>
      </c>
      <c r="CW115" s="12">
        <v>0</v>
      </c>
      <c r="CX115" s="12">
        <v>0</v>
      </c>
      <c r="CY115" s="12">
        <v>0</v>
      </c>
      <c r="CZ115" s="16">
        <v>0</v>
      </c>
      <c r="DA115" s="12">
        <v>0</v>
      </c>
      <c r="DB115" s="12">
        <v>0</v>
      </c>
      <c r="DC115" s="12">
        <v>0</v>
      </c>
      <c r="DD115" s="15">
        <v>0</v>
      </c>
      <c r="DE115" s="12">
        <v>0</v>
      </c>
      <c r="DF115" s="12">
        <v>0</v>
      </c>
      <c r="DG115" s="12">
        <v>0</v>
      </c>
      <c r="DH115" s="15">
        <v>0</v>
      </c>
      <c r="DI115" s="12">
        <v>0</v>
      </c>
      <c r="DJ115" s="12">
        <v>0</v>
      </c>
      <c r="DK115" s="12">
        <v>0</v>
      </c>
      <c r="DL115" s="15">
        <v>0</v>
      </c>
      <c r="DM115" s="12">
        <v>0</v>
      </c>
      <c r="DN115" s="12">
        <v>0</v>
      </c>
      <c r="DO115" s="12">
        <v>0</v>
      </c>
      <c r="DP115" s="15">
        <v>0</v>
      </c>
      <c r="DQ115" s="12">
        <v>0</v>
      </c>
      <c r="DR115" s="12">
        <v>0</v>
      </c>
      <c r="DS115" s="12">
        <v>0</v>
      </c>
      <c r="DT115" s="15">
        <v>0</v>
      </c>
      <c r="DU115" s="12">
        <v>0</v>
      </c>
      <c r="DV115" s="12">
        <v>0</v>
      </c>
      <c r="DW115" s="12">
        <v>0</v>
      </c>
      <c r="DX115" s="15">
        <v>0</v>
      </c>
      <c r="DY115" s="12">
        <v>0</v>
      </c>
      <c r="DZ115" s="12">
        <v>0</v>
      </c>
      <c r="EA115" s="12">
        <v>0</v>
      </c>
      <c r="EB115" s="15">
        <v>0</v>
      </c>
      <c r="EC115" s="12">
        <v>0</v>
      </c>
      <c r="ED115" s="12">
        <v>0</v>
      </c>
      <c r="EE115" s="12">
        <v>0</v>
      </c>
      <c r="EF115" s="15">
        <v>0</v>
      </c>
      <c r="EG115" s="12">
        <v>0</v>
      </c>
      <c r="EH115" s="12">
        <v>0</v>
      </c>
      <c r="EI115" s="12">
        <v>0</v>
      </c>
      <c r="EJ115" s="15">
        <v>0</v>
      </c>
      <c r="EK115" s="12">
        <v>0</v>
      </c>
      <c r="EL115" s="12">
        <v>0</v>
      </c>
      <c r="EM115" s="12">
        <v>0</v>
      </c>
      <c r="EN115" s="15">
        <v>0</v>
      </c>
      <c r="EO115" s="12">
        <v>0</v>
      </c>
      <c r="EP115" s="12">
        <v>0</v>
      </c>
      <c r="EQ115" s="12">
        <v>0</v>
      </c>
      <c r="ER115" s="15">
        <v>0</v>
      </c>
      <c r="ES115" s="12">
        <v>0</v>
      </c>
      <c r="ET115" s="12">
        <v>0</v>
      </c>
      <c r="EU115" s="12">
        <v>0</v>
      </c>
      <c r="EV115" s="15">
        <v>0</v>
      </c>
      <c r="EW115" s="12">
        <v>0</v>
      </c>
      <c r="EX115" s="12">
        <v>0</v>
      </c>
      <c r="EY115" s="12">
        <v>0</v>
      </c>
      <c r="EZ115" s="15">
        <v>0</v>
      </c>
      <c r="FA115" s="12">
        <v>0</v>
      </c>
      <c r="FB115" s="12">
        <v>0</v>
      </c>
      <c r="FC115" s="12">
        <v>0</v>
      </c>
      <c r="FD115" s="15">
        <v>0</v>
      </c>
      <c r="FE115" s="12">
        <v>0</v>
      </c>
      <c r="FF115" s="12">
        <v>0</v>
      </c>
      <c r="FG115" s="12">
        <v>0</v>
      </c>
      <c r="FH115" s="15">
        <v>0</v>
      </c>
      <c r="FI115" s="12">
        <v>0</v>
      </c>
      <c r="FJ115" s="12">
        <v>0</v>
      </c>
      <c r="FK115" s="12">
        <v>0</v>
      </c>
      <c r="FL115" s="15">
        <v>0</v>
      </c>
      <c r="FM115" s="12">
        <v>0</v>
      </c>
      <c r="FN115" s="12">
        <v>0</v>
      </c>
      <c r="FO115" s="12">
        <v>0</v>
      </c>
      <c r="FP115" s="15">
        <v>0</v>
      </c>
      <c r="FQ115" s="12">
        <v>0</v>
      </c>
      <c r="FR115" s="12">
        <v>0</v>
      </c>
      <c r="FS115" s="12">
        <v>0</v>
      </c>
      <c r="FT115" s="15">
        <v>0</v>
      </c>
      <c r="FU115" s="12">
        <v>0</v>
      </c>
      <c r="FV115" s="12">
        <v>0</v>
      </c>
      <c r="FW115" s="12">
        <v>0</v>
      </c>
      <c r="FX115" s="15">
        <v>0</v>
      </c>
      <c r="FY115" s="12">
        <v>0</v>
      </c>
      <c r="FZ115" s="12">
        <v>0</v>
      </c>
      <c r="GA115" s="12">
        <v>0</v>
      </c>
      <c r="GB115" s="15">
        <v>0</v>
      </c>
      <c r="GC115" s="12">
        <v>0</v>
      </c>
      <c r="GD115" s="12">
        <v>0</v>
      </c>
      <c r="GE115" s="12">
        <v>0</v>
      </c>
      <c r="GF115" s="15">
        <v>0</v>
      </c>
      <c r="GG115" s="12">
        <v>0</v>
      </c>
      <c r="GH115" s="12">
        <v>0</v>
      </c>
      <c r="GI115" s="12">
        <v>0</v>
      </c>
      <c r="GJ115" s="15">
        <v>0</v>
      </c>
      <c r="GK115" s="12">
        <v>0</v>
      </c>
      <c r="GL115" s="12">
        <v>0</v>
      </c>
      <c r="GM115" s="12">
        <v>0</v>
      </c>
      <c r="GN115" s="15">
        <v>0</v>
      </c>
      <c r="GO115" s="12">
        <v>0</v>
      </c>
      <c r="GP115" s="12">
        <v>0</v>
      </c>
      <c r="GQ115" s="12">
        <v>0</v>
      </c>
      <c r="GR115" s="15">
        <v>0</v>
      </c>
      <c r="GS115" s="12">
        <v>0</v>
      </c>
      <c r="GT115" s="12">
        <v>0</v>
      </c>
      <c r="GU115" s="12">
        <v>0</v>
      </c>
      <c r="GV115" s="15">
        <v>0</v>
      </c>
      <c r="GW115" s="12">
        <v>0</v>
      </c>
      <c r="GX115" s="12">
        <v>0</v>
      </c>
      <c r="GY115" s="12">
        <v>0</v>
      </c>
      <c r="GZ115" s="15">
        <v>0</v>
      </c>
      <c r="HA115" s="12">
        <v>0</v>
      </c>
      <c r="HB115" s="12">
        <v>0</v>
      </c>
      <c r="HC115" s="12">
        <v>0</v>
      </c>
      <c r="HD115" s="15">
        <v>0</v>
      </c>
      <c r="HE115" s="12">
        <v>0</v>
      </c>
      <c r="HF115" s="12">
        <v>0</v>
      </c>
      <c r="HG115" s="12">
        <v>0</v>
      </c>
      <c r="HH115" s="15">
        <v>0</v>
      </c>
      <c r="HI115" s="12">
        <v>0</v>
      </c>
      <c r="HJ115" s="12">
        <v>0</v>
      </c>
      <c r="HK115" s="12">
        <v>0</v>
      </c>
      <c r="HL115" s="15">
        <v>0</v>
      </c>
      <c r="HM115" s="12">
        <v>0</v>
      </c>
      <c r="HN115" s="12">
        <v>0</v>
      </c>
      <c r="HO115" s="12">
        <v>0</v>
      </c>
      <c r="HP115" s="15">
        <v>0</v>
      </c>
      <c r="HQ115" s="12">
        <v>0</v>
      </c>
      <c r="HR115" s="12">
        <v>0</v>
      </c>
      <c r="HS115" s="12">
        <v>0</v>
      </c>
      <c r="HT115" s="15">
        <v>0</v>
      </c>
      <c r="HU115" s="12">
        <v>0</v>
      </c>
      <c r="HV115" s="12">
        <v>0</v>
      </c>
      <c r="HW115" s="12">
        <v>0</v>
      </c>
      <c r="HX115" s="15">
        <v>0</v>
      </c>
      <c r="HY115" s="12">
        <v>0</v>
      </c>
      <c r="HZ115" s="12">
        <v>0</v>
      </c>
      <c r="IA115" s="12">
        <v>0</v>
      </c>
      <c r="IB115" s="15">
        <v>0</v>
      </c>
      <c r="IC115" s="12">
        <v>0</v>
      </c>
      <c r="ID115" s="12">
        <v>0</v>
      </c>
      <c r="IE115" s="12">
        <v>0</v>
      </c>
      <c r="IF115" s="15">
        <v>0</v>
      </c>
      <c r="IG115" s="12">
        <v>0</v>
      </c>
      <c r="IH115" s="12">
        <v>0</v>
      </c>
      <c r="II115" s="12">
        <v>0</v>
      </c>
      <c r="IJ115" s="15">
        <v>0</v>
      </c>
      <c r="IK115" s="12">
        <v>0</v>
      </c>
      <c r="IL115" s="12">
        <v>0</v>
      </c>
      <c r="IM115" s="12">
        <v>0</v>
      </c>
      <c r="IN115" s="15">
        <v>0</v>
      </c>
      <c r="IO115" s="12">
        <v>0</v>
      </c>
      <c r="IP115" s="12">
        <v>0</v>
      </c>
      <c r="IQ115" s="12">
        <v>0</v>
      </c>
      <c r="IR115" s="15">
        <v>0</v>
      </c>
      <c r="IS115" s="12">
        <v>0</v>
      </c>
      <c r="IT115" s="12">
        <v>0</v>
      </c>
      <c r="IU115" s="12">
        <v>0</v>
      </c>
      <c r="IV115" s="15">
        <v>0</v>
      </c>
      <c r="IW115" s="12">
        <v>0</v>
      </c>
      <c r="IX115" s="12">
        <v>0</v>
      </c>
      <c r="IY115" s="12">
        <v>0</v>
      </c>
      <c r="IZ115" s="15">
        <v>0</v>
      </c>
      <c r="JA115" s="12">
        <v>0</v>
      </c>
      <c r="JB115" s="12">
        <v>0</v>
      </c>
      <c r="JC115" s="12">
        <v>0</v>
      </c>
      <c r="JD115" s="15">
        <v>0</v>
      </c>
      <c r="JE115" s="12">
        <v>0</v>
      </c>
      <c r="JF115" s="12">
        <v>0</v>
      </c>
      <c r="JG115" s="12">
        <v>0</v>
      </c>
      <c r="JH115" s="15">
        <v>0</v>
      </c>
      <c r="JI115" s="12">
        <v>0</v>
      </c>
      <c r="JJ115" s="12">
        <v>0</v>
      </c>
      <c r="JK115" s="12">
        <v>0</v>
      </c>
      <c r="JL115" s="15">
        <v>0</v>
      </c>
      <c r="JM115" s="12">
        <v>0</v>
      </c>
      <c r="JN115" s="12">
        <v>0</v>
      </c>
      <c r="JO115" s="12">
        <v>0</v>
      </c>
      <c r="JP115" s="15">
        <v>0</v>
      </c>
      <c r="JQ115" s="12">
        <v>0</v>
      </c>
      <c r="JR115" s="12">
        <v>0</v>
      </c>
      <c r="JS115" s="12">
        <v>0</v>
      </c>
      <c r="JT115" s="15">
        <v>0</v>
      </c>
      <c r="JU115" s="12">
        <v>0</v>
      </c>
      <c r="JV115" s="12">
        <v>0</v>
      </c>
      <c r="JW115" s="12">
        <v>0</v>
      </c>
      <c r="JX115" s="15">
        <v>0</v>
      </c>
      <c r="JY115" s="12">
        <v>0</v>
      </c>
      <c r="JZ115" s="12">
        <v>0</v>
      </c>
      <c r="KA115" s="12">
        <v>0</v>
      </c>
      <c r="KB115" s="15">
        <v>0</v>
      </c>
      <c r="KC115" s="12">
        <v>0</v>
      </c>
      <c r="KD115" s="12">
        <v>0</v>
      </c>
      <c r="KE115" s="12">
        <v>0</v>
      </c>
      <c r="KF115" s="15">
        <v>0</v>
      </c>
      <c r="KG115" s="12">
        <v>0</v>
      </c>
      <c r="KH115" s="12">
        <v>0</v>
      </c>
      <c r="KI115" s="12">
        <v>0</v>
      </c>
      <c r="KJ115" s="15">
        <v>0</v>
      </c>
      <c r="KK115" s="12">
        <v>0</v>
      </c>
      <c r="KL115" s="12">
        <v>0</v>
      </c>
      <c r="KM115" s="12">
        <v>0</v>
      </c>
      <c r="KN115" s="15">
        <v>0</v>
      </c>
      <c r="KO115" s="12">
        <v>0</v>
      </c>
      <c r="KP115" s="12">
        <v>0</v>
      </c>
      <c r="KQ115" s="12">
        <v>0</v>
      </c>
      <c r="KR115" s="15">
        <v>0</v>
      </c>
      <c r="KS115" s="12">
        <v>0</v>
      </c>
      <c r="KT115" s="12">
        <v>0</v>
      </c>
      <c r="KU115" s="12">
        <v>0</v>
      </c>
      <c r="KV115" s="14">
        <v>0</v>
      </c>
      <c r="KW115" s="12">
        <v>0</v>
      </c>
      <c r="KX115" s="12">
        <v>0</v>
      </c>
      <c r="KY115" s="12">
        <v>0</v>
      </c>
      <c r="KZ115" s="14">
        <v>0</v>
      </c>
      <c r="LA115" s="12">
        <v>0</v>
      </c>
      <c r="LB115" s="12">
        <v>0</v>
      </c>
      <c r="LC115" s="12">
        <v>0</v>
      </c>
      <c r="LD115" s="14">
        <v>313575703</v>
      </c>
      <c r="LE115" s="12">
        <v>309568187</v>
      </c>
      <c r="LF115" s="12">
        <v>285349029</v>
      </c>
      <c r="LG115" s="12">
        <v>285349029</v>
      </c>
      <c r="LH115" s="14">
        <v>0</v>
      </c>
      <c r="LI115" s="12">
        <v>0</v>
      </c>
      <c r="LJ115" s="12">
        <v>0</v>
      </c>
      <c r="LK115" s="12">
        <v>0</v>
      </c>
      <c r="LL115" s="14">
        <v>0</v>
      </c>
      <c r="LM115" s="12">
        <v>0</v>
      </c>
      <c r="LN115" s="12">
        <v>0</v>
      </c>
      <c r="LO115" s="12">
        <v>0</v>
      </c>
      <c r="LP115" s="14">
        <v>0</v>
      </c>
      <c r="LQ115" s="12">
        <v>0</v>
      </c>
      <c r="LR115" s="12">
        <v>0</v>
      </c>
      <c r="LS115" s="12">
        <v>0</v>
      </c>
      <c r="LT115" s="14">
        <v>0</v>
      </c>
      <c r="LU115" s="12">
        <v>0</v>
      </c>
      <c r="LV115" s="12">
        <v>0</v>
      </c>
      <c r="LW115" s="12">
        <v>0</v>
      </c>
      <c r="LX115" s="14">
        <v>0</v>
      </c>
      <c r="LY115" s="12">
        <v>0</v>
      </c>
      <c r="LZ115" s="12">
        <v>0</v>
      </c>
      <c r="MA115" s="12">
        <v>0</v>
      </c>
      <c r="MB115" s="13">
        <v>0</v>
      </c>
      <c r="MC115" s="12">
        <v>0</v>
      </c>
      <c r="MD115" s="12">
        <v>0</v>
      </c>
      <c r="ME115" s="12">
        <v>0</v>
      </c>
      <c r="MF115" s="13">
        <v>0</v>
      </c>
      <c r="MG115" s="12">
        <v>0</v>
      </c>
      <c r="MH115" s="12">
        <v>0</v>
      </c>
      <c r="MI115" s="12">
        <v>0</v>
      </c>
      <c r="MJ115" s="13">
        <v>0</v>
      </c>
      <c r="MK115" s="12">
        <v>0</v>
      </c>
      <c r="ML115" s="12">
        <v>0</v>
      </c>
      <c r="MM115" s="12">
        <v>0</v>
      </c>
    </row>
    <row r="116" spans="2:351" ht="51" x14ac:dyDescent="0.25">
      <c r="B116" s="44" t="s">
        <v>264</v>
      </c>
      <c r="C116" s="43" t="s">
        <v>263</v>
      </c>
      <c r="D116" s="42" t="s">
        <v>229</v>
      </c>
      <c r="E116" s="42" t="s">
        <v>269</v>
      </c>
      <c r="F116" s="46" t="s">
        <v>268</v>
      </c>
      <c r="G116" s="40">
        <v>2020004250310</v>
      </c>
      <c r="H116" s="39" t="s">
        <v>226</v>
      </c>
      <c r="I116" s="40">
        <v>1901131</v>
      </c>
      <c r="J116" s="39" t="s">
        <v>262</v>
      </c>
      <c r="K116" s="38" t="s">
        <v>102</v>
      </c>
      <c r="L116" s="45" t="s">
        <v>267</v>
      </c>
      <c r="M116" s="60" t="s">
        <v>198</v>
      </c>
      <c r="N116" s="60" t="s">
        <v>219</v>
      </c>
      <c r="O116" s="36" t="s">
        <v>223</v>
      </c>
      <c r="P116" s="35" t="s">
        <v>266</v>
      </c>
      <c r="Q116" s="35" t="s">
        <v>265</v>
      </c>
      <c r="R116" s="34" t="s">
        <v>20</v>
      </c>
      <c r="S116" s="56">
        <v>20</v>
      </c>
      <c r="T116" s="69">
        <v>0</v>
      </c>
      <c r="U116" s="69">
        <v>0</v>
      </c>
      <c r="V116" s="69">
        <v>10</v>
      </c>
      <c r="W116" s="69">
        <v>10</v>
      </c>
      <c r="X116" s="31">
        <f>+Z116+AA116+AB116+AC116</f>
        <v>20</v>
      </c>
      <c r="Y116" s="49">
        <f>+X116/S116</f>
        <v>1</v>
      </c>
      <c r="Z116" s="29">
        <v>0</v>
      </c>
      <c r="AA116" s="28">
        <v>0</v>
      </c>
      <c r="AB116" s="28">
        <v>0</v>
      </c>
      <c r="AC116" s="28">
        <v>20</v>
      </c>
      <c r="AD116" s="27">
        <v>439751536</v>
      </c>
      <c r="AE116" s="26">
        <f>+AD116-AG116</f>
        <v>0</v>
      </c>
      <c r="AF116" s="51" t="s">
        <v>138</v>
      </c>
      <c r="AG116" s="24">
        <f>SUM(AH116:AK116)</f>
        <v>439751536</v>
      </c>
      <c r="AH116" s="23">
        <f>+BH116+BL116+BP116+BT116+BX116+CB116+CF116+CJ116+CN116+CR116+CV116+CZ116+BD116</f>
        <v>0</v>
      </c>
      <c r="AI116" s="22">
        <f>+DD116+DH116+DL116+DP116+DT116+DX116+EB116+EF116+EJ116+EN116+ER116+EV116+EZ116+FD116+FH116+FL116+FP116+FT116+FX116+GB116+GF116+GJ116+GN116+GR116+GV116+GZ116+HD116+HH116+HL116+HP116+HT116+HX116+IB116+IF116+IJ116+IN116+IR116+IV116+IZ116+JD116+JH116+JL116+JP116+JT116+JX116+KB116+KF116+KJ116+KN116+KR116</f>
        <v>0</v>
      </c>
      <c r="AJ116" s="21">
        <f>+KV116+KZ116+LD116+LH116+LL116+LP116+LT116+LX116</f>
        <v>439751536</v>
      </c>
      <c r="AK116" s="13">
        <f>+MB116+MF116+MJ116</f>
        <v>0</v>
      </c>
      <c r="AL116" s="18" t="b">
        <f>_xlfn.IFNA(+AM116&lt;=AG116,"ERROR")</f>
        <v>1</v>
      </c>
      <c r="AM116" s="20">
        <f>SUM(AN116:AQ116)</f>
        <v>439751536</v>
      </c>
      <c r="AN116" s="4">
        <f>+BE116+BI116+BM116+BQ116+BU116+BY116+CC116+CG116+CK116+CO116+CS116+CW116+DA116</f>
        <v>0</v>
      </c>
      <c r="AO116" s="4">
        <f>+DE116+DI116+DM116+DQ116+DU116+DY116+EC116+EG116+EK116+EO116+ES116+EW116+FA116+FE116+FI116+FM116+FQ116+FU116+FY116+GC116+GG116+GK116+GO116+GS116+GW116+HA116+HE116+HI116+HM116+HQ116+HU116+HY116+IC116+IG116+IK116+IO116+IS116+IW116+JA116+JE116+JI116+JM116+JQ116+JU116+JY116+KC116+KG116+KK116+KO116+KS116</f>
        <v>0</v>
      </c>
      <c r="AP116" s="4">
        <f>+KW116+LA116+LE116+LI116+LM116+LQ116+LU116+LY116</f>
        <v>439751536</v>
      </c>
      <c r="AQ116" s="4">
        <f>+MC116+MG116+MK116</f>
        <v>0</v>
      </c>
      <c r="AR116" s="18" t="b">
        <f>_xlfn.IFNA(+AS116&lt;=AM116,"ERROR")</f>
        <v>1</v>
      </c>
      <c r="AS116" s="19">
        <f>+AT116+AU116+AV116+AW116</f>
        <v>367660424</v>
      </c>
      <c r="AT116" s="4">
        <f>+BF116+BJ116+BN116+BR116+BV116+BZ116+CD116+CH116+CL116+CP116+CT116+CX116+DB116</f>
        <v>0</v>
      </c>
      <c r="AU116" s="4">
        <f>+DF116+DJ116+DN116+DR116+DV116+DZ116+ED116+EH116+EL116+EP116+ET116+EX116+FB116+FF116+FJ116+FN116+FR116+FV116+FZ116+GD116+GH116+GL116+GP116+GT116+GX116+HB116+HF116+HJ116+HN116+HR116+HV116+HZ116+ID116+IH116+IL116+IP116+IT116+IX116+JB116+JF116+JJ116+JN116+JR116+JV116+JZ116+KD116+KH116+KL116+KP116+KT116</f>
        <v>0</v>
      </c>
      <c r="AV116" s="4">
        <f>+KX116+LB116+LF116+LJ116+LN116+LR116+LV116+LZ116</f>
        <v>367660424</v>
      </c>
      <c r="AW116" s="4">
        <f>+MD116+MH116+ML116</f>
        <v>0</v>
      </c>
      <c r="AX116" s="18" t="b">
        <f>_xlfn.IFNA(+AY116&lt;=AS116,"ERROR")</f>
        <v>1</v>
      </c>
      <c r="AY116" s="17">
        <f>+AZ116+BA116+BB116+BC116</f>
        <v>343261882</v>
      </c>
      <c r="AZ116" s="4">
        <f>+BG116+BK116+BO116+BS116+BW116+CA116+CE116+CI116+CM116+CQ116+CU116+CY116+DC116</f>
        <v>0</v>
      </c>
      <c r="BA116" s="4">
        <f>+DG116+DK116+DO116+DS116+DW116+EA116+EE116+EI116+EM116+EQ116+EU116+EY116+FC116+FG116+FK116+FO116+FS116+FW116+GA116+GE116+GI116+GM116+GQ116+GU116+GY116+HC116+HG116+HK116+HO116+HS116+HW116+IA116+IE116+II116+IM116+IQ116+IU116+IY116+JC116+JG116+JK116+JO116+JS116+JW116+KA116+KE116+KI116+KM116+KQ116+KU116</f>
        <v>0</v>
      </c>
      <c r="BB116" s="4">
        <f>+KY116+LC116+LG116+LK116+LO116+LS116+LW116+MA116</f>
        <v>343261882</v>
      </c>
      <c r="BC116" s="4">
        <f>+ME116+MI116+MM116</f>
        <v>0</v>
      </c>
      <c r="BD116" s="16">
        <v>0</v>
      </c>
      <c r="BE116" s="12">
        <v>0</v>
      </c>
      <c r="BF116" s="12">
        <v>0</v>
      </c>
      <c r="BG116" s="12">
        <v>0</v>
      </c>
      <c r="BH116" s="16">
        <v>0</v>
      </c>
      <c r="BI116" s="12">
        <v>0</v>
      </c>
      <c r="BJ116" s="12">
        <v>0</v>
      </c>
      <c r="BK116" s="12">
        <v>0</v>
      </c>
      <c r="BL116" s="16">
        <v>0</v>
      </c>
      <c r="BM116" s="12">
        <v>0</v>
      </c>
      <c r="BN116" s="12">
        <v>0</v>
      </c>
      <c r="BO116" s="12">
        <v>0</v>
      </c>
      <c r="BP116" s="16">
        <v>0</v>
      </c>
      <c r="BQ116" s="12">
        <v>0</v>
      </c>
      <c r="BR116" s="12">
        <v>0</v>
      </c>
      <c r="BS116" s="12">
        <v>0</v>
      </c>
      <c r="BT116" s="16">
        <v>0</v>
      </c>
      <c r="BU116" s="12">
        <v>0</v>
      </c>
      <c r="BV116" s="12">
        <v>0</v>
      </c>
      <c r="BW116" s="12">
        <v>0</v>
      </c>
      <c r="BX116" s="16">
        <v>0</v>
      </c>
      <c r="BY116" s="12">
        <v>0</v>
      </c>
      <c r="BZ116" s="12">
        <v>0</v>
      </c>
      <c r="CA116" s="12">
        <v>0</v>
      </c>
      <c r="CB116" s="16">
        <v>0</v>
      </c>
      <c r="CC116" s="12">
        <v>0</v>
      </c>
      <c r="CD116" s="12">
        <v>0</v>
      </c>
      <c r="CE116" s="12">
        <v>0</v>
      </c>
      <c r="CF116" s="16">
        <v>0</v>
      </c>
      <c r="CG116" s="12">
        <v>0</v>
      </c>
      <c r="CH116" s="12">
        <v>0</v>
      </c>
      <c r="CI116" s="12">
        <v>0</v>
      </c>
      <c r="CJ116" s="16">
        <v>0</v>
      </c>
      <c r="CK116" s="12">
        <v>0</v>
      </c>
      <c r="CL116" s="12">
        <v>0</v>
      </c>
      <c r="CM116" s="12">
        <v>0</v>
      </c>
      <c r="CN116" s="16">
        <v>0</v>
      </c>
      <c r="CO116" s="12">
        <v>0</v>
      </c>
      <c r="CP116" s="12">
        <v>0</v>
      </c>
      <c r="CQ116" s="12">
        <v>0</v>
      </c>
      <c r="CR116" s="16">
        <v>0</v>
      </c>
      <c r="CS116" s="12">
        <v>0</v>
      </c>
      <c r="CT116" s="12">
        <v>0</v>
      </c>
      <c r="CU116" s="12">
        <v>0</v>
      </c>
      <c r="CV116" s="16">
        <v>0</v>
      </c>
      <c r="CW116" s="12">
        <v>0</v>
      </c>
      <c r="CX116" s="12">
        <v>0</v>
      </c>
      <c r="CY116" s="12">
        <v>0</v>
      </c>
      <c r="CZ116" s="16">
        <v>0</v>
      </c>
      <c r="DA116" s="12">
        <v>0</v>
      </c>
      <c r="DB116" s="12">
        <v>0</v>
      </c>
      <c r="DC116" s="12">
        <v>0</v>
      </c>
      <c r="DD116" s="15">
        <v>0</v>
      </c>
      <c r="DE116" s="12">
        <v>0</v>
      </c>
      <c r="DF116" s="12">
        <v>0</v>
      </c>
      <c r="DG116" s="12">
        <v>0</v>
      </c>
      <c r="DH116" s="15">
        <v>0</v>
      </c>
      <c r="DI116" s="12">
        <v>0</v>
      </c>
      <c r="DJ116" s="12">
        <v>0</v>
      </c>
      <c r="DK116" s="12">
        <v>0</v>
      </c>
      <c r="DL116" s="15">
        <v>0</v>
      </c>
      <c r="DM116" s="12">
        <v>0</v>
      </c>
      <c r="DN116" s="12">
        <v>0</v>
      </c>
      <c r="DO116" s="12">
        <v>0</v>
      </c>
      <c r="DP116" s="15">
        <v>0</v>
      </c>
      <c r="DQ116" s="12">
        <v>0</v>
      </c>
      <c r="DR116" s="12">
        <v>0</v>
      </c>
      <c r="DS116" s="12">
        <v>0</v>
      </c>
      <c r="DT116" s="15">
        <v>0</v>
      </c>
      <c r="DU116" s="12">
        <v>0</v>
      </c>
      <c r="DV116" s="12">
        <v>0</v>
      </c>
      <c r="DW116" s="12">
        <v>0</v>
      </c>
      <c r="DX116" s="15">
        <v>0</v>
      </c>
      <c r="DY116" s="12">
        <v>0</v>
      </c>
      <c r="DZ116" s="12">
        <v>0</v>
      </c>
      <c r="EA116" s="12">
        <v>0</v>
      </c>
      <c r="EB116" s="15">
        <v>0</v>
      </c>
      <c r="EC116" s="12">
        <v>0</v>
      </c>
      <c r="ED116" s="12">
        <v>0</v>
      </c>
      <c r="EE116" s="12">
        <v>0</v>
      </c>
      <c r="EF116" s="15">
        <v>0</v>
      </c>
      <c r="EG116" s="12">
        <v>0</v>
      </c>
      <c r="EH116" s="12">
        <v>0</v>
      </c>
      <c r="EI116" s="12">
        <v>0</v>
      </c>
      <c r="EJ116" s="15">
        <v>0</v>
      </c>
      <c r="EK116" s="12">
        <v>0</v>
      </c>
      <c r="EL116" s="12">
        <v>0</v>
      </c>
      <c r="EM116" s="12">
        <v>0</v>
      </c>
      <c r="EN116" s="15">
        <v>0</v>
      </c>
      <c r="EO116" s="12">
        <v>0</v>
      </c>
      <c r="EP116" s="12">
        <v>0</v>
      </c>
      <c r="EQ116" s="12">
        <v>0</v>
      </c>
      <c r="ER116" s="15">
        <v>0</v>
      </c>
      <c r="ES116" s="12">
        <v>0</v>
      </c>
      <c r="ET116" s="12">
        <v>0</v>
      </c>
      <c r="EU116" s="12">
        <v>0</v>
      </c>
      <c r="EV116" s="15">
        <v>0</v>
      </c>
      <c r="EW116" s="12">
        <v>0</v>
      </c>
      <c r="EX116" s="12">
        <v>0</v>
      </c>
      <c r="EY116" s="12">
        <v>0</v>
      </c>
      <c r="EZ116" s="15">
        <v>0</v>
      </c>
      <c r="FA116" s="12">
        <v>0</v>
      </c>
      <c r="FB116" s="12">
        <v>0</v>
      </c>
      <c r="FC116" s="12">
        <v>0</v>
      </c>
      <c r="FD116" s="15">
        <v>0</v>
      </c>
      <c r="FE116" s="12">
        <v>0</v>
      </c>
      <c r="FF116" s="12">
        <v>0</v>
      </c>
      <c r="FG116" s="12">
        <v>0</v>
      </c>
      <c r="FH116" s="15">
        <v>0</v>
      </c>
      <c r="FI116" s="12">
        <v>0</v>
      </c>
      <c r="FJ116" s="12">
        <v>0</v>
      </c>
      <c r="FK116" s="12">
        <v>0</v>
      </c>
      <c r="FL116" s="15">
        <v>0</v>
      </c>
      <c r="FM116" s="12">
        <v>0</v>
      </c>
      <c r="FN116" s="12">
        <v>0</v>
      </c>
      <c r="FO116" s="12">
        <v>0</v>
      </c>
      <c r="FP116" s="15">
        <v>0</v>
      </c>
      <c r="FQ116" s="12">
        <v>0</v>
      </c>
      <c r="FR116" s="12">
        <v>0</v>
      </c>
      <c r="FS116" s="12">
        <v>0</v>
      </c>
      <c r="FT116" s="15">
        <v>0</v>
      </c>
      <c r="FU116" s="12">
        <v>0</v>
      </c>
      <c r="FV116" s="12">
        <v>0</v>
      </c>
      <c r="FW116" s="12">
        <v>0</v>
      </c>
      <c r="FX116" s="15">
        <v>0</v>
      </c>
      <c r="FY116" s="12">
        <v>0</v>
      </c>
      <c r="FZ116" s="12">
        <v>0</v>
      </c>
      <c r="GA116" s="12">
        <v>0</v>
      </c>
      <c r="GB116" s="15">
        <v>0</v>
      </c>
      <c r="GC116" s="12">
        <v>0</v>
      </c>
      <c r="GD116" s="12">
        <v>0</v>
      </c>
      <c r="GE116" s="12">
        <v>0</v>
      </c>
      <c r="GF116" s="15">
        <v>0</v>
      </c>
      <c r="GG116" s="12">
        <v>0</v>
      </c>
      <c r="GH116" s="12">
        <v>0</v>
      </c>
      <c r="GI116" s="12">
        <v>0</v>
      </c>
      <c r="GJ116" s="15">
        <v>0</v>
      </c>
      <c r="GK116" s="12">
        <v>0</v>
      </c>
      <c r="GL116" s="12">
        <v>0</v>
      </c>
      <c r="GM116" s="12">
        <v>0</v>
      </c>
      <c r="GN116" s="15">
        <v>0</v>
      </c>
      <c r="GO116" s="12">
        <v>0</v>
      </c>
      <c r="GP116" s="12">
        <v>0</v>
      </c>
      <c r="GQ116" s="12">
        <v>0</v>
      </c>
      <c r="GR116" s="15">
        <v>0</v>
      </c>
      <c r="GS116" s="12">
        <v>0</v>
      </c>
      <c r="GT116" s="12">
        <v>0</v>
      </c>
      <c r="GU116" s="12">
        <v>0</v>
      </c>
      <c r="GV116" s="15">
        <v>0</v>
      </c>
      <c r="GW116" s="12">
        <v>0</v>
      </c>
      <c r="GX116" s="12">
        <v>0</v>
      </c>
      <c r="GY116" s="12">
        <v>0</v>
      </c>
      <c r="GZ116" s="15">
        <v>0</v>
      </c>
      <c r="HA116" s="12">
        <v>0</v>
      </c>
      <c r="HB116" s="12">
        <v>0</v>
      </c>
      <c r="HC116" s="12">
        <v>0</v>
      </c>
      <c r="HD116" s="15">
        <v>0</v>
      </c>
      <c r="HE116" s="12">
        <v>0</v>
      </c>
      <c r="HF116" s="12">
        <v>0</v>
      </c>
      <c r="HG116" s="12">
        <v>0</v>
      </c>
      <c r="HH116" s="15">
        <v>0</v>
      </c>
      <c r="HI116" s="12">
        <v>0</v>
      </c>
      <c r="HJ116" s="12">
        <v>0</v>
      </c>
      <c r="HK116" s="12">
        <v>0</v>
      </c>
      <c r="HL116" s="15">
        <v>0</v>
      </c>
      <c r="HM116" s="12">
        <v>0</v>
      </c>
      <c r="HN116" s="12">
        <v>0</v>
      </c>
      <c r="HO116" s="12">
        <v>0</v>
      </c>
      <c r="HP116" s="15">
        <v>0</v>
      </c>
      <c r="HQ116" s="12">
        <v>0</v>
      </c>
      <c r="HR116" s="12">
        <v>0</v>
      </c>
      <c r="HS116" s="12">
        <v>0</v>
      </c>
      <c r="HT116" s="15">
        <v>0</v>
      </c>
      <c r="HU116" s="12">
        <v>0</v>
      </c>
      <c r="HV116" s="12">
        <v>0</v>
      </c>
      <c r="HW116" s="12">
        <v>0</v>
      </c>
      <c r="HX116" s="15">
        <v>0</v>
      </c>
      <c r="HY116" s="12">
        <v>0</v>
      </c>
      <c r="HZ116" s="12">
        <v>0</v>
      </c>
      <c r="IA116" s="12">
        <v>0</v>
      </c>
      <c r="IB116" s="15">
        <v>0</v>
      </c>
      <c r="IC116" s="12">
        <v>0</v>
      </c>
      <c r="ID116" s="12">
        <v>0</v>
      </c>
      <c r="IE116" s="12">
        <v>0</v>
      </c>
      <c r="IF116" s="15">
        <v>0</v>
      </c>
      <c r="IG116" s="12">
        <v>0</v>
      </c>
      <c r="IH116" s="12">
        <v>0</v>
      </c>
      <c r="II116" s="12">
        <v>0</v>
      </c>
      <c r="IJ116" s="15">
        <v>0</v>
      </c>
      <c r="IK116" s="12">
        <v>0</v>
      </c>
      <c r="IL116" s="12">
        <v>0</v>
      </c>
      <c r="IM116" s="12">
        <v>0</v>
      </c>
      <c r="IN116" s="15">
        <v>0</v>
      </c>
      <c r="IO116" s="12">
        <v>0</v>
      </c>
      <c r="IP116" s="12">
        <v>0</v>
      </c>
      <c r="IQ116" s="12">
        <v>0</v>
      </c>
      <c r="IR116" s="15">
        <v>0</v>
      </c>
      <c r="IS116" s="12">
        <v>0</v>
      </c>
      <c r="IT116" s="12">
        <v>0</v>
      </c>
      <c r="IU116" s="12">
        <v>0</v>
      </c>
      <c r="IV116" s="15">
        <v>0</v>
      </c>
      <c r="IW116" s="12">
        <v>0</v>
      </c>
      <c r="IX116" s="12">
        <v>0</v>
      </c>
      <c r="IY116" s="12">
        <v>0</v>
      </c>
      <c r="IZ116" s="15">
        <v>0</v>
      </c>
      <c r="JA116" s="12">
        <v>0</v>
      </c>
      <c r="JB116" s="12">
        <v>0</v>
      </c>
      <c r="JC116" s="12">
        <v>0</v>
      </c>
      <c r="JD116" s="15">
        <v>0</v>
      </c>
      <c r="JE116" s="12">
        <v>0</v>
      </c>
      <c r="JF116" s="12">
        <v>0</v>
      </c>
      <c r="JG116" s="12">
        <v>0</v>
      </c>
      <c r="JH116" s="15">
        <v>0</v>
      </c>
      <c r="JI116" s="12">
        <v>0</v>
      </c>
      <c r="JJ116" s="12">
        <v>0</v>
      </c>
      <c r="JK116" s="12">
        <v>0</v>
      </c>
      <c r="JL116" s="15">
        <v>0</v>
      </c>
      <c r="JM116" s="12">
        <v>0</v>
      </c>
      <c r="JN116" s="12">
        <v>0</v>
      </c>
      <c r="JO116" s="12">
        <v>0</v>
      </c>
      <c r="JP116" s="15">
        <v>0</v>
      </c>
      <c r="JQ116" s="12">
        <v>0</v>
      </c>
      <c r="JR116" s="12">
        <v>0</v>
      </c>
      <c r="JS116" s="12">
        <v>0</v>
      </c>
      <c r="JT116" s="15">
        <v>0</v>
      </c>
      <c r="JU116" s="12">
        <v>0</v>
      </c>
      <c r="JV116" s="12">
        <v>0</v>
      </c>
      <c r="JW116" s="12">
        <v>0</v>
      </c>
      <c r="JX116" s="15">
        <v>0</v>
      </c>
      <c r="JY116" s="12">
        <v>0</v>
      </c>
      <c r="JZ116" s="12">
        <v>0</v>
      </c>
      <c r="KA116" s="12">
        <v>0</v>
      </c>
      <c r="KB116" s="15">
        <v>0</v>
      </c>
      <c r="KC116" s="12">
        <v>0</v>
      </c>
      <c r="KD116" s="12">
        <v>0</v>
      </c>
      <c r="KE116" s="12">
        <v>0</v>
      </c>
      <c r="KF116" s="15">
        <v>0</v>
      </c>
      <c r="KG116" s="12">
        <v>0</v>
      </c>
      <c r="KH116" s="12">
        <v>0</v>
      </c>
      <c r="KI116" s="12">
        <v>0</v>
      </c>
      <c r="KJ116" s="15">
        <v>0</v>
      </c>
      <c r="KK116" s="12">
        <v>0</v>
      </c>
      <c r="KL116" s="12">
        <v>0</v>
      </c>
      <c r="KM116" s="12">
        <v>0</v>
      </c>
      <c r="KN116" s="15">
        <v>0</v>
      </c>
      <c r="KO116" s="12">
        <v>0</v>
      </c>
      <c r="KP116" s="12">
        <v>0</v>
      </c>
      <c r="KQ116" s="12">
        <v>0</v>
      </c>
      <c r="KR116" s="15">
        <v>0</v>
      </c>
      <c r="KS116" s="12">
        <v>0</v>
      </c>
      <c r="KT116" s="12">
        <v>0</v>
      </c>
      <c r="KU116" s="12">
        <v>0</v>
      </c>
      <c r="KV116" s="14">
        <v>0</v>
      </c>
      <c r="KW116" s="12">
        <v>0</v>
      </c>
      <c r="KX116" s="12">
        <v>0</v>
      </c>
      <c r="KY116" s="12">
        <v>0</v>
      </c>
      <c r="KZ116" s="14">
        <v>0</v>
      </c>
      <c r="LA116" s="12">
        <v>0</v>
      </c>
      <c r="LB116" s="12">
        <v>0</v>
      </c>
      <c r="LC116" s="12">
        <v>0</v>
      </c>
      <c r="LD116" s="14">
        <v>439751536</v>
      </c>
      <c r="LE116" s="12">
        <v>439751536</v>
      </c>
      <c r="LF116" s="12">
        <v>367660424</v>
      </c>
      <c r="LG116" s="12">
        <v>343261882</v>
      </c>
      <c r="LH116" s="14">
        <v>0</v>
      </c>
      <c r="LI116" s="12">
        <v>0</v>
      </c>
      <c r="LJ116" s="12">
        <v>0</v>
      </c>
      <c r="LK116" s="12">
        <v>0</v>
      </c>
      <c r="LL116" s="14">
        <v>0</v>
      </c>
      <c r="LM116" s="12">
        <v>0</v>
      </c>
      <c r="LN116" s="12">
        <v>0</v>
      </c>
      <c r="LO116" s="12">
        <v>0</v>
      </c>
      <c r="LP116" s="14">
        <v>0</v>
      </c>
      <c r="LQ116" s="12">
        <v>0</v>
      </c>
      <c r="LR116" s="12">
        <v>0</v>
      </c>
      <c r="LS116" s="12">
        <v>0</v>
      </c>
      <c r="LT116" s="14">
        <v>0</v>
      </c>
      <c r="LU116" s="12">
        <v>0</v>
      </c>
      <c r="LV116" s="12">
        <v>0</v>
      </c>
      <c r="LW116" s="12">
        <v>0</v>
      </c>
      <c r="LX116" s="14">
        <v>0</v>
      </c>
      <c r="LY116" s="12">
        <v>0</v>
      </c>
      <c r="LZ116" s="12">
        <v>0</v>
      </c>
      <c r="MA116" s="12">
        <v>0</v>
      </c>
      <c r="MB116" s="13">
        <v>0</v>
      </c>
      <c r="MC116" s="12">
        <v>0</v>
      </c>
      <c r="MD116" s="12">
        <v>0</v>
      </c>
      <c r="ME116" s="12">
        <v>0</v>
      </c>
      <c r="MF116" s="13">
        <v>0</v>
      </c>
      <c r="MG116" s="12">
        <v>0</v>
      </c>
      <c r="MH116" s="12">
        <v>0</v>
      </c>
      <c r="MI116" s="12">
        <v>0</v>
      </c>
      <c r="MJ116" s="13">
        <v>0</v>
      </c>
      <c r="MK116" s="12">
        <v>0</v>
      </c>
      <c r="ML116" s="12">
        <v>0</v>
      </c>
      <c r="MM116" s="12">
        <v>0</v>
      </c>
    </row>
    <row r="117" spans="2:351" ht="51" x14ac:dyDescent="0.25">
      <c r="B117" s="44" t="s">
        <v>264</v>
      </c>
      <c r="C117" s="43" t="s">
        <v>263</v>
      </c>
      <c r="D117" s="42" t="s">
        <v>229</v>
      </c>
      <c r="E117" s="42" t="s">
        <v>228</v>
      </c>
      <c r="F117" s="46" t="s">
        <v>263</v>
      </c>
      <c r="G117" s="40">
        <v>2020004250310</v>
      </c>
      <c r="H117" s="39" t="s">
        <v>226</v>
      </c>
      <c r="I117" s="40">
        <v>1901131</v>
      </c>
      <c r="J117" s="39" t="s">
        <v>262</v>
      </c>
      <c r="K117" s="38" t="s">
        <v>102</v>
      </c>
      <c r="L117" s="37" t="s">
        <v>261</v>
      </c>
      <c r="M117" s="60" t="s">
        <v>6</v>
      </c>
      <c r="N117" s="60" t="s">
        <v>113</v>
      </c>
      <c r="O117" s="36" t="s">
        <v>223</v>
      </c>
      <c r="P117" s="35" t="s">
        <v>222</v>
      </c>
      <c r="Q117" s="35" t="s">
        <v>221</v>
      </c>
      <c r="R117" s="34" t="s">
        <v>20</v>
      </c>
      <c r="S117" s="33">
        <v>120</v>
      </c>
      <c r="T117" s="50">
        <v>30</v>
      </c>
      <c r="U117" s="50">
        <v>30</v>
      </c>
      <c r="V117" s="50">
        <v>30</v>
      </c>
      <c r="W117" s="50">
        <v>30</v>
      </c>
      <c r="X117" s="31">
        <f>+Z117+AA117+AB117+AC117</f>
        <v>120</v>
      </c>
      <c r="Y117" s="49">
        <f>+X117/S117</f>
        <v>1</v>
      </c>
      <c r="Z117" s="29">
        <v>19</v>
      </c>
      <c r="AA117" s="28">
        <v>41</v>
      </c>
      <c r="AB117" s="28">
        <v>30</v>
      </c>
      <c r="AC117" s="28">
        <v>30</v>
      </c>
      <c r="AD117" s="27">
        <v>93234654</v>
      </c>
      <c r="AE117" s="26">
        <f>+AD117-AG117</f>
        <v>0</v>
      </c>
      <c r="AF117" s="25" t="s">
        <v>138</v>
      </c>
      <c r="AG117" s="24">
        <f>SUM(AH117:AK117)</f>
        <v>93234654</v>
      </c>
      <c r="AH117" s="23">
        <f>+BH117+BL117+BP117+BT117+BX117+CB117+CF117+CJ117+CN117+CR117+CV117+CZ117+BD117</f>
        <v>0</v>
      </c>
      <c r="AI117" s="22">
        <f>+DD117+DH117+DL117+DP117+DT117+DX117+EB117+EF117+EJ117+EN117+ER117+EV117+EZ117+FD117+FH117+FL117+FP117+FT117+FX117+GB117+GF117+GJ117+GN117+GR117+GV117+GZ117+HD117+HH117+HL117+HP117+HT117+HX117+IB117+IF117+IJ117+IN117+IR117+IV117+IZ117+JD117+JH117+JL117+JP117+JT117+JX117+KB117+KF117+KJ117+KN117+KR117</f>
        <v>0</v>
      </c>
      <c r="AJ117" s="21">
        <f>+KV117+KZ117+LD117+LH117+LL117+LP117+LT117+LX117</f>
        <v>93234654</v>
      </c>
      <c r="AK117" s="13">
        <f>+MB117+MF117+MJ117</f>
        <v>0</v>
      </c>
      <c r="AL117" s="18" t="b">
        <f>_xlfn.IFNA(+AM117&lt;=AG117,"ERROR")</f>
        <v>1</v>
      </c>
      <c r="AM117" s="20">
        <f>SUM(AN117:AQ117)</f>
        <v>91049467</v>
      </c>
      <c r="AN117" s="4">
        <f>+BE117+BI117+BM117+BQ117+BU117+BY117+CC117+CG117+CK117+CO117+CS117+CW117+DA117</f>
        <v>0</v>
      </c>
      <c r="AO117" s="4">
        <f>+DE117+DI117+DM117+DQ117+DU117+DY117+EC117+EG117+EK117+EO117+ES117+EW117+FA117+FE117+FI117+FM117+FQ117+FU117+FY117+GC117+GG117+GK117+GO117+GS117+GW117+HA117+HE117+HI117+HM117+HQ117+HU117+HY117+IC117+IG117+IK117+IO117+IS117+IW117+JA117+JE117+JI117+JM117+JQ117+JU117+JY117+KC117+KG117+KK117+KO117+KS117</f>
        <v>0</v>
      </c>
      <c r="AP117" s="4">
        <f>+KW117+LA117+LE117+LI117+LM117+LQ117+LU117+LY117</f>
        <v>91049467</v>
      </c>
      <c r="AQ117" s="4">
        <f>+MC117+MG117+MK117</f>
        <v>0</v>
      </c>
      <c r="AR117" s="18" t="b">
        <f>_xlfn.IFNA(+AS117&lt;=AM117,"ERROR")</f>
        <v>1</v>
      </c>
      <c r="AS117" s="19">
        <f>+AT117+AU117+AV117+AW117</f>
        <v>91049467</v>
      </c>
      <c r="AT117" s="4">
        <f>+BF117+BJ117+BN117+BR117+BV117+BZ117+CD117+CH117+CL117+CP117+CT117+CX117+DB117</f>
        <v>0</v>
      </c>
      <c r="AU117" s="4">
        <f>+DF117+DJ117+DN117+DR117+DV117+DZ117+ED117+EH117+EL117+EP117+ET117+EX117+FB117+FF117+FJ117+FN117+FR117+FV117+FZ117+GD117+GH117+GL117+GP117+GT117+GX117+HB117+HF117+HJ117+HN117+HR117+HV117+HZ117+ID117+IH117+IL117+IP117+IT117+IX117+JB117+JF117+JJ117+JN117+JR117+JV117+JZ117+KD117+KH117+KL117+KP117+KT117</f>
        <v>0</v>
      </c>
      <c r="AV117" s="4">
        <f>+KX117+LB117+LF117+LJ117+LN117+LR117+LV117+LZ117</f>
        <v>91049467</v>
      </c>
      <c r="AW117" s="4">
        <f>+MD117+MH117+ML117</f>
        <v>0</v>
      </c>
      <c r="AX117" s="18" t="b">
        <f>_xlfn.IFNA(+AY117&lt;=AS117,"ERROR")</f>
        <v>1</v>
      </c>
      <c r="AY117" s="17">
        <f>+AZ117+BA117+BB117+BC117</f>
        <v>91049467</v>
      </c>
      <c r="AZ117" s="4">
        <f>+BG117+BK117+BO117+BS117+BW117+CA117+CE117+CI117+CM117+CQ117+CU117+CY117+DC117</f>
        <v>0</v>
      </c>
      <c r="BA117" s="4">
        <f>+DG117+DK117+DO117+DS117+DW117+EA117+EE117+EI117+EM117+EQ117+EU117+EY117+FC117+FG117+FK117+FO117+FS117+FW117+GA117+GE117+GI117+GM117+GQ117+GU117+GY117+HC117+HG117+HK117+HO117+HS117+HW117+IA117+IE117+II117+IM117+IQ117+IU117+IY117+JC117+JG117+JK117+JO117+JS117+JW117+KA117+KE117+KI117+KM117+KQ117+KU117</f>
        <v>0</v>
      </c>
      <c r="BB117" s="4">
        <f>+KY117+LC117+LG117+LK117+LO117+LS117+LW117+MA117</f>
        <v>91049467</v>
      </c>
      <c r="BC117" s="4">
        <f>+ME117+MI117+MM117</f>
        <v>0</v>
      </c>
      <c r="BD117" s="16">
        <v>0</v>
      </c>
      <c r="BE117" s="12">
        <v>0</v>
      </c>
      <c r="BF117" s="12">
        <v>0</v>
      </c>
      <c r="BG117" s="12">
        <v>0</v>
      </c>
      <c r="BH117" s="16">
        <v>0</v>
      </c>
      <c r="BI117" s="12">
        <v>0</v>
      </c>
      <c r="BJ117" s="12">
        <v>0</v>
      </c>
      <c r="BK117" s="12">
        <v>0</v>
      </c>
      <c r="BL117" s="16">
        <v>0</v>
      </c>
      <c r="BM117" s="12">
        <v>0</v>
      </c>
      <c r="BN117" s="12">
        <v>0</v>
      </c>
      <c r="BO117" s="12">
        <v>0</v>
      </c>
      <c r="BP117" s="16">
        <v>0</v>
      </c>
      <c r="BQ117" s="12">
        <v>0</v>
      </c>
      <c r="BR117" s="12">
        <v>0</v>
      </c>
      <c r="BS117" s="12">
        <v>0</v>
      </c>
      <c r="BT117" s="16">
        <v>0</v>
      </c>
      <c r="BU117" s="12">
        <v>0</v>
      </c>
      <c r="BV117" s="12">
        <v>0</v>
      </c>
      <c r="BW117" s="12">
        <v>0</v>
      </c>
      <c r="BX117" s="16">
        <v>0</v>
      </c>
      <c r="BY117" s="12">
        <v>0</v>
      </c>
      <c r="BZ117" s="12">
        <v>0</v>
      </c>
      <c r="CA117" s="12">
        <v>0</v>
      </c>
      <c r="CB117" s="16">
        <v>0</v>
      </c>
      <c r="CC117" s="12">
        <v>0</v>
      </c>
      <c r="CD117" s="12">
        <v>0</v>
      </c>
      <c r="CE117" s="12">
        <v>0</v>
      </c>
      <c r="CF117" s="16">
        <v>0</v>
      </c>
      <c r="CG117" s="12">
        <v>0</v>
      </c>
      <c r="CH117" s="12">
        <v>0</v>
      </c>
      <c r="CI117" s="12">
        <v>0</v>
      </c>
      <c r="CJ117" s="16">
        <v>0</v>
      </c>
      <c r="CK117" s="12">
        <v>0</v>
      </c>
      <c r="CL117" s="12">
        <v>0</v>
      </c>
      <c r="CM117" s="12">
        <v>0</v>
      </c>
      <c r="CN117" s="16">
        <v>0</v>
      </c>
      <c r="CO117" s="12">
        <v>0</v>
      </c>
      <c r="CP117" s="12">
        <v>0</v>
      </c>
      <c r="CQ117" s="12">
        <v>0</v>
      </c>
      <c r="CR117" s="16">
        <v>0</v>
      </c>
      <c r="CS117" s="12">
        <v>0</v>
      </c>
      <c r="CT117" s="12">
        <v>0</v>
      </c>
      <c r="CU117" s="12">
        <v>0</v>
      </c>
      <c r="CV117" s="16">
        <v>0</v>
      </c>
      <c r="CW117" s="12">
        <v>0</v>
      </c>
      <c r="CX117" s="12">
        <v>0</v>
      </c>
      <c r="CY117" s="12">
        <v>0</v>
      </c>
      <c r="CZ117" s="16">
        <v>0</v>
      </c>
      <c r="DA117" s="12">
        <v>0</v>
      </c>
      <c r="DB117" s="12">
        <v>0</v>
      </c>
      <c r="DC117" s="12">
        <v>0</v>
      </c>
      <c r="DD117" s="15">
        <v>0</v>
      </c>
      <c r="DE117" s="12">
        <v>0</v>
      </c>
      <c r="DF117" s="12">
        <v>0</v>
      </c>
      <c r="DG117" s="12">
        <v>0</v>
      </c>
      <c r="DH117" s="15">
        <v>0</v>
      </c>
      <c r="DI117" s="12">
        <v>0</v>
      </c>
      <c r="DJ117" s="12">
        <v>0</v>
      </c>
      <c r="DK117" s="12">
        <v>0</v>
      </c>
      <c r="DL117" s="15">
        <v>0</v>
      </c>
      <c r="DM117" s="12">
        <v>0</v>
      </c>
      <c r="DN117" s="12">
        <v>0</v>
      </c>
      <c r="DO117" s="12">
        <v>0</v>
      </c>
      <c r="DP117" s="15">
        <v>0</v>
      </c>
      <c r="DQ117" s="12">
        <v>0</v>
      </c>
      <c r="DR117" s="12">
        <v>0</v>
      </c>
      <c r="DS117" s="12">
        <v>0</v>
      </c>
      <c r="DT117" s="15">
        <v>0</v>
      </c>
      <c r="DU117" s="12">
        <v>0</v>
      </c>
      <c r="DV117" s="12">
        <v>0</v>
      </c>
      <c r="DW117" s="12">
        <v>0</v>
      </c>
      <c r="DX117" s="15">
        <v>0</v>
      </c>
      <c r="DY117" s="12">
        <v>0</v>
      </c>
      <c r="DZ117" s="12">
        <v>0</v>
      </c>
      <c r="EA117" s="12">
        <v>0</v>
      </c>
      <c r="EB117" s="15">
        <v>0</v>
      </c>
      <c r="EC117" s="12">
        <v>0</v>
      </c>
      <c r="ED117" s="12">
        <v>0</v>
      </c>
      <c r="EE117" s="12">
        <v>0</v>
      </c>
      <c r="EF117" s="15">
        <v>0</v>
      </c>
      <c r="EG117" s="12">
        <v>0</v>
      </c>
      <c r="EH117" s="12">
        <v>0</v>
      </c>
      <c r="EI117" s="12">
        <v>0</v>
      </c>
      <c r="EJ117" s="15">
        <v>0</v>
      </c>
      <c r="EK117" s="12">
        <v>0</v>
      </c>
      <c r="EL117" s="12">
        <v>0</v>
      </c>
      <c r="EM117" s="12">
        <v>0</v>
      </c>
      <c r="EN117" s="15">
        <v>0</v>
      </c>
      <c r="EO117" s="12">
        <v>0</v>
      </c>
      <c r="EP117" s="12">
        <v>0</v>
      </c>
      <c r="EQ117" s="12">
        <v>0</v>
      </c>
      <c r="ER117" s="15">
        <v>0</v>
      </c>
      <c r="ES117" s="12">
        <v>0</v>
      </c>
      <c r="ET117" s="12">
        <v>0</v>
      </c>
      <c r="EU117" s="12">
        <v>0</v>
      </c>
      <c r="EV117" s="15">
        <v>0</v>
      </c>
      <c r="EW117" s="12">
        <v>0</v>
      </c>
      <c r="EX117" s="12">
        <v>0</v>
      </c>
      <c r="EY117" s="12">
        <v>0</v>
      </c>
      <c r="EZ117" s="15">
        <v>0</v>
      </c>
      <c r="FA117" s="12">
        <v>0</v>
      </c>
      <c r="FB117" s="12">
        <v>0</v>
      </c>
      <c r="FC117" s="12">
        <v>0</v>
      </c>
      <c r="FD117" s="15">
        <v>0</v>
      </c>
      <c r="FE117" s="12">
        <v>0</v>
      </c>
      <c r="FF117" s="12">
        <v>0</v>
      </c>
      <c r="FG117" s="12">
        <v>0</v>
      </c>
      <c r="FH117" s="15">
        <v>0</v>
      </c>
      <c r="FI117" s="12">
        <v>0</v>
      </c>
      <c r="FJ117" s="12">
        <v>0</v>
      </c>
      <c r="FK117" s="12">
        <v>0</v>
      </c>
      <c r="FL117" s="15">
        <v>0</v>
      </c>
      <c r="FM117" s="12">
        <v>0</v>
      </c>
      <c r="FN117" s="12">
        <v>0</v>
      </c>
      <c r="FO117" s="12">
        <v>0</v>
      </c>
      <c r="FP117" s="15">
        <v>0</v>
      </c>
      <c r="FQ117" s="12">
        <v>0</v>
      </c>
      <c r="FR117" s="12">
        <v>0</v>
      </c>
      <c r="FS117" s="12">
        <v>0</v>
      </c>
      <c r="FT117" s="15">
        <v>0</v>
      </c>
      <c r="FU117" s="12">
        <v>0</v>
      </c>
      <c r="FV117" s="12">
        <v>0</v>
      </c>
      <c r="FW117" s="12">
        <v>0</v>
      </c>
      <c r="FX117" s="15">
        <v>0</v>
      </c>
      <c r="FY117" s="12">
        <v>0</v>
      </c>
      <c r="FZ117" s="12">
        <v>0</v>
      </c>
      <c r="GA117" s="12">
        <v>0</v>
      </c>
      <c r="GB117" s="15">
        <v>0</v>
      </c>
      <c r="GC117" s="12">
        <v>0</v>
      </c>
      <c r="GD117" s="12">
        <v>0</v>
      </c>
      <c r="GE117" s="12">
        <v>0</v>
      </c>
      <c r="GF117" s="15">
        <v>0</v>
      </c>
      <c r="GG117" s="12">
        <v>0</v>
      </c>
      <c r="GH117" s="12">
        <v>0</v>
      </c>
      <c r="GI117" s="12">
        <v>0</v>
      </c>
      <c r="GJ117" s="15">
        <v>0</v>
      </c>
      <c r="GK117" s="12">
        <v>0</v>
      </c>
      <c r="GL117" s="12">
        <v>0</v>
      </c>
      <c r="GM117" s="12">
        <v>0</v>
      </c>
      <c r="GN117" s="15">
        <v>0</v>
      </c>
      <c r="GO117" s="12">
        <v>0</v>
      </c>
      <c r="GP117" s="12">
        <v>0</v>
      </c>
      <c r="GQ117" s="12">
        <v>0</v>
      </c>
      <c r="GR117" s="15">
        <v>0</v>
      </c>
      <c r="GS117" s="12">
        <v>0</v>
      </c>
      <c r="GT117" s="12">
        <v>0</v>
      </c>
      <c r="GU117" s="12">
        <v>0</v>
      </c>
      <c r="GV117" s="15">
        <v>0</v>
      </c>
      <c r="GW117" s="12">
        <v>0</v>
      </c>
      <c r="GX117" s="12">
        <v>0</v>
      </c>
      <c r="GY117" s="12">
        <v>0</v>
      </c>
      <c r="GZ117" s="15">
        <v>0</v>
      </c>
      <c r="HA117" s="12">
        <v>0</v>
      </c>
      <c r="HB117" s="12">
        <v>0</v>
      </c>
      <c r="HC117" s="12">
        <v>0</v>
      </c>
      <c r="HD117" s="15">
        <v>0</v>
      </c>
      <c r="HE117" s="12">
        <v>0</v>
      </c>
      <c r="HF117" s="12">
        <v>0</v>
      </c>
      <c r="HG117" s="12">
        <v>0</v>
      </c>
      <c r="HH117" s="15">
        <v>0</v>
      </c>
      <c r="HI117" s="12">
        <v>0</v>
      </c>
      <c r="HJ117" s="12">
        <v>0</v>
      </c>
      <c r="HK117" s="12">
        <v>0</v>
      </c>
      <c r="HL117" s="15">
        <v>0</v>
      </c>
      <c r="HM117" s="12">
        <v>0</v>
      </c>
      <c r="HN117" s="12">
        <v>0</v>
      </c>
      <c r="HO117" s="12">
        <v>0</v>
      </c>
      <c r="HP117" s="15">
        <v>0</v>
      </c>
      <c r="HQ117" s="12">
        <v>0</v>
      </c>
      <c r="HR117" s="12">
        <v>0</v>
      </c>
      <c r="HS117" s="12">
        <v>0</v>
      </c>
      <c r="HT117" s="15">
        <v>0</v>
      </c>
      <c r="HU117" s="12">
        <v>0</v>
      </c>
      <c r="HV117" s="12">
        <v>0</v>
      </c>
      <c r="HW117" s="12">
        <v>0</v>
      </c>
      <c r="HX117" s="15">
        <v>0</v>
      </c>
      <c r="HY117" s="12">
        <v>0</v>
      </c>
      <c r="HZ117" s="12">
        <v>0</v>
      </c>
      <c r="IA117" s="12">
        <v>0</v>
      </c>
      <c r="IB117" s="15">
        <v>0</v>
      </c>
      <c r="IC117" s="12">
        <v>0</v>
      </c>
      <c r="ID117" s="12">
        <v>0</v>
      </c>
      <c r="IE117" s="12">
        <v>0</v>
      </c>
      <c r="IF117" s="15">
        <v>0</v>
      </c>
      <c r="IG117" s="12">
        <v>0</v>
      </c>
      <c r="IH117" s="12">
        <v>0</v>
      </c>
      <c r="II117" s="12">
        <v>0</v>
      </c>
      <c r="IJ117" s="15">
        <v>0</v>
      </c>
      <c r="IK117" s="12">
        <v>0</v>
      </c>
      <c r="IL117" s="12">
        <v>0</v>
      </c>
      <c r="IM117" s="12">
        <v>0</v>
      </c>
      <c r="IN117" s="15">
        <v>0</v>
      </c>
      <c r="IO117" s="12">
        <v>0</v>
      </c>
      <c r="IP117" s="12">
        <v>0</v>
      </c>
      <c r="IQ117" s="12">
        <v>0</v>
      </c>
      <c r="IR117" s="15">
        <v>0</v>
      </c>
      <c r="IS117" s="12">
        <v>0</v>
      </c>
      <c r="IT117" s="12">
        <v>0</v>
      </c>
      <c r="IU117" s="12">
        <v>0</v>
      </c>
      <c r="IV117" s="15">
        <v>0</v>
      </c>
      <c r="IW117" s="12">
        <v>0</v>
      </c>
      <c r="IX117" s="12">
        <v>0</v>
      </c>
      <c r="IY117" s="12">
        <v>0</v>
      </c>
      <c r="IZ117" s="15">
        <v>0</v>
      </c>
      <c r="JA117" s="12">
        <v>0</v>
      </c>
      <c r="JB117" s="12">
        <v>0</v>
      </c>
      <c r="JC117" s="12">
        <v>0</v>
      </c>
      <c r="JD117" s="15">
        <v>0</v>
      </c>
      <c r="JE117" s="12">
        <v>0</v>
      </c>
      <c r="JF117" s="12">
        <v>0</v>
      </c>
      <c r="JG117" s="12">
        <v>0</v>
      </c>
      <c r="JH117" s="15">
        <v>0</v>
      </c>
      <c r="JI117" s="12">
        <v>0</v>
      </c>
      <c r="JJ117" s="12">
        <v>0</v>
      </c>
      <c r="JK117" s="12">
        <v>0</v>
      </c>
      <c r="JL117" s="15">
        <v>0</v>
      </c>
      <c r="JM117" s="12">
        <v>0</v>
      </c>
      <c r="JN117" s="12">
        <v>0</v>
      </c>
      <c r="JO117" s="12">
        <v>0</v>
      </c>
      <c r="JP117" s="15">
        <v>0</v>
      </c>
      <c r="JQ117" s="12">
        <v>0</v>
      </c>
      <c r="JR117" s="12">
        <v>0</v>
      </c>
      <c r="JS117" s="12">
        <v>0</v>
      </c>
      <c r="JT117" s="15">
        <v>0</v>
      </c>
      <c r="JU117" s="12">
        <v>0</v>
      </c>
      <c r="JV117" s="12">
        <v>0</v>
      </c>
      <c r="JW117" s="12">
        <v>0</v>
      </c>
      <c r="JX117" s="15">
        <v>0</v>
      </c>
      <c r="JY117" s="12">
        <v>0</v>
      </c>
      <c r="JZ117" s="12">
        <v>0</v>
      </c>
      <c r="KA117" s="12">
        <v>0</v>
      </c>
      <c r="KB117" s="15">
        <v>0</v>
      </c>
      <c r="KC117" s="12">
        <v>0</v>
      </c>
      <c r="KD117" s="12">
        <v>0</v>
      </c>
      <c r="KE117" s="12">
        <v>0</v>
      </c>
      <c r="KF117" s="15">
        <v>0</v>
      </c>
      <c r="KG117" s="12">
        <v>0</v>
      </c>
      <c r="KH117" s="12">
        <v>0</v>
      </c>
      <c r="KI117" s="12">
        <v>0</v>
      </c>
      <c r="KJ117" s="15">
        <v>0</v>
      </c>
      <c r="KK117" s="12">
        <v>0</v>
      </c>
      <c r="KL117" s="12">
        <v>0</v>
      </c>
      <c r="KM117" s="12">
        <v>0</v>
      </c>
      <c r="KN117" s="15">
        <v>0</v>
      </c>
      <c r="KO117" s="12">
        <v>0</v>
      </c>
      <c r="KP117" s="12">
        <v>0</v>
      </c>
      <c r="KQ117" s="12">
        <v>0</v>
      </c>
      <c r="KR117" s="15">
        <v>0</v>
      </c>
      <c r="KS117" s="12">
        <v>0</v>
      </c>
      <c r="KT117" s="12">
        <v>0</v>
      </c>
      <c r="KU117" s="12">
        <v>0</v>
      </c>
      <c r="KV117" s="14">
        <v>0</v>
      </c>
      <c r="KW117" s="12">
        <v>0</v>
      </c>
      <c r="KX117" s="12">
        <v>0</v>
      </c>
      <c r="KY117" s="12">
        <v>0</v>
      </c>
      <c r="KZ117" s="14">
        <v>0</v>
      </c>
      <c r="LA117" s="12">
        <v>0</v>
      </c>
      <c r="LB117" s="12">
        <v>0</v>
      </c>
      <c r="LC117" s="12">
        <v>0</v>
      </c>
      <c r="LD117" s="14">
        <v>93234654</v>
      </c>
      <c r="LE117" s="12">
        <v>91049467</v>
      </c>
      <c r="LF117" s="12">
        <v>91049467</v>
      </c>
      <c r="LG117" s="12">
        <v>91049467</v>
      </c>
      <c r="LH117" s="14">
        <v>0</v>
      </c>
      <c r="LI117" s="12">
        <v>0</v>
      </c>
      <c r="LJ117" s="12">
        <v>0</v>
      </c>
      <c r="LK117" s="12">
        <v>0</v>
      </c>
      <c r="LL117" s="14">
        <v>0</v>
      </c>
      <c r="LM117" s="12">
        <v>0</v>
      </c>
      <c r="LN117" s="12">
        <v>0</v>
      </c>
      <c r="LO117" s="12">
        <v>0</v>
      </c>
      <c r="LP117" s="14">
        <v>0</v>
      </c>
      <c r="LQ117" s="12">
        <v>0</v>
      </c>
      <c r="LR117" s="12">
        <v>0</v>
      </c>
      <c r="LS117" s="12">
        <v>0</v>
      </c>
      <c r="LT117" s="14">
        <v>0</v>
      </c>
      <c r="LU117" s="12">
        <v>0</v>
      </c>
      <c r="LV117" s="12">
        <v>0</v>
      </c>
      <c r="LW117" s="12">
        <v>0</v>
      </c>
      <c r="LX117" s="14">
        <v>0</v>
      </c>
      <c r="LY117" s="12">
        <v>0</v>
      </c>
      <c r="LZ117" s="12">
        <v>0</v>
      </c>
      <c r="MA117" s="12">
        <v>0</v>
      </c>
      <c r="MB117" s="13">
        <v>0</v>
      </c>
      <c r="MC117" s="12">
        <v>0</v>
      </c>
      <c r="MD117" s="12">
        <v>0</v>
      </c>
      <c r="ME117" s="12">
        <v>0</v>
      </c>
      <c r="MF117" s="13">
        <v>0</v>
      </c>
      <c r="MG117" s="12">
        <v>0</v>
      </c>
      <c r="MH117" s="12">
        <v>0</v>
      </c>
      <c r="MI117" s="12">
        <v>0</v>
      </c>
      <c r="MJ117" s="13">
        <v>0</v>
      </c>
      <c r="MK117" s="12">
        <v>0</v>
      </c>
      <c r="ML117" s="12">
        <v>0</v>
      </c>
      <c r="MM117" s="12">
        <v>0</v>
      </c>
    </row>
    <row r="118" spans="2:351" ht="51" x14ac:dyDescent="0.25">
      <c r="B118" s="44" t="s">
        <v>260</v>
      </c>
      <c r="C118" s="43" t="s">
        <v>259</v>
      </c>
      <c r="D118" s="42" t="s">
        <v>229</v>
      </c>
      <c r="E118" s="42" t="s">
        <v>228</v>
      </c>
      <c r="F118" s="46" t="s">
        <v>258</v>
      </c>
      <c r="G118" s="40">
        <v>2020004250310</v>
      </c>
      <c r="H118" s="39" t="s">
        <v>226</v>
      </c>
      <c r="I118" s="40">
        <v>1901117</v>
      </c>
      <c r="J118" s="39" t="s">
        <v>257</v>
      </c>
      <c r="K118" s="38" t="s">
        <v>102</v>
      </c>
      <c r="L118" s="37" t="s">
        <v>256</v>
      </c>
      <c r="M118" s="60" t="s">
        <v>6</v>
      </c>
      <c r="N118" s="60" t="s">
        <v>113</v>
      </c>
      <c r="O118" s="36" t="s">
        <v>223</v>
      </c>
      <c r="P118" s="35" t="s">
        <v>255</v>
      </c>
      <c r="Q118" s="35" t="s">
        <v>254</v>
      </c>
      <c r="R118" s="34" t="s">
        <v>20</v>
      </c>
      <c r="S118" s="33">
        <v>120</v>
      </c>
      <c r="T118" s="50">
        <v>30</v>
      </c>
      <c r="U118" s="50">
        <v>30</v>
      </c>
      <c r="V118" s="50">
        <v>30</v>
      </c>
      <c r="W118" s="50">
        <v>30</v>
      </c>
      <c r="X118" s="31">
        <f>+Z118+AA118+AB118+AC118</f>
        <v>120</v>
      </c>
      <c r="Y118" s="49">
        <f>+X118/S118</f>
        <v>1</v>
      </c>
      <c r="Z118" s="29">
        <v>14</v>
      </c>
      <c r="AA118" s="28">
        <v>46</v>
      </c>
      <c r="AB118" s="28">
        <v>30</v>
      </c>
      <c r="AC118" s="28">
        <v>30</v>
      </c>
      <c r="AD118" s="27">
        <v>101073424</v>
      </c>
      <c r="AE118" s="26">
        <f>+AD118-AG118</f>
        <v>0</v>
      </c>
      <c r="AF118" s="51" t="s">
        <v>138</v>
      </c>
      <c r="AG118" s="24">
        <f>SUM(AH118:AK118)</f>
        <v>101073424</v>
      </c>
      <c r="AH118" s="23">
        <f>+BH118+BL118+BP118+BT118+BX118+CB118+CF118+CJ118+CN118+CR118+CV118+CZ118+BD118</f>
        <v>0</v>
      </c>
      <c r="AI118" s="22">
        <f>+DD118+DH118+DL118+DP118+DT118+DX118+EB118+EF118+EJ118+EN118+ER118+EV118+EZ118+FD118+FH118+FL118+FP118+FT118+FX118+GB118+GF118+GJ118+GN118+GR118+GV118+GZ118+HD118+HH118+HL118+HP118+HT118+HX118+IB118+IF118+IJ118+IN118+IR118+IV118+IZ118+JD118+JH118+JL118+JP118+JT118+JX118+KB118+KF118+KJ118+KN118+KR118</f>
        <v>0</v>
      </c>
      <c r="AJ118" s="21">
        <f>+KV118+KZ118+LD118+LH118+LL118+LP118+LT118+LX118</f>
        <v>101073424</v>
      </c>
      <c r="AK118" s="13">
        <f>+MB118+MF118+MJ118</f>
        <v>0</v>
      </c>
      <c r="AL118" s="18" t="b">
        <f>_xlfn.IFNA(+AM118&lt;=AG118,"ERROR")</f>
        <v>1</v>
      </c>
      <c r="AM118" s="20">
        <f>SUM(AN118:AQ118)</f>
        <v>101064908</v>
      </c>
      <c r="AN118" s="4">
        <f>+BE118+BI118+BM118+BQ118+BU118+BY118+CC118+CG118+CK118+CO118+CS118+CW118+DA118</f>
        <v>0</v>
      </c>
      <c r="AO118" s="4">
        <f>+DE118+DI118+DM118+DQ118+DU118+DY118+EC118+EG118+EK118+EO118+ES118+EW118+FA118+FE118+FI118+FM118+FQ118+FU118+FY118+GC118+GG118+GK118+GO118+GS118+GW118+HA118+HE118+HI118+HM118+HQ118+HU118+HY118+IC118+IG118+IK118+IO118+IS118+IW118+JA118+JE118+JI118+JM118+JQ118+JU118+JY118+KC118+KG118+KK118+KO118+KS118</f>
        <v>0</v>
      </c>
      <c r="AP118" s="4">
        <f>+KW118+LA118+LE118+LI118+LM118+LQ118+LU118+LY118</f>
        <v>101064908</v>
      </c>
      <c r="AQ118" s="4">
        <f>+MC118+MG118+MK118</f>
        <v>0</v>
      </c>
      <c r="AR118" s="18" t="b">
        <f>_xlfn.IFNA(+AS118&lt;=AM118,"ERROR")</f>
        <v>1</v>
      </c>
      <c r="AS118" s="19">
        <f>+AT118+AU118+AV118+AW118</f>
        <v>99243918</v>
      </c>
      <c r="AT118" s="4">
        <f>+BF118+BJ118+BN118+BR118+BV118+BZ118+CD118+CH118+CL118+CP118+CT118+CX118+DB118</f>
        <v>0</v>
      </c>
      <c r="AU118" s="4">
        <f>+DF118+DJ118+DN118+DR118+DV118+DZ118+ED118+EH118+EL118+EP118+ET118+EX118+FB118+FF118+FJ118+FN118+FR118+FV118+FZ118+GD118+GH118+GL118+GP118+GT118+GX118+HB118+HF118+HJ118+HN118+HR118+HV118+HZ118+ID118+IH118+IL118+IP118+IT118+IX118+JB118+JF118+JJ118+JN118+JR118+JV118+JZ118+KD118+KH118+KL118+KP118+KT118</f>
        <v>0</v>
      </c>
      <c r="AV118" s="4">
        <f>+KX118+LB118+LF118+LJ118+LN118+LR118+LV118+LZ118</f>
        <v>99243918</v>
      </c>
      <c r="AW118" s="4">
        <f>+MD118+MH118+ML118</f>
        <v>0</v>
      </c>
      <c r="AX118" s="18" t="b">
        <f>_xlfn.IFNA(+AY118&lt;=AS118,"ERROR")</f>
        <v>1</v>
      </c>
      <c r="AY118" s="17">
        <f>+AZ118+BA118+BB118+BC118</f>
        <v>99243918</v>
      </c>
      <c r="AZ118" s="4">
        <f>+BG118+BK118+BO118+BS118+BW118+CA118+CE118+CI118+CM118+CQ118+CU118+CY118+DC118</f>
        <v>0</v>
      </c>
      <c r="BA118" s="4">
        <f>+DG118+DK118+DO118+DS118+DW118+EA118+EE118+EI118+EM118+EQ118+EU118+EY118+FC118+FG118+FK118+FO118+FS118+FW118+GA118+GE118+GI118+GM118+GQ118+GU118+GY118+HC118+HG118+HK118+HO118+HS118+HW118+IA118+IE118+II118+IM118+IQ118+IU118+IY118+JC118+JG118+JK118+JO118+JS118+JW118+KA118+KE118+KI118+KM118+KQ118+KU118</f>
        <v>0</v>
      </c>
      <c r="BB118" s="4">
        <f>+KY118+LC118+LG118+LK118+LO118+LS118+LW118+MA118</f>
        <v>99243918</v>
      </c>
      <c r="BC118" s="4">
        <f>+ME118+MI118+MM118</f>
        <v>0</v>
      </c>
      <c r="BD118" s="16">
        <v>0</v>
      </c>
      <c r="BE118" s="12">
        <v>0</v>
      </c>
      <c r="BF118" s="12">
        <v>0</v>
      </c>
      <c r="BG118" s="12">
        <v>0</v>
      </c>
      <c r="BH118" s="16">
        <v>0</v>
      </c>
      <c r="BI118" s="12">
        <v>0</v>
      </c>
      <c r="BJ118" s="12">
        <v>0</v>
      </c>
      <c r="BK118" s="12">
        <v>0</v>
      </c>
      <c r="BL118" s="16">
        <v>0</v>
      </c>
      <c r="BM118" s="12">
        <v>0</v>
      </c>
      <c r="BN118" s="12">
        <v>0</v>
      </c>
      <c r="BO118" s="12">
        <v>0</v>
      </c>
      <c r="BP118" s="16">
        <v>0</v>
      </c>
      <c r="BQ118" s="12">
        <v>0</v>
      </c>
      <c r="BR118" s="12">
        <v>0</v>
      </c>
      <c r="BS118" s="12">
        <v>0</v>
      </c>
      <c r="BT118" s="16">
        <v>0</v>
      </c>
      <c r="BU118" s="12">
        <v>0</v>
      </c>
      <c r="BV118" s="12">
        <v>0</v>
      </c>
      <c r="BW118" s="12">
        <v>0</v>
      </c>
      <c r="BX118" s="16">
        <v>0</v>
      </c>
      <c r="BY118" s="12">
        <v>0</v>
      </c>
      <c r="BZ118" s="12">
        <v>0</v>
      </c>
      <c r="CA118" s="12">
        <v>0</v>
      </c>
      <c r="CB118" s="16">
        <v>0</v>
      </c>
      <c r="CC118" s="12">
        <v>0</v>
      </c>
      <c r="CD118" s="12">
        <v>0</v>
      </c>
      <c r="CE118" s="12">
        <v>0</v>
      </c>
      <c r="CF118" s="16">
        <v>0</v>
      </c>
      <c r="CG118" s="12">
        <v>0</v>
      </c>
      <c r="CH118" s="12">
        <v>0</v>
      </c>
      <c r="CI118" s="12">
        <v>0</v>
      </c>
      <c r="CJ118" s="16">
        <v>0</v>
      </c>
      <c r="CK118" s="12">
        <v>0</v>
      </c>
      <c r="CL118" s="12">
        <v>0</v>
      </c>
      <c r="CM118" s="12">
        <v>0</v>
      </c>
      <c r="CN118" s="16">
        <v>0</v>
      </c>
      <c r="CO118" s="12">
        <v>0</v>
      </c>
      <c r="CP118" s="12">
        <v>0</v>
      </c>
      <c r="CQ118" s="12">
        <v>0</v>
      </c>
      <c r="CR118" s="16">
        <v>0</v>
      </c>
      <c r="CS118" s="12">
        <v>0</v>
      </c>
      <c r="CT118" s="12">
        <v>0</v>
      </c>
      <c r="CU118" s="12">
        <v>0</v>
      </c>
      <c r="CV118" s="16">
        <v>0</v>
      </c>
      <c r="CW118" s="12">
        <v>0</v>
      </c>
      <c r="CX118" s="12">
        <v>0</v>
      </c>
      <c r="CY118" s="12">
        <v>0</v>
      </c>
      <c r="CZ118" s="16">
        <v>0</v>
      </c>
      <c r="DA118" s="12">
        <v>0</v>
      </c>
      <c r="DB118" s="12">
        <v>0</v>
      </c>
      <c r="DC118" s="12">
        <v>0</v>
      </c>
      <c r="DD118" s="15">
        <v>0</v>
      </c>
      <c r="DE118" s="12">
        <v>0</v>
      </c>
      <c r="DF118" s="12">
        <v>0</v>
      </c>
      <c r="DG118" s="12">
        <v>0</v>
      </c>
      <c r="DH118" s="15">
        <v>0</v>
      </c>
      <c r="DI118" s="12">
        <v>0</v>
      </c>
      <c r="DJ118" s="12">
        <v>0</v>
      </c>
      <c r="DK118" s="12">
        <v>0</v>
      </c>
      <c r="DL118" s="15">
        <v>0</v>
      </c>
      <c r="DM118" s="12">
        <v>0</v>
      </c>
      <c r="DN118" s="12">
        <v>0</v>
      </c>
      <c r="DO118" s="12">
        <v>0</v>
      </c>
      <c r="DP118" s="15">
        <v>0</v>
      </c>
      <c r="DQ118" s="12">
        <v>0</v>
      </c>
      <c r="DR118" s="12">
        <v>0</v>
      </c>
      <c r="DS118" s="12">
        <v>0</v>
      </c>
      <c r="DT118" s="15">
        <v>0</v>
      </c>
      <c r="DU118" s="12">
        <v>0</v>
      </c>
      <c r="DV118" s="12">
        <v>0</v>
      </c>
      <c r="DW118" s="12">
        <v>0</v>
      </c>
      <c r="DX118" s="15">
        <v>0</v>
      </c>
      <c r="DY118" s="12">
        <v>0</v>
      </c>
      <c r="DZ118" s="12">
        <v>0</v>
      </c>
      <c r="EA118" s="12">
        <v>0</v>
      </c>
      <c r="EB118" s="15">
        <v>0</v>
      </c>
      <c r="EC118" s="12">
        <v>0</v>
      </c>
      <c r="ED118" s="12">
        <v>0</v>
      </c>
      <c r="EE118" s="12">
        <v>0</v>
      </c>
      <c r="EF118" s="15">
        <v>0</v>
      </c>
      <c r="EG118" s="12">
        <v>0</v>
      </c>
      <c r="EH118" s="12">
        <v>0</v>
      </c>
      <c r="EI118" s="12">
        <v>0</v>
      </c>
      <c r="EJ118" s="15">
        <v>0</v>
      </c>
      <c r="EK118" s="12">
        <v>0</v>
      </c>
      <c r="EL118" s="12">
        <v>0</v>
      </c>
      <c r="EM118" s="12">
        <v>0</v>
      </c>
      <c r="EN118" s="15">
        <v>0</v>
      </c>
      <c r="EO118" s="12">
        <v>0</v>
      </c>
      <c r="EP118" s="12">
        <v>0</v>
      </c>
      <c r="EQ118" s="12">
        <v>0</v>
      </c>
      <c r="ER118" s="15">
        <v>0</v>
      </c>
      <c r="ES118" s="12">
        <v>0</v>
      </c>
      <c r="ET118" s="12">
        <v>0</v>
      </c>
      <c r="EU118" s="12">
        <v>0</v>
      </c>
      <c r="EV118" s="15">
        <v>0</v>
      </c>
      <c r="EW118" s="12">
        <v>0</v>
      </c>
      <c r="EX118" s="12">
        <v>0</v>
      </c>
      <c r="EY118" s="12">
        <v>0</v>
      </c>
      <c r="EZ118" s="15">
        <v>0</v>
      </c>
      <c r="FA118" s="12">
        <v>0</v>
      </c>
      <c r="FB118" s="12">
        <v>0</v>
      </c>
      <c r="FC118" s="12">
        <v>0</v>
      </c>
      <c r="FD118" s="15">
        <v>0</v>
      </c>
      <c r="FE118" s="12">
        <v>0</v>
      </c>
      <c r="FF118" s="12">
        <v>0</v>
      </c>
      <c r="FG118" s="12">
        <v>0</v>
      </c>
      <c r="FH118" s="15">
        <v>0</v>
      </c>
      <c r="FI118" s="12">
        <v>0</v>
      </c>
      <c r="FJ118" s="12">
        <v>0</v>
      </c>
      <c r="FK118" s="12">
        <v>0</v>
      </c>
      <c r="FL118" s="15">
        <v>0</v>
      </c>
      <c r="FM118" s="12">
        <v>0</v>
      </c>
      <c r="FN118" s="12">
        <v>0</v>
      </c>
      <c r="FO118" s="12">
        <v>0</v>
      </c>
      <c r="FP118" s="15">
        <v>0</v>
      </c>
      <c r="FQ118" s="12">
        <v>0</v>
      </c>
      <c r="FR118" s="12">
        <v>0</v>
      </c>
      <c r="FS118" s="12">
        <v>0</v>
      </c>
      <c r="FT118" s="15">
        <v>0</v>
      </c>
      <c r="FU118" s="12">
        <v>0</v>
      </c>
      <c r="FV118" s="12">
        <v>0</v>
      </c>
      <c r="FW118" s="12">
        <v>0</v>
      </c>
      <c r="FX118" s="15">
        <v>0</v>
      </c>
      <c r="FY118" s="12">
        <v>0</v>
      </c>
      <c r="FZ118" s="12">
        <v>0</v>
      </c>
      <c r="GA118" s="12">
        <v>0</v>
      </c>
      <c r="GB118" s="15">
        <v>0</v>
      </c>
      <c r="GC118" s="12">
        <v>0</v>
      </c>
      <c r="GD118" s="12">
        <v>0</v>
      </c>
      <c r="GE118" s="12">
        <v>0</v>
      </c>
      <c r="GF118" s="15">
        <v>0</v>
      </c>
      <c r="GG118" s="12">
        <v>0</v>
      </c>
      <c r="GH118" s="12">
        <v>0</v>
      </c>
      <c r="GI118" s="12">
        <v>0</v>
      </c>
      <c r="GJ118" s="15">
        <v>0</v>
      </c>
      <c r="GK118" s="12">
        <v>0</v>
      </c>
      <c r="GL118" s="12">
        <v>0</v>
      </c>
      <c r="GM118" s="12">
        <v>0</v>
      </c>
      <c r="GN118" s="15">
        <v>0</v>
      </c>
      <c r="GO118" s="12">
        <v>0</v>
      </c>
      <c r="GP118" s="12">
        <v>0</v>
      </c>
      <c r="GQ118" s="12">
        <v>0</v>
      </c>
      <c r="GR118" s="15">
        <v>0</v>
      </c>
      <c r="GS118" s="12">
        <v>0</v>
      </c>
      <c r="GT118" s="12">
        <v>0</v>
      </c>
      <c r="GU118" s="12">
        <v>0</v>
      </c>
      <c r="GV118" s="15">
        <v>0</v>
      </c>
      <c r="GW118" s="12">
        <v>0</v>
      </c>
      <c r="GX118" s="12">
        <v>0</v>
      </c>
      <c r="GY118" s="12">
        <v>0</v>
      </c>
      <c r="GZ118" s="15">
        <v>0</v>
      </c>
      <c r="HA118" s="12">
        <v>0</v>
      </c>
      <c r="HB118" s="12">
        <v>0</v>
      </c>
      <c r="HC118" s="12">
        <v>0</v>
      </c>
      <c r="HD118" s="15">
        <v>0</v>
      </c>
      <c r="HE118" s="12">
        <v>0</v>
      </c>
      <c r="HF118" s="12">
        <v>0</v>
      </c>
      <c r="HG118" s="12">
        <v>0</v>
      </c>
      <c r="HH118" s="15">
        <v>0</v>
      </c>
      <c r="HI118" s="12">
        <v>0</v>
      </c>
      <c r="HJ118" s="12">
        <v>0</v>
      </c>
      <c r="HK118" s="12">
        <v>0</v>
      </c>
      <c r="HL118" s="15">
        <v>0</v>
      </c>
      <c r="HM118" s="12">
        <v>0</v>
      </c>
      <c r="HN118" s="12">
        <v>0</v>
      </c>
      <c r="HO118" s="12">
        <v>0</v>
      </c>
      <c r="HP118" s="15">
        <v>0</v>
      </c>
      <c r="HQ118" s="12">
        <v>0</v>
      </c>
      <c r="HR118" s="12">
        <v>0</v>
      </c>
      <c r="HS118" s="12">
        <v>0</v>
      </c>
      <c r="HT118" s="15">
        <v>0</v>
      </c>
      <c r="HU118" s="12">
        <v>0</v>
      </c>
      <c r="HV118" s="12">
        <v>0</v>
      </c>
      <c r="HW118" s="12">
        <v>0</v>
      </c>
      <c r="HX118" s="15">
        <v>0</v>
      </c>
      <c r="HY118" s="12">
        <v>0</v>
      </c>
      <c r="HZ118" s="12">
        <v>0</v>
      </c>
      <c r="IA118" s="12">
        <v>0</v>
      </c>
      <c r="IB118" s="15">
        <v>0</v>
      </c>
      <c r="IC118" s="12">
        <v>0</v>
      </c>
      <c r="ID118" s="12">
        <v>0</v>
      </c>
      <c r="IE118" s="12">
        <v>0</v>
      </c>
      <c r="IF118" s="15">
        <v>0</v>
      </c>
      <c r="IG118" s="12">
        <v>0</v>
      </c>
      <c r="IH118" s="12">
        <v>0</v>
      </c>
      <c r="II118" s="12">
        <v>0</v>
      </c>
      <c r="IJ118" s="15">
        <v>0</v>
      </c>
      <c r="IK118" s="12">
        <v>0</v>
      </c>
      <c r="IL118" s="12">
        <v>0</v>
      </c>
      <c r="IM118" s="12">
        <v>0</v>
      </c>
      <c r="IN118" s="15">
        <v>0</v>
      </c>
      <c r="IO118" s="12">
        <v>0</v>
      </c>
      <c r="IP118" s="12">
        <v>0</v>
      </c>
      <c r="IQ118" s="12">
        <v>0</v>
      </c>
      <c r="IR118" s="15">
        <v>0</v>
      </c>
      <c r="IS118" s="12">
        <v>0</v>
      </c>
      <c r="IT118" s="12">
        <v>0</v>
      </c>
      <c r="IU118" s="12">
        <v>0</v>
      </c>
      <c r="IV118" s="15">
        <v>0</v>
      </c>
      <c r="IW118" s="12">
        <v>0</v>
      </c>
      <c r="IX118" s="12">
        <v>0</v>
      </c>
      <c r="IY118" s="12">
        <v>0</v>
      </c>
      <c r="IZ118" s="15">
        <v>0</v>
      </c>
      <c r="JA118" s="12">
        <v>0</v>
      </c>
      <c r="JB118" s="12">
        <v>0</v>
      </c>
      <c r="JC118" s="12">
        <v>0</v>
      </c>
      <c r="JD118" s="15">
        <v>0</v>
      </c>
      <c r="JE118" s="12">
        <v>0</v>
      </c>
      <c r="JF118" s="12">
        <v>0</v>
      </c>
      <c r="JG118" s="12">
        <v>0</v>
      </c>
      <c r="JH118" s="15">
        <v>0</v>
      </c>
      <c r="JI118" s="12">
        <v>0</v>
      </c>
      <c r="JJ118" s="12">
        <v>0</v>
      </c>
      <c r="JK118" s="12">
        <v>0</v>
      </c>
      <c r="JL118" s="15">
        <v>0</v>
      </c>
      <c r="JM118" s="12">
        <v>0</v>
      </c>
      <c r="JN118" s="12">
        <v>0</v>
      </c>
      <c r="JO118" s="12">
        <v>0</v>
      </c>
      <c r="JP118" s="15">
        <v>0</v>
      </c>
      <c r="JQ118" s="12">
        <v>0</v>
      </c>
      <c r="JR118" s="12">
        <v>0</v>
      </c>
      <c r="JS118" s="12">
        <v>0</v>
      </c>
      <c r="JT118" s="15">
        <v>0</v>
      </c>
      <c r="JU118" s="12">
        <v>0</v>
      </c>
      <c r="JV118" s="12">
        <v>0</v>
      </c>
      <c r="JW118" s="12">
        <v>0</v>
      </c>
      <c r="JX118" s="15">
        <v>0</v>
      </c>
      <c r="JY118" s="12">
        <v>0</v>
      </c>
      <c r="JZ118" s="12">
        <v>0</v>
      </c>
      <c r="KA118" s="12">
        <v>0</v>
      </c>
      <c r="KB118" s="15">
        <v>0</v>
      </c>
      <c r="KC118" s="12">
        <v>0</v>
      </c>
      <c r="KD118" s="12">
        <v>0</v>
      </c>
      <c r="KE118" s="12">
        <v>0</v>
      </c>
      <c r="KF118" s="15">
        <v>0</v>
      </c>
      <c r="KG118" s="12">
        <v>0</v>
      </c>
      <c r="KH118" s="12">
        <v>0</v>
      </c>
      <c r="KI118" s="12">
        <v>0</v>
      </c>
      <c r="KJ118" s="15">
        <v>0</v>
      </c>
      <c r="KK118" s="12">
        <v>0</v>
      </c>
      <c r="KL118" s="12">
        <v>0</v>
      </c>
      <c r="KM118" s="12">
        <v>0</v>
      </c>
      <c r="KN118" s="15">
        <v>0</v>
      </c>
      <c r="KO118" s="12">
        <v>0</v>
      </c>
      <c r="KP118" s="12">
        <v>0</v>
      </c>
      <c r="KQ118" s="12">
        <v>0</v>
      </c>
      <c r="KR118" s="15">
        <v>0</v>
      </c>
      <c r="KS118" s="12">
        <v>0</v>
      </c>
      <c r="KT118" s="12">
        <v>0</v>
      </c>
      <c r="KU118" s="12">
        <v>0</v>
      </c>
      <c r="KV118" s="14">
        <v>0</v>
      </c>
      <c r="KW118" s="12">
        <v>0</v>
      </c>
      <c r="KX118" s="12">
        <v>0</v>
      </c>
      <c r="KY118" s="12">
        <v>0</v>
      </c>
      <c r="KZ118" s="14">
        <v>0</v>
      </c>
      <c r="LA118" s="12">
        <v>0</v>
      </c>
      <c r="LB118" s="12">
        <v>0</v>
      </c>
      <c r="LC118" s="12">
        <v>0</v>
      </c>
      <c r="LD118" s="14">
        <v>101073424</v>
      </c>
      <c r="LE118" s="12">
        <v>101064908</v>
      </c>
      <c r="LF118" s="12">
        <v>99243918</v>
      </c>
      <c r="LG118" s="12">
        <v>99243918</v>
      </c>
      <c r="LH118" s="14">
        <v>0</v>
      </c>
      <c r="LI118" s="12">
        <v>0</v>
      </c>
      <c r="LJ118" s="12">
        <v>0</v>
      </c>
      <c r="LK118" s="12">
        <v>0</v>
      </c>
      <c r="LL118" s="14">
        <v>0</v>
      </c>
      <c r="LM118" s="12">
        <v>0</v>
      </c>
      <c r="LN118" s="12">
        <v>0</v>
      </c>
      <c r="LO118" s="12">
        <v>0</v>
      </c>
      <c r="LP118" s="14">
        <v>0</v>
      </c>
      <c r="LQ118" s="12">
        <v>0</v>
      </c>
      <c r="LR118" s="12">
        <v>0</v>
      </c>
      <c r="LS118" s="12">
        <v>0</v>
      </c>
      <c r="LT118" s="14">
        <v>0</v>
      </c>
      <c r="LU118" s="12">
        <v>0</v>
      </c>
      <c r="LV118" s="12">
        <v>0</v>
      </c>
      <c r="LW118" s="12">
        <v>0</v>
      </c>
      <c r="LX118" s="14">
        <v>0</v>
      </c>
      <c r="LY118" s="12">
        <v>0</v>
      </c>
      <c r="LZ118" s="12">
        <v>0</v>
      </c>
      <c r="MA118" s="12">
        <v>0</v>
      </c>
      <c r="MB118" s="13">
        <v>0</v>
      </c>
      <c r="MC118" s="12">
        <v>0</v>
      </c>
      <c r="MD118" s="12">
        <v>0</v>
      </c>
      <c r="ME118" s="12">
        <v>0</v>
      </c>
      <c r="MF118" s="13">
        <v>0</v>
      </c>
      <c r="MG118" s="12">
        <v>0</v>
      </c>
      <c r="MH118" s="12">
        <v>0</v>
      </c>
      <c r="MI118" s="12">
        <v>0</v>
      </c>
      <c r="MJ118" s="13">
        <v>0</v>
      </c>
      <c r="MK118" s="12">
        <v>0</v>
      </c>
      <c r="ML118" s="12">
        <v>0</v>
      </c>
      <c r="MM118" s="12">
        <v>0</v>
      </c>
    </row>
    <row r="119" spans="2:351" ht="51" x14ac:dyDescent="0.25">
      <c r="B119" s="44" t="s">
        <v>248</v>
      </c>
      <c r="C119" s="43" t="s">
        <v>247</v>
      </c>
      <c r="D119" s="42" t="s">
        <v>194</v>
      </c>
      <c r="E119" s="42" t="s">
        <v>251</v>
      </c>
      <c r="F119" s="46" t="s">
        <v>247</v>
      </c>
      <c r="G119" s="40">
        <v>2020004250326</v>
      </c>
      <c r="H119" s="39" t="s">
        <v>191</v>
      </c>
      <c r="I119" s="40">
        <v>1901007</v>
      </c>
      <c r="J119" s="39" t="s">
        <v>190</v>
      </c>
      <c r="K119" s="38" t="s">
        <v>102</v>
      </c>
      <c r="L119" s="37" t="s">
        <v>253</v>
      </c>
      <c r="M119" s="60" t="s">
        <v>6</v>
      </c>
      <c r="N119" s="60" t="s">
        <v>113</v>
      </c>
      <c r="O119" s="36" t="s">
        <v>188</v>
      </c>
      <c r="P119" s="35" t="s">
        <v>222</v>
      </c>
      <c r="Q119" s="35" t="s">
        <v>252</v>
      </c>
      <c r="R119" s="34" t="s">
        <v>20</v>
      </c>
      <c r="S119" s="33">
        <v>60</v>
      </c>
      <c r="T119" s="50">
        <v>15</v>
      </c>
      <c r="U119" s="50">
        <v>17</v>
      </c>
      <c r="V119" s="50">
        <v>14</v>
      </c>
      <c r="W119" s="50">
        <v>14</v>
      </c>
      <c r="X119" s="31">
        <f>+Z119+AA119+AB119+AC119</f>
        <v>60</v>
      </c>
      <c r="Y119" s="49">
        <f>+X119/S119</f>
        <v>1</v>
      </c>
      <c r="Z119" s="29">
        <v>7</v>
      </c>
      <c r="AA119" s="28">
        <v>25</v>
      </c>
      <c r="AB119" s="28">
        <v>14</v>
      </c>
      <c r="AC119" s="28">
        <v>14</v>
      </c>
      <c r="AD119" s="27">
        <v>246750592</v>
      </c>
      <c r="AE119" s="26">
        <f>+AD119-AG119</f>
        <v>0</v>
      </c>
      <c r="AF119" s="51" t="s">
        <v>138</v>
      </c>
      <c r="AG119" s="24">
        <f>SUM(AH119:AK119)</f>
        <v>246750592</v>
      </c>
      <c r="AH119" s="23">
        <f>+BH119+BL119+BP119+BT119+BX119+CB119+CF119+CJ119+CN119+CR119+CV119+CZ119+BD119</f>
        <v>0</v>
      </c>
      <c r="AI119" s="22">
        <f>+DD119+DH119+DL119+DP119+DT119+DX119+EB119+EF119+EJ119+EN119+ER119+EV119+EZ119+FD119+FH119+FL119+FP119+FT119+FX119+GB119+GF119+GJ119+GN119+GR119+GV119+GZ119+HD119+HH119+HL119+HP119+HT119+HX119+IB119+IF119+IJ119+IN119+IR119+IV119+IZ119+JD119+JH119+JL119+JP119+JT119+JX119+KB119+KF119+KJ119+KN119+KR119</f>
        <v>0</v>
      </c>
      <c r="AJ119" s="21">
        <f>+KV119+KZ119+LD119+LH119+LL119+LP119+LT119+LX119</f>
        <v>246750592</v>
      </c>
      <c r="AK119" s="13">
        <f>+MB119+MF119+MJ119</f>
        <v>0</v>
      </c>
      <c r="AL119" s="18" t="b">
        <f>_xlfn.IFNA(+AM119&lt;=AG119,"ERROR")</f>
        <v>1</v>
      </c>
      <c r="AM119" s="20">
        <f>SUM(AN119:AQ119)</f>
        <v>246744055</v>
      </c>
      <c r="AN119" s="4">
        <f>+BE119+BI119+BM119+BQ119+BU119+BY119+CC119+CG119+CK119+CO119+CS119+CW119+DA119</f>
        <v>0</v>
      </c>
      <c r="AO119" s="4">
        <f>+DE119+DI119+DM119+DQ119+DU119+DY119+EC119+EG119+EK119+EO119+ES119+EW119+FA119+FE119+FI119+FM119+FQ119+FU119+FY119+GC119+GG119+GK119+GO119+GS119+GW119+HA119+HE119+HI119+HM119+HQ119+HU119+HY119+IC119+IG119+IK119+IO119+IS119+IW119+JA119+JE119+JI119+JM119+JQ119+JU119+JY119+KC119+KG119+KK119+KO119+KS119</f>
        <v>0</v>
      </c>
      <c r="AP119" s="4">
        <f>+KW119+LA119+LE119+LI119+LM119+LQ119+LU119+LY119</f>
        <v>246744055</v>
      </c>
      <c r="AQ119" s="4">
        <f>+MC119+MG119+MK119</f>
        <v>0</v>
      </c>
      <c r="AR119" s="18" t="b">
        <f>_xlfn.IFNA(+AS119&lt;=AM119,"ERROR")</f>
        <v>1</v>
      </c>
      <c r="AS119" s="19">
        <f>+AT119+AU119+AV119+AW119</f>
        <v>245287243</v>
      </c>
      <c r="AT119" s="4">
        <f>+BF119+BJ119+BN119+BR119+BV119+BZ119+CD119+CH119+CL119+CP119+CT119+CX119+DB119</f>
        <v>0</v>
      </c>
      <c r="AU119" s="4">
        <f>+DF119+DJ119+DN119+DR119+DV119+DZ119+ED119+EH119+EL119+EP119+ET119+EX119+FB119+FF119+FJ119+FN119+FR119+FV119+FZ119+GD119+GH119+GL119+GP119+GT119+GX119+HB119+HF119+HJ119+HN119+HR119+HV119+HZ119+ID119+IH119+IL119+IP119+IT119+IX119+JB119+JF119+JJ119+JN119+JR119+JV119+JZ119+KD119+KH119+KL119+KP119+KT119</f>
        <v>0</v>
      </c>
      <c r="AV119" s="4">
        <f>+KX119+LB119+LF119+LJ119+LN119+LR119+LV119+LZ119</f>
        <v>245287243</v>
      </c>
      <c r="AW119" s="4">
        <f>+MD119+MH119+ML119</f>
        <v>0</v>
      </c>
      <c r="AX119" s="18" t="b">
        <f>_xlfn.IFNA(+AY119&lt;=AS119,"ERROR")</f>
        <v>1</v>
      </c>
      <c r="AY119" s="17">
        <f>+AZ119+BA119+BB119+BC119</f>
        <v>245287243</v>
      </c>
      <c r="AZ119" s="4">
        <f>+BG119+BK119+BO119+BS119+BW119+CA119+CE119+CI119+CM119+CQ119+CU119+CY119+DC119</f>
        <v>0</v>
      </c>
      <c r="BA119" s="4">
        <f>+DG119+DK119+DO119+DS119+DW119+EA119+EE119+EI119+EM119+EQ119+EU119+EY119+FC119+FG119+FK119+FO119+FS119+FW119+GA119+GE119+GI119+GM119+GQ119+GU119+GY119+HC119+HG119+HK119+HO119+HS119+HW119+IA119+IE119+II119+IM119+IQ119+IU119+IY119+JC119+JG119+JK119+JO119+JS119+JW119+KA119+KE119+KI119+KM119+KQ119+KU119</f>
        <v>0</v>
      </c>
      <c r="BB119" s="4">
        <f>+KY119+LC119+LG119+LK119+LO119+LS119+LW119+MA119</f>
        <v>245287243</v>
      </c>
      <c r="BC119" s="4">
        <f>+ME119+MI119+MM119</f>
        <v>0</v>
      </c>
      <c r="BD119" s="16">
        <v>0</v>
      </c>
      <c r="BE119" s="12">
        <v>0</v>
      </c>
      <c r="BF119" s="12">
        <v>0</v>
      </c>
      <c r="BG119" s="12">
        <v>0</v>
      </c>
      <c r="BH119" s="16">
        <v>0</v>
      </c>
      <c r="BI119" s="12">
        <v>0</v>
      </c>
      <c r="BJ119" s="12">
        <v>0</v>
      </c>
      <c r="BK119" s="12">
        <v>0</v>
      </c>
      <c r="BL119" s="16">
        <v>0</v>
      </c>
      <c r="BM119" s="12">
        <v>0</v>
      </c>
      <c r="BN119" s="12">
        <v>0</v>
      </c>
      <c r="BO119" s="12">
        <v>0</v>
      </c>
      <c r="BP119" s="16">
        <v>0</v>
      </c>
      <c r="BQ119" s="12">
        <v>0</v>
      </c>
      <c r="BR119" s="12">
        <v>0</v>
      </c>
      <c r="BS119" s="12">
        <v>0</v>
      </c>
      <c r="BT119" s="16">
        <v>0</v>
      </c>
      <c r="BU119" s="12">
        <v>0</v>
      </c>
      <c r="BV119" s="12">
        <v>0</v>
      </c>
      <c r="BW119" s="12">
        <v>0</v>
      </c>
      <c r="BX119" s="16">
        <v>0</v>
      </c>
      <c r="BY119" s="12">
        <v>0</v>
      </c>
      <c r="BZ119" s="12">
        <v>0</v>
      </c>
      <c r="CA119" s="12">
        <v>0</v>
      </c>
      <c r="CB119" s="16">
        <v>0</v>
      </c>
      <c r="CC119" s="12">
        <v>0</v>
      </c>
      <c r="CD119" s="12">
        <v>0</v>
      </c>
      <c r="CE119" s="12">
        <v>0</v>
      </c>
      <c r="CF119" s="16">
        <v>0</v>
      </c>
      <c r="CG119" s="12">
        <v>0</v>
      </c>
      <c r="CH119" s="12">
        <v>0</v>
      </c>
      <c r="CI119" s="12">
        <v>0</v>
      </c>
      <c r="CJ119" s="16">
        <v>0</v>
      </c>
      <c r="CK119" s="12">
        <v>0</v>
      </c>
      <c r="CL119" s="12">
        <v>0</v>
      </c>
      <c r="CM119" s="12">
        <v>0</v>
      </c>
      <c r="CN119" s="16">
        <v>0</v>
      </c>
      <c r="CO119" s="12">
        <v>0</v>
      </c>
      <c r="CP119" s="12">
        <v>0</v>
      </c>
      <c r="CQ119" s="12">
        <v>0</v>
      </c>
      <c r="CR119" s="16">
        <v>0</v>
      </c>
      <c r="CS119" s="12">
        <v>0</v>
      </c>
      <c r="CT119" s="12">
        <v>0</v>
      </c>
      <c r="CU119" s="12">
        <v>0</v>
      </c>
      <c r="CV119" s="16">
        <v>0</v>
      </c>
      <c r="CW119" s="12">
        <v>0</v>
      </c>
      <c r="CX119" s="12">
        <v>0</v>
      </c>
      <c r="CY119" s="12">
        <v>0</v>
      </c>
      <c r="CZ119" s="16">
        <v>0</v>
      </c>
      <c r="DA119" s="12">
        <v>0</v>
      </c>
      <c r="DB119" s="12">
        <v>0</v>
      </c>
      <c r="DC119" s="12">
        <v>0</v>
      </c>
      <c r="DD119" s="15">
        <v>0</v>
      </c>
      <c r="DE119" s="12">
        <v>0</v>
      </c>
      <c r="DF119" s="12">
        <v>0</v>
      </c>
      <c r="DG119" s="12">
        <v>0</v>
      </c>
      <c r="DH119" s="15">
        <v>0</v>
      </c>
      <c r="DI119" s="12">
        <v>0</v>
      </c>
      <c r="DJ119" s="12">
        <v>0</v>
      </c>
      <c r="DK119" s="12">
        <v>0</v>
      </c>
      <c r="DL119" s="15">
        <v>0</v>
      </c>
      <c r="DM119" s="12">
        <v>0</v>
      </c>
      <c r="DN119" s="12">
        <v>0</v>
      </c>
      <c r="DO119" s="12">
        <v>0</v>
      </c>
      <c r="DP119" s="15">
        <v>0</v>
      </c>
      <c r="DQ119" s="12">
        <v>0</v>
      </c>
      <c r="DR119" s="12">
        <v>0</v>
      </c>
      <c r="DS119" s="12">
        <v>0</v>
      </c>
      <c r="DT119" s="15">
        <v>0</v>
      </c>
      <c r="DU119" s="12">
        <v>0</v>
      </c>
      <c r="DV119" s="12">
        <v>0</v>
      </c>
      <c r="DW119" s="12">
        <v>0</v>
      </c>
      <c r="DX119" s="15">
        <v>0</v>
      </c>
      <c r="DY119" s="12">
        <v>0</v>
      </c>
      <c r="DZ119" s="12">
        <v>0</v>
      </c>
      <c r="EA119" s="12">
        <v>0</v>
      </c>
      <c r="EB119" s="15">
        <v>0</v>
      </c>
      <c r="EC119" s="12">
        <v>0</v>
      </c>
      <c r="ED119" s="12">
        <v>0</v>
      </c>
      <c r="EE119" s="12">
        <v>0</v>
      </c>
      <c r="EF119" s="15">
        <v>0</v>
      </c>
      <c r="EG119" s="12">
        <v>0</v>
      </c>
      <c r="EH119" s="12">
        <v>0</v>
      </c>
      <c r="EI119" s="12">
        <v>0</v>
      </c>
      <c r="EJ119" s="15">
        <v>0</v>
      </c>
      <c r="EK119" s="12">
        <v>0</v>
      </c>
      <c r="EL119" s="12">
        <v>0</v>
      </c>
      <c r="EM119" s="12">
        <v>0</v>
      </c>
      <c r="EN119" s="15">
        <v>0</v>
      </c>
      <c r="EO119" s="12">
        <v>0</v>
      </c>
      <c r="EP119" s="12">
        <v>0</v>
      </c>
      <c r="EQ119" s="12">
        <v>0</v>
      </c>
      <c r="ER119" s="15">
        <v>0</v>
      </c>
      <c r="ES119" s="12">
        <v>0</v>
      </c>
      <c r="ET119" s="12">
        <v>0</v>
      </c>
      <c r="EU119" s="12">
        <v>0</v>
      </c>
      <c r="EV119" s="15">
        <v>0</v>
      </c>
      <c r="EW119" s="12">
        <v>0</v>
      </c>
      <c r="EX119" s="12">
        <v>0</v>
      </c>
      <c r="EY119" s="12">
        <v>0</v>
      </c>
      <c r="EZ119" s="15">
        <v>0</v>
      </c>
      <c r="FA119" s="12">
        <v>0</v>
      </c>
      <c r="FB119" s="12">
        <v>0</v>
      </c>
      <c r="FC119" s="12">
        <v>0</v>
      </c>
      <c r="FD119" s="15">
        <v>0</v>
      </c>
      <c r="FE119" s="12">
        <v>0</v>
      </c>
      <c r="FF119" s="12">
        <v>0</v>
      </c>
      <c r="FG119" s="12">
        <v>0</v>
      </c>
      <c r="FH119" s="15">
        <v>0</v>
      </c>
      <c r="FI119" s="12">
        <v>0</v>
      </c>
      <c r="FJ119" s="12">
        <v>0</v>
      </c>
      <c r="FK119" s="12">
        <v>0</v>
      </c>
      <c r="FL119" s="15">
        <v>0</v>
      </c>
      <c r="FM119" s="12">
        <v>0</v>
      </c>
      <c r="FN119" s="12">
        <v>0</v>
      </c>
      <c r="FO119" s="12">
        <v>0</v>
      </c>
      <c r="FP119" s="15">
        <v>0</v>
      </c>
      <c r="FQ119" s="12">
        <v>0</v>
      </c>
      <c r="FR119" s="12">
        <v>0</v>
      </c>
      <c r="FS119" s="12">
        <v>0</v>
      </c>
      <c r="FT119" s="15">
        <v>0</v>
      </c>
      <c r="FU119" s="12">
        <v>0</v>
      </c>
      <c r="FV119" s="12">
        <v>0</v>
      </c>
      <c r="FW119" s="12">
        <v>0</v>
      </c>
      <c r="FX119" s="15">
        <v>0</v>
      </c>
      <c r="FY119" s="12">
        <v>0</v>
      </c>
      <c r="FZ119" s="12">
        <v>0</v>
      </c>
      <c r="GA119" s="12">
        <v>0</v>
      </c>
      <c r="GB119" s="15">
        <v>0</v>
      </c>
      <c r="GC119" s="12">
        <v>0</v>
      </c>
      <c r="GD119" s="12">
        <v>0</v>
      </c>
      <c r="GE119" s="12">
        <v>0</v>
      </c>
      <c r="GF119" s="15">
        <v>0</v>
      </c>
      <c r="GG119" s="12">
        <v>0</v>
      </c>
      <c r="GH119" s="12">
        <v>0</v>
      </c>
      <c r="GI119" s="12">
        <v>0</v>
      </c>
      <c r="GJ119" s="15">
        <v>0</v>
      </c>
      <c r="GK119" s="12">
        <v>0</v>
      </c>
      <c r="GL119" s="12">
        <v>0</v>
      </c>
      <c r="GM119" s="12">
        <v>0</v>
      </c>
      <c r="GN119" s="15">
        <v>0</v>
      </c>
      <c r="GO119" s="12">
        <v>0</v>
      </c>
      <c r="GP119" s="12">
        <v>0</v>
      </c>
      <c r="GQ119" s="12">
        <v>0</v>
      </c>
      <c r="GR119" s="15">
        <v>0</v>
      </c>
      <c r="GS119" s="12">
        <v>0</v>
      </c>
      <c r="GT119" s="12">
        <v>0</v>
      </c>
      <c r="GU119" s="12">
        <v>0</v>
      </c>
      <c r="GV119" s="15">
        <v>0</v>
      </c>
      <c r="GW119" s="12">
        <v>0</v>
      </c>
      <c r="GX119" s="12">
        <v>0</v>
      </c>
      <c r="GY119" s="12">
        <v>0</v>
      </c>
      <c r="GZ119" s="15">
        <v>0</v>
      </c>
      <c r="HA119" s="12">
        <v>0</v>
      </c>
      <c r="HB119" s="12">
        <v>0</v>
      </c>
      <c r="HC119" s="12">
        <v>0</v>
      </c>
      <c r="HD119" s="15">
        <v>0</v>
      </c>
      <c r="HE119" s="12">
        <v>0</v>
      </c>
      <c r="HF119" s="12">
        <v>0</v>
      </c>
      <c r="HG119" s="12">
        <v>0</v>
      </c>
      <c r="HH119" s="15">
        <v>0</v>
      </c>
      <c r="HI119" s="12">
        <v>0</v>
      </c>
      <c r="HJ119" s="12">
        <v>0</v>
      </c>
      <c r="HK119" s="12">
        <v>0</v>
      </c>
      <c r="HL119" s="15">
        <v>0</v>
      </c>
      <c r="HM119" s="12">
        <v>0</v>
      </c>
      <c r="HN119" s="12">
        <v>0</v>
      </c>
      <c r="HO119" s="12">
        <v>0</v>
      </c>
      <c r="HP119" s="15">
        <v>0</v>
      </c>
      <c r="HQ119" s="12">
        <v>0</v>
      </c>
      <c r="HR119" s="12">
        <v>0</v>
      </c>
      <c r="HS119" s="12">
        <v>0</v>
      </c>
      <c r="HT119" s="15">
        <v>0</v>
      </c>
      <c r="HU119" s="12">
        <v>0</v>
      </c>
      <c r="HV119" s="12">
        <v>0</v>
      </c>
      <c r="HW119" s="12">
        <v>0</v>
      </c>
      <c r="HX119" s="15">
        <v>0</v>
      </c>
      <c r="HY119" s="12">
        <v>0</v>
      </c>
      <c r="HZ119" s="12">
        <v>0</v>
      </c>
      <c r="IA119" s="12">
        <v>0</v>
      </c>
      <c r="IB119" s="15">
        <v>0</v>
      </c>
      <c r="IC119" s="12">
        <v>0</v>
      </c>
      <c r="ID119" s="12">
        <v>0</v>
      </c>
      <c r="IE119" s="12">
        <v>0</v>
      </c>
      <c r="IF119" s="15">
        <v>0</v>
      </c>
      <c r="IG119" s="12">
        <v>0</v>
      </c>
      <c r="IH119" s="12">
        <v>0</v>
      </c>
      <c r="II119" s="12">
        <v>0</v>
      </c>
      <c r="IJ119" s="15">
        <v>0</v>
      </c>
      <c r="IK119" s="12">
        <v>0</v>
      </c>
      <c r="IL119" s="12">
        <v>0</v>
      </c>
      <c r="IM119" s="12">
        <v>0</v>
      </c>
      <c r="IN119" s="15">
        <v>0</v>
      </c>
      <c r="IO119" s="12">
        <v>0</v>
      </c>
      <c r="IP119" s="12">
        <v>0</v>
      </c>
      <c r="IQ119" s="12">
        <v>0</v>
      </c>
      <c r="IR119" s="15">
        <v>0</v>
      </c>
      <c r="IS119" s="12">
        <v>0</v>
      </c>
      <c r="IT119" s="12">
        <v>0</v>
      </c>
      <c r="IU119" s="12">
        <v>0</v>
      </c>
      <c r="IV119" s="15">
        <v>0</v>
      </c>
      <c r="IW119" s="12">
        <v>0</v>
      </c>
      <c r="IX119" s="12">
        <v>0</v>
      </c>
      <c r="IY119" s="12">
        <v>0</v>
      </c>
      <c r="IZ119" s="15">
        <v>0</v>
      </c>
      <c r="JA119" s="12">
        <v>0</v>
      </c>
      <c r="JB119" s="12">
        <v>0</v>
      </c>
      <c r="JC119" s="12">
        <v>0</v>
      </c>
      <c r="JD119" s="15">
        <v>0</v>
      </c>
      <c r="JE119" s="12">
        <v>0</v>
      </c>
      <c r="JF119" s="12">
        <v>0</v>
      </c>
      <c r="JG119" s="12">
        <v>0</v>
      </c>
      <c r="JH119" s="15">
        <v>0</v>
      </c>
      <c r="JI119" s="12">
        <v>0</v>
      </c>
      <c r="JJ119" s="12">
        <v>0</v>
      </c>
      <c r="JK119" s="12">
        <v>0</v>
      </c>
      <c r="JL119" s="15">
        <v>0</v>
      </c>
      <c r="JM119" s="12">
        <v>0</v>
      </c>
      <c r="JN119" s="12">
        <v>0</v>
      </c>
      <c r="JO119" s="12">
        <v>0</v>
      </c>
      <c r="JP119" s="15">
        <v>0</v>
      </c>
      <c r="JQ119" s="12">
        <v>0</v>
      </c>
      <c r="JR119" s="12">
        <v>0</v>
      </c>
      <c r="JS119" s="12">
        <v>0</v>
      </c>
      <c r="JT119" s="15">
        <v>0</v>
      </c>
      <c r="JU119" s="12">
        <v>0</v>
      </c>
      <c r="JV119" s="12">
        <v>0</v>
      </c>
      <c r="JW119" s="12">
        <v>0</v>
      </c>
      <c r="JX119" s="15">
        <v>0</v>
      </c>
      <c r="JY119" s="12">
        <v>0</v>
      </c>
      <c r="JZ119" s="12">
        <v>0</v>
      </c>
      <c r="KA119" s="12">
        <v>0</v>
      </c>
      <c r="KB119" s="15">
        <v>0</v>
      </c>
      <c r="KC119" s="12">
        <v>0</v>
      </c>
      <c r="KD119" s="12">
        <v>0</v>
      </c>
      <c r="KE119" s="12">
        <v>0</v>
      </c>
      <c r="KF119" s="15">
        <v>0</v>
      </c>
      <c r="KG119" s="12">
        <v>0</v>
      </c>
      <c r="KH119" s="12">
        <v>0</v>
      </c>
      <c r="KI119" s="12">
        <v>0</v>
      </c>
      <c r="KJ119" s="15">
        <v>0</v>
      </c>
      <c r="KK119" s="12">
        <v>0</v>
      </c>
      <c r="KL119" s="12">
        <v>0</v>
      </c>
      <c r="KM119" s="12">
        <v>0</v>
      </c>
      <c r="KN119" s="15">
        <v>0</v>
      </c>
      <c r="KO119" s="12">
        <v>0</v>
      </c>
      <c r="KP119" s="12">
        <v>0</v>
      </c>
      <c r="KQ119" s="12">
        <v>0</v>
      </c>
      <c r="KR119" s="15">
        <v>0</v>
      </c>
      <c r="KS119" s="12">
        <v>0</v>
      </c>
      <c r="KT119" s="12">
        <v>0</v>
      </c>
      <c r="KU119" s="12">
        <v>0</v>
      </c>
      <c r="KV119" s="14">
        <v>0</v>
      </c>
      <c r="KW119" s="12">
        <v>0</v>
      </c>
      <c r="KX119" s="12">
        <v>0</v>
      </c>
      <c r="KY119" s="12">
        <v>0</v>
      </c>
      <c r="KZ119" s="14">
        <v>0</v>
      </c>
      <c r="LA119" s="12">
        <v>0</v>
      </c>
      <c r="LB119" s="12">
        <v>0</v>
      </c>
      <c r="LC119" s="12">
        <v>0</v>
      </c>
      <c r="LD119" s="14">
        <v>246750592</v>
      </c>
      <c r="LE119" s="12">
        <v>246744055</v>
      </c>
      <c r="LF119" s="12">
        <v>245287243</v>
      </c>
      <c r="LG119" s="12">
        <v>245287243</v>
      </c>
      <c r="LH119" s="14">
        <v>0</v>
      </c>
      <c r="LI119" s="12">
        <v>0</v>
      </c>
      <c r="LJ119" s="12">
        <v>0</v>
      </c>
      <c r="LK119" s="12">
        <v>0</v>
      </c>
      <c r="LL119" s="14">
        <v>0</v>
      </c>
      <c r="LM119" s="12">
        <v>0</v>
      </c>
      <c r="LN119" s="12">
        <v>0</v>
      </c>
      <c r="LO119" s="12">
        <v>0</v>
      </c>
      <c r="LP119" s="14">
        <v>0</v>
      </c>
      <c r="LQ119" s="12">
        <v>0</v>
      </c>
      <c r="LR119" s="12">
        <v>0</v>
      </c>
      <c r="LS119" s="12">
        <v>0</v>
      </c>
      <c r="LT119" s="14">
        <v>0</v>
      </c>
      <c r="LU119" s="12">
        <v>0</v>
      </c>
      <c r="LV119" s="12">
        <v>0</v>
      </c>
      <c r="LW119" s="12">
        <v>0</v>
      </c>
      <c r="LX119" s="14">
        <v>0</v>
      </c>
      <c r="LY119" s="12">
        <v>0</v>
      </c>
      <c r="LZ119" s="12">
        <v>0</v>
      </c>
      <c r="MA119" s="12">
        <v>0</v>
      </c>
      <c r="MB119" s="13">
        <v>0</v>
      </c>
      <c r="MC119" s="12">
        <v>0</v>
      </c>
      <c r="MD119" s="12">
        <v>0</v>
      </c>
      <c r="ME119" s="12">
        <v>0</v>
      </c>
      <c r="MF119" s="13">
        <v>0</v>
      </c>
      <c r="MG119" s="12">
        <v>0</v>
      </c>
      <c r="MH119" s="12">
        <v>0</v>
      </c>
      <c r="MI119" s="12">
        <v>0</v>
      </c>
      <c r="MJ119" s="13">
        <v>0</v>
      </c>
      <c r="MK119" s="12">
        <v>0</v>
      </c>
      <c r="ML119" s="12">
        <v>0</v>
      </c>
      <c r="MM119" s="12">
        <v>0</v>
      </c>
    </row>
    <row r="120" spans="2:351" ht="90" x14ac:dyDescent="0.25">
      <c r="B120" s="44" t="s">
        <v>248</v>
      </c>
      <c r="C120" s="43" t="s">
        <v>247</v>
      </c>
      <c r="D120" s="42" t="s">
        <v>194</v>
      </c>
      <c r="E120" s="42" t="s">
        <v>251</v>
      </c>
      <c r="F120" s="46" t="s">
        <v>247</v>
      </c>
      <c r="G120" s="40">
        <v>2020004250326</v>
      </c>
      <c r="H120" s="39" t="s">
        <v>191</v>
      </c>
      <c r="I120" s="40">
        <v>1901007</v>
      </c>
      <c r="J120" s="39" t="s">
        <v>190</v>
      </c>
      <c r="K120" s="38" t="s">
        <v>102</v>
      </c>
      <c r="L120" s="70" t="s">
        <v>250</v>
      </c>
      <c r="M120" s="64" t="s">
        <v>198</v>
      </c>
      <c r="N120" s="62" t="s">
        <v>217</v>
      </c>
      <c r="O120" s="36" t="s">
        <v>188</v>
      </c>
      <c r="P120" s="35" t="s">
        <v>16</v>
      </c>
      <c r="Q120" s="35" t="s">
        <v>244</v>
      </c>
      <c r="R120" s="53" t="s">
        <v>20</v>
      </c>
      <c r="S120" s="52">
        <v>20</v>
      </c>
      <c r="T120" s="50">
        <v>0</v>
      </c>
      <c r="U120" s="50">
        <v>0</v>
      </c>
      <c r="V120" s="50">
        <v>10</v>
      </c>
      <c r="W120" s="50">
        <v>10</v>
      </c>
      <c r="X120" s="31">
        <f>+Z120+AA120+AB120+AC120</f>
        <v>20</v>
      </c>
      <c r="Y120" s="49">
        <f>+X120/S120</f>
        <v>1</v>
      </c>
      <c r="Z120" s="29">
        <v>0</v>
      </c>
      <c r="AA120" s="28">
        <v>0</v>
      </c>
      <c r="AB120" s="28">
        <v>0</v>
      </c>
      <c r="AC120" s="28">
        <v>20</v>
      </c>
      <c r="AD120" s="27">
        <v>157054120</v>
      </c>
      <c r="AE120" s="26">
        <f>+AD120-AG120</f>
        <v>0</v>
      </c>
      <c r="AF120" s="51" t="s">
        <v>138</v>
      </c>
      <c r="AG120" s="24">
        <f>SUM(AH120:AK120)</f>
        <v>157054120</v>
      </c>
      <c r="AH120" s="23">
        <f>+BH120+BL120+BP120+BT120+BX120+CB120+CF120+CJ120+CN120+CR120+CV120+CZ120+BD120</f>
        <v>0</v>
      </c>
      <c r="AI120" s="22">
        <f>+DD120+DH120+DL120+DP120+DT120+DX120+EB120+EF120+EJ120+EN120+ER120+EV120+EZ120+FD120+FH120+FL120+FP120+FT120+FX120+GB120+GF120+GJ120+GN120+GR120+GV120+GZ120+HD120+HH120+HL120+HP120+HT120+HX120+IB120+IF120+IJ120+IN120+IR120+IV120+IZ120+JD120+JH120+JL120+JP120+JT120+JX120+KB120+KF120+KJ120+KN120+KR120</f>
        <v>0</v>
      </c>
      <c r="AJ120" s="21">
        <f>+KV120+KZ120+LD120+LH120+LL120+LP120+LT120+LX120</f>
        <v>157054120</v>
      </c>
      <c r="AK120" s="13">
        <f>+MB120+MF120+MJ120</f>
        <v>0</v>
      </c>
      <c r="AL120" s="18" t="b">
        <f>_xlfn.IFNA(+AM120&lt;=AG120,"ERROR")</f>
        <v>1</v>
      </c>
      <c r="AM120" s="20">
        <f>SUM(AN120:AQ120)</f>
        <v>157054120</v>
      </c>
      <c r="AN120" s="4">
        <f>+BE120+BI120+BM120+BQ120+BU120+BY120+CC120+CG120+CK120+CO120+CS120+CW120+DA120</f>
        <v>0</v>
      </c>
      <c r="AO120" s="4">
        <f>+DE120+DI120+DM120+DQ120+DU120+DY120+EC120+EG120+EK120+EO120+ES120+EW120+FA120+FE120+FI120+FM120+FQ120+FU120+FY120+GC120+GG120+GK120+GO120+GS120+GW120+HA120+HE120+HI120+HM120+HQ120+HU120+HY120+IC120+IG120+IK120+IO120+IS120+IW120+JA120+JE120+JI120+JM120+JQ120+JU120+JY120+KC120+KG120+KK120+KO120+KS120</f>
        <v>0</v>
      </c>
      <c r="AP120" s="4">
        <f>+KW120+LA120+LE120+LI120+LM120+LQ120+LU120+LY120</f>
        <v>157054120</v>
      </c>
      <c r="AQ120" s="4">
        <f>+MC120+MG120+MK120</f>
        <v>0</v>
      </c>
      <c r="AR120" s="18" t="b">
        <f>_xlfn.IFNA(+AS120&lt;=AM120,"ERROR")</f>
        <v>1</v>
      </c>
      <c r="AS120" s="19">
        <f>+AT120+AU120+AV120+AW120</f>
        <v>157054120</v>
      </c>
      <c r="AT120" s="4">
        <f>+BF120+BJ120+BN120+BR120+BV120+BZ120+CD120+CH120+CL120+CP120+CT120+CX120+DB120</f>
        <v>0</v>
      </c>
      <c r="AU120" s="4">
        <f>+DF120+DJ120+DN120+DR120+DV120+DZ120+ED120+EH120+EL120+EP120+ET120+EX120+FB120+FF120+FJ120+FN120+FR120+FV120+FZ120+GD120+GH120+GL120+GP120+GT120+GX120+HB120+HF120+HJ120+HN120+HR120+HV120+HZ120+ID120+IH120+IL120+IP120+IT120+IX120+JB120+JF120+JJ120+JN120+JR120+JV120+JZ120+KD120+KH120+KL120+KP120+KT120</f>
        <v>0</v>
      </c>
      <c r="AV120" s="4">
        <f>+KX120+LB120+LF120+LJ120+LN120+LR120+LV120+LZ120</f>
        <v>157054120</v>
      </c>
      <c r="AW120" s="4">
        <f>+MD120+MH120+ML120</f>
        <v>0</v>
      </c>
      <c r="AX120" s="18" t="b">
        <f>_xlfn.IFNA(+AY120&lt;=AS120,"ERROR")</f>
        <v>1</v>
      </c>
      <c r="AY120" s="17">
        <f>+AZ120+BA120+BB120+BC120</f>
        <v>134021266</v>
      </c>
      <c r="AZ120" s="4">
        <f>+BG120+BK120+BO120+BS120+BW120+CA120+CE120+CI120+CM120+CQ120+CU120+CY120+DC120</f>
        <v>0</v>
      </c>
      <c r="BA120" s="4">
        <f>+DG120+DK120+DO120+DS120+DW120+EA120+EE120+EI120+EM120+EQ120+EU120+EY120+FC120+FG120+FK120+FO120+FS120+FW120+GA120+GE120+GI120+GM120+GQ120+GU120+GY120+HC120+HG120+HK120+HO120+HS120+HW120+IA120+IE120+II120+IM120+IQ120+IU120+IY120+JC120+JG120+JK120+JO120+JS120+JW120+KA120+KE120+KI120+KM120+KQ120+KU120</f>
        <v>0</v>
      </c>
      <c r="BB120" s="4">
        <f>+KY120+LC120+LG120+LK120+LO120+LS120+LW120+MA120</f>
        <v>134021266</v>
      </c>
      <c r="BC120" s="4">
        <f>+ME120+MI120+MM120</f>
        <v>0</v>
      </c>
      <c r="BD120" s="16">
        <v>0</v>
      </c>
      <c r="BE120" s="12">
        <v>0</v>
      </c>
      <c r="BF120" s="12">
        <v>0</v>
      </c>
      <c r="BG120" s="12">
        <v>0</v>
      </c>
      <c r="BH120" s="16">
        <v>0</v>
      </c>
      <c r="BI120" s="12">
        <v>0</v>
      </c>
      <c r="BJ120" s="12">
        <v>0</v>
      </c>
      <c r="BK120" s="12">
        <v>0</v>
      </c>
      <c r="BL120" s="16">
        <v>0</v>
      </c>
      <c r="BM120" s="12">
        <v>0</v>
      </c>
      <c r="BN120" s="12">
        <v>0</v>
      </c>
      <c r="BO120" s="12">
        <v>0</v>
      </c>
      <c r="BP120" s="16">
        <v>0</v>
      </c>
      <c r="BQ120" s="12">
        <v>0</v>
      </c>
      <c r="BR120" s="12">
        <v>0</v>
      </c>
      <c r="BS120" s="12">
        <v>0</v>
      </c>
      <c r="BT120" s="16">
        <v>0</v>
      </c>
      <c r="BU120" s="12">
        <v>0</v>
      </c>
      <c r="BV120" s="12">
        <v>0</v>
      </c>
      <c r="BW120" s="12">
        <v>0</v>
      </c>
      <c r="BX120" s="16">
        <v>0</v>
      </c>
      <c r="BY120" s="12">
        <v>0</v>
      </c>
      <c r="BZ120" s="12">
        <v>0</v>
      </c>
      <c r="CA120" s="12">
        <v>0</v>
      </c>
      <c r="CB120" s="16">
        <v>0</v>
      </c>
      <c r="CC120" s="12">
        <v>0</v>
      </c>
      <c r="CD120" s="12">
        <v>0</v>
      </c>
      <c r="CE120" s="12">
        <v>0</v>
      </c>
      <c r="CF120" s="16">
        <v>0</v>
      </c>
      <c r="CG120" s="12">
        <v>0</v>
      </c>
      <c r="CH120" s="12">
        <v>0</v>
      </c>
      <c r="CI120" s="12">
        <v>0</v>
      </c>
      <c r="CJ120" s="16">
        <v>0</v>
      </c>
      <c r="CK120" s="12">
        <v>0</v>
      </c>
      <c r="CL120" s="12">
        <v>0</v>
      </c>
      <c r="CM120" s="12">
        <v>0</v>
      </c>
      <c r="CN120" s="16">
        <v>0</v>
      </c>
      <c r="CO120" s="12">
        <v>0</v>
      </c>
      <c r="CP120" s="12">
        <v>0</v>
      </c>
      <c r="CQ120" s="12">
        <v>0</v>
      </c>
      <c r="CR120" s="16">
        <v>0</v>
      </c>
      <c r="CS120" s="12">
        <v>0</v>
      </c>
      <c r="CT120" s="12">
        <v>0</v>
      </c>
      <c r="CU120" s="12">
        <v>0</v>
      </c>
      <c r="CV120" s="16">
        <v>0</v>
      </c>
      <c r="CW120" s="12">
        <v>0</v>
      </c>
      <c r="CX120" s="12">
        <v>0</v>
      </c>
      <c r="CY120" s="12">
        <v>0</v>
      </c>
      <c r="CZ120" s="16">
        <v>0</v>
      </c>
      <c r="DA120" s="12">
        <v>0</v>
      </c>
      <c r="DB120" s="12">
        <v>0</v>
      </c>
      <c r="DC120" s="12">
        <v>0</v>
      </c>
      <c r="DD120" s="15">
        <v>0</v>
      </c>
      <c r="DE120" s="12">
        <v>0</v>
      </c>
      <c r="DF120" s="12">
        <v>0</v>
      </c>
      <c r="DG120" s="12">
        <v>0</v>
      </c>
      <c r="DH120" s="15">
        <v>0</v>
      </c>
      <c r="DI120" s="12">
        <v>0</v>
      </c>
      <c r="DJ120" s="12">
        <v>0</v>
      </c>
      <c r="DK120" s="12">
        <v>0</v>
      </c>
      <c r="DL120" s="15">
        <v>0</v>
      </c>
      <c r="DM120" s="12">
        <v>0</v>
      </c>
      <c r="DN120" s="12">
        <v>0</v>
      </c>
      <c r="DO120" s="12">
        <v>0</v>
      </c>
      <c r="DP120" s="15">
        <v>0</v>
      </c>
      <c r="DQ120" s="12">
        <v>0</v>
      </c>
      <c r="DR120" s="12">
        <v>0</v>
      </c>
      <c r="DS120" s="12">
        <v>0</v>
      </c>
      <c r="DT120" s="15">
        <v>0</v>
      </c>
      <c r="DU120" s="12">
        <v>0</v>
      </c>
      <c r="DV120" s="12">
        <v>0</v>
      </c>
      <c r="DW120" s="12">
        <v>0</v>
      </c>
      <c r="DX120" s="15">
        <v>0</v>
      </c>
      <c r="DY120" s="12">
        <v>0</v>
      </c>
      <c r="DZ120" s="12">
        <v>0</v>
      </c>
      <c r="EA120" s="12">
        <v>0</v>
      </c>
      <c r="EB120" s="15">
        <v>0</v>
      </c>
      <c r="EC120" s="12">
        <v>0</v>
      </c>
      <c r="ED120" s="12">
        <v>0</v>
      </c>
      <c r="EE120" s="12">
        <v>0</v>
      </c>
      <c r="EF120" s="15">
        <v>0</v>
      </c>
      <c r="EG120" s="12">
        <v>0</v>
      </c>
      <c r="EH120" s="12">
        <v>0</v>
      </c>
      <c r="EI120" s="12">
        <v>0</v>
      </c>
      <c r="EJ120" s="15">
        <v>0</v>
      </c>
      <c r="EK120" s="12">
        <v>0</v>
      </c>
      <c r="EL120" s="12">
        <v>0</v>
      </c>
      <c r="EM120" s="12">
        <v>0</v>
      </c>
      <c r="EN120" s="15">
        <v>0</v>
      </c>
      <c r="EO120" s="12">
        <v>0</v>
      </c>
      <c r="EP120" s="12">
        <v>0</v>
      </c>
      <c r="EQ120" s="12">
        <v>0</v>
      </c>
      <c r="ER120" s="15">
        <v>0</v>
      </c>
      <c r="ES120" s="12">
        <v>0</v>
      </c>
      <c r="ET120" s="12">
        <v>0</v>
      </c>
      <c r="EU120" s="12">
        <v>0</v>
      </c>
      <c r="EV120" s="15">
        <v>0</v>
      </c>
      <c r="EW120" s="12">
        <v>0</v>
      </c>
      <c r="EX120" s="12">
        <v>0</v>
      </c>
      <c r="EY120" s="12">
        <v>0</v>
      </c>
      <c r="EZ120" s="15">
        <v>0</v>
      </c>
      <c r="FA120" s="12">
        <v>0</v>
      </c>
      <c r="FB120" s="12">
        <v>0</v>
      </c>
      <c r="FC120" s="12">
        <v>0</v>
      </c>
      <c r="FD120" s="15">
        <v>0</v>
      </c>
      <c r="FE120" s="12">
        <v>0</v>
      </c>
      <c r="FF120" s="12">
        <v>0</v>
      </c>
      <c r="FG120" s="12">
        <v>0</v>
      </c>
      <c r="FH120" s="15">
        <v>0</v>
      </c>
      <c r="FI120" s="12">
        <v>0</v>
      </c>
      <c r="FJ120" s="12">
        <v>0</v>
      </c>
      <c r="FK120" s="12">
        <v>0</v>
      </c>
      <c r="FL120" s="15">
        <v>0</v>
      </c>
      <c r="FM120" s="12">
        <v>0</v>
      </c>
      <c r="FN120" s="12">
        <v>0</v>
      </c>
      <c r="FO120" s="12">
        <v>0</v>
      </c>
      <c r="FP120" s="15">
        <v>0</v>
      </c>
      <c r="FQ120" s="12">
        <v>0</v>
      </c>
      <c r="FR120" s="12">
        <v>0</v>
      </c>
      <c r="FS120" s="12">
        <v>0</v>
      </c>
      <c r="FT120" s="15">
        <v>0</v>
      </c>
      <c r="FU120" s="12">
        <v>0</v>
      </c>
      <c r="FV120" s="12">
        <v>0</v>
      </c>
      <c r="FW120" s="12">
        <v>0</v>
      </c>
      <c r="FX120" s="15">
        <v>0</v>
      </c>
      <c r="FY120" s="12">
        <v>0</v>
      </c>
      <c r="FZ120" s="12">
        <v>0</v>
      </c>
      <c r="GA120" s="12">
        <v>0</v>
      </c>
      <c r="GB120" s="15">
        <v>0</v>
      </c>
      <c r="GC120" s="12">
        <v>0</v>
      </c>
      <c r="GD120" s="12">
        <v>0</v>
      </c>
      <c r="GE120" s="12">
        <v>0</v>
      </c>
      <c r="GF120" s="15">
        <v>0</v>
      </c>
      <c r="GG120" s="12">
        <v>0</v>
      </c>
      <c r="GH120" s="12">
        <v>0</v>
      </c>
      <c r="GI120" s="12">
        <v>0</v>
      </c>
      <c r="GJ120" s="15">
        <v>0</v>
      </c>
      <c r="GK120" s="12">
        <v>0</v>
      </c>
      <c r="GL120" s="12">
        <v>0</v>
      </c>
      <c r="GM120" s="12">
        <v>0</v>
      </c>
      <c r="GN120" s="15">
        <v>0</v>
      </c>
      <c r="GO120" s="12">
        <v>0</v>
      </c>
      <c r="GP120" s="12">
        <v>0</v>
      </c>
      <c r="GQ120" s="12">
        <v>0</v>
      </c>
      <c r="GR120" s="15">
        <v>0</v>
      </c>
      <c r="GS120" s="12">
        <v>0</v>
      </c>
      <c r="GT120" s="12">
        <v>0</v>
      </c>
      <c r="GU120" s="12">
        <v>0</v>
      </c>
      <c r="GV120" s="15">
        <v>0</v>
      </c>
      <c r="GW120" s="12">
        <v>0</v>
      </c>
      <c r="GX120" s="12">
        <v>0</v>
      </c>
      <c r="GY120" s="12">
        <v>0</v>
      </c>
      <c r="GZ120" s="15">
        <v>0</v>
      </c>
      <c r="HA120" s="12">
        <v>0</v>
      </c>
      <c r="HB120" s="12">
        <v>0</v>
      </c>
      <c r="HC120" s="12">
        <v>0</v>
      </c>
      <c r="HD120" s="15">
        <v>0</v>
      </c>
      <c r="HE120" s="12">
        <v>0</v>
      </c>
      <c r="HF120" s="12">
        <v>0</v>
      </c>
      <c r="HG120" s="12">
        <v>0</v>
      </c>
      <c r="HH120" s="15">
        <v>0</v>
      </c>
      <c r="HI120" s="12">
        <v>0</v>
      </c>
      <c r="HJ120" s="12">
        <v>0</v>
      </c>
      <c r="HK120" s="12">
        <v>0</v>
      </c>
      <c r="HL120" s="15">
        <v>0</v>
      </c>
      <c r="HM120" s="12">
        <v>0</v>
      </c>
      <c r="HN120" s="12">
        <v>0</v>
      </c>
      <c r="HO120" s="12">
        <v>0</v>
      </c>
      <c r="HP120" s="15">
        <v>0</v>
      </c>
      <c r="HQ120" s="12">
        <v>0</v>
      </c>
      <c r="HR120" s="12">
        <v>0</v>
      </c>
      <c r="HS120" s="12">
        <v>0</v>
      </c>
      <c r="HT120" s="15">
        <v>0</v>
      </c>
      <c r="HU120" s="12">
        <v>0</v>
      </c>
      <c r="HV120" s="12">
        <v>0</v>
      </c>
      <c r="HW120" s="12">
        <v>0</v>
      </c>
      <c r="HX120" s="15">
        <v>0</v>
      </c>
      <c r="HY120" s="12">
        <v>0</v>
      </c>
      <c r="HZ120" s="12">
        <v>0</v>
      </c>
      <c r="IA120" s="12">
        <v>0</v>
      </c>
      <c r="IB120" s="15">
        <v>0</v>
      </c>
      <c r="IC120" s="12">
        <v>0</v>
      </c>
      <c r="ID120" s="12">
        <v>0</v>
      </c>
      <c r="IE120" s="12">
        <v>0</v>
      </c>
      <c r="IF120" s="15">
        <v>0</v>
      </c>
      <c r="IG120" s="12">
        <v>0</v>
      </c>
      <c r="IH120" s="12">
        <v>0</v>
      </c>
      <c r="II120" s="12">
        <v>0</v>
      </c>
      <c r="IJ120" s="15">
        <v>0</v>
      </c>
      <c r="IK120" s="12">
        <v>0</v>
      </c>
      <c r="IL120" s="12">
        <v>0</v>
      </c>
      <c r="IM120" s="12">
        <v>0</v>
      </c>
      <c r="IN120" s="15">
        <v>0</v>
      </c>
      <c r="IO120" s="12">
        <v>0</v>
      </c>
      <c r="IP120" s="12">
        <v>0</v>
      </c>
      <c r="IQ120" s="12">
        <v>0</v>
      </c>
      <c r="IR120" s="15">
        <v>0</v>
      </c>
      <c r="IS120" s="12">
        <v>0</v>
      </c>
      <c r="IT120" s="12">
        <v>0</v>
      </c>
      <c r="IU120" s="12">
        <v>0</v>
      </c>
      <c r="IV120" s="15">
        <v>0</v>
      </c>
      <c r="IW120" s="12">
        <v>0</v>
      </c>
      <c r="IX120" s="12">
        <v>0</v>
      </c>
      <c r="IY120" s="12">
        <v>0</v>
      </c>
      <c r="IZ120" s="15">
        <v>0</v>
      </c>
      <c r="JA120" s="12">
        <v>0</v>
      </c>
      <c r="JB120" s="12">
        <v>0</v>
      </c>
      <c r="JC120" s="12">
        <v>0</v>
      </c>
      <c r="JD120" s="15">
        <v>0</v>
      </c>
      <c r="JE120" s="12">
        <v>0</v>
      </c>
      <c r="JF120" s="12">
        <v>0</v>
      </c>
      <c r="JG120" s="12">
        <v>0</v>
      </c>
      <c r="JH120" s="15">
        <v>0</v>
      </c>
      <c r="JI120" s="12">
        <v>0</v>
      </c>
      <c r="JJ120" s="12">
        <v>0</v>
      </c>
      <c r="JK120" s="12">
        <v>0</v>
      </c>
      <c r="JL120" s="15">
        <v>0</v>
      </c>
      <c r="JM120" s="12">
        <v>0</v>
      </c>
      <c r="JN120" s="12">
        <v>0</v>
      </c>
      <c r="JO120" s="12">
        <v>0</v>
      </c>
      <c r="JP120" s="15">
        <v>0</v>
      </c>
      <c r="JQ120" s="12">
        <v>0</v>
      </c>
      <c r="JR120" s="12">
        <v>0</v>
      </c>
      <c r="JS120" s="12">
        <v>0</v>
      </c>
      <c r="JT120" s="15">
        <v>0</v>
      </c>
      <c r="JU120" s="12">
        <v>0</v>
      </c>
      <c r="JV120" s="12">
        <v>0</v>
      </c>
      <c r="JW120" s="12">
        <v>0</v>
      </c>
      <c r="JX120" s="15">
        <v>0</v>
      </c>
      <c r="JY120" s="12">
        <v>0</v>
      </c>
      <c r="JZ120" s="12">
        <v>0</v>
      </c>
      <c r="KA120" s="12">
        <v>0</v>
      </c>
      <c r="KB120" s="15">
        <v>0</v>
      </c>
      <c r="KC120" s="12">
        <v>0</v>
      </c>
      <c r="KD120" s="12">
        <v>0</v>
      </c>
      <c r="KE120" s="12">
        <v>0</v>
      </c>
      <c r="KF120" s="15">
        <v>0</v>
      </c>
      <c r="KG120" s="12">
        <v>0</v>
      </c>
      <c r="KH120" s="12">
        <v>0</v>
      </c>
      <c r="KI120" s="12">
        <v>0</v>
      </c>
      <c r="KJ120" s="15">
        <v>0</v>
      </c>
      <c r="KK120" s="12">
        <v>0</v>
      </c>
      <c r="KL120" s="12">
        <v>0</v>
      </c>
      <c r="KM120" s="12">
        <v>0</v>
      </c>
      <c r="KN120" s="15">
        <v>0</v>
      </c>
      <c r="KO120" s="12">
        <v>0</v>
      </c>
      <c r="KP120" s="12">
        <v>0</v>
      </c>
      <c r="KQ120" s="12">
        <v>0</v>
      </c>
      <c r="KR120" s="15">
        <v>0</v>
      </c>
      <c r="KS120" s="12">
        <v>0</v>
      </c>
      <c r="KT120" s="12">
        <v>0</v>
      </c>
      <c r="KU120" s="12">
        <v>0</v>
      </c>
      <c r="KV120" s="14">
        <v>0</v>
      </c>
      <c r="KW120" s="12">
        <v>0</v>
      </c>
      <c r="KX120" s="12">
        <v>0</v>
      </c>
      <c r="KY120" s="12">
        <v>0</v>
      </c>
      <c r="KZ120" s="14">
        <v>0</v>
      </c>
      <c r="LA120" s="12">
        <v>0</v>
      </c>
      <c r="LB120" s="12">
        <v>0</v>
      </c>
      <c r="LC120" s="12">
        <v>0</v>
      </c>
      <c r="LD120" s="14">
        <v>157054120</v>
      </c>
      <c r="LE120" s="12">
        <v>157054120</v>
      </c>
      <c r="LF120" s="12">
        <v>157054120</v>
      </c>
      <c r="LG120" s="12">
        <v>134021266</v>
      </c>
      <c r="LH120" s="14">
        <v>0</v>
      </c>
      <c r="LI120" s="12">
        <v>0</v>
      </c>
      <c r="LJ120" s="12">
        <v>0</v>
      </c>
      <c r="LK120" s="12">
        <v>0</v>
      </c>
      <c r="LL120" s="14">
        <v>0</v>
      </c>
      <c r="LM120" s="12">
        <v>0</v>
      </c>
      <c r="LN120" s="12">
        <v>0</v>
      </c>
      <c r="LO120" s="12">
        <v>0</v>
      </c>
      <c r="LP120" s="14">
        <v>0</v>
      </c>
      <c r="LQ120" s="12">
        <v>0</v>
      </c>
      <c r="LR120" s="12">
        <v>0</v>
      </c>
      <c r="LS120" s="12">
        <v>0</v>
      </c>
      <c r="LT120" s="14">
        <v>0</v>
      </c>
      <c r="LU120" s="12">
        <v>0</v>
      </c>
      <c r="LV120" s="12">
        <v>0</v>
      </c>
      <c r="LW120" s="12">
        <v>0</v>
      </c>
      <c r="LX120" s="14">
        <v>0</v>
      </c>
      <c r="LY120" s="12">
        <v>0</v>
      </c>
      <c r="LZ120" s="12">
        <v>0</v>
      </c>
      <c r="MA120" s="12">
        <v>0</v>
      </c>
      <c r="MB120" s="13">
        <v>0</v>
      </c>
      <c r="MC120" s="12">
        <v>0</v>
      </c>
      <c r="MD120" s="12">
        <v>0</v>
      </c>
      <c r="ME120" s="12">
        <v>0</v>
      </c>
      <c r="MF120" s="13">
        <v>0</v>
      </c>
      <c r="MG120" s="12">
        <v>0</v>
      </c>
      <c r="MH120" s="12">
        <v>0</v>
      </c>
      <c r="MI120" s="12">
        <v>0</v>
      </c>
      <c r="MJ120" s="13">
        <v>0</v>
      </c>
      <c r="MK120" s="12">
        <v>0</v>
      </c>
      <c r="ML120" s="12">
        <v>0</v>
      </c>
      <c r="MM120" s="12">
        <v>0</v>
      </c>
    </row>
    <row r="121" spans="2:351" ht="51" x14ac:dyDescent="0.25">
      <c r="B121" s="44" t="s">
        <v>248</v>
      </c>
      <c r="C121" s="43" t="s">
        <v>247</v>
      </c>
      <c r="D121" s="42" t="s">
        <v>194</v>
      </c>
      <c r="E121" s="42" t="s">
        <v>206</v>
      </c>
      <c r="F121" s="46" t="s">
        <v>246</v>
      </c>
      <c r="G121" s="40">
        <v>2020004250326</v>
      </c>
      <c r="H121" s="39" t="s">
        <v>191</v>
      </c>
      <c r="I121" s="54">
        <v>1901010</v>
      </c>
      <c r="J121" s="41" t="s">
        <v>204</v>
      </c>
      <c r="K121" s="38" t="s">
        <v>102</v>
      </c>
      <c r="L121" s="37" t="s">
        <v>249</v>
      </c>
      <c r="M121" s="60" t="s">
        <v>6</v>
      </c>
      <c r="N121" s="60" t="s">
        <v>113</v>
      </c>
      <c r="O121" s="36" t="s">
        <v>188</v>
      </c>
      <c r="P121" s="35" t="s">
        <v>16</v>
      </c>
      <c r="Q121" s="35" t="s">
        <v>244</v>
      </c>
      <c r="R121" s="53" t="s">
        <v>20</v>
      </c>
      <c r="S121" s="52">
        <v>144</v>
      </c>
      <c r="T121" s="50">
        <v>21</v>
      </c>
      <c r="U121" s="50">
        <v>41</v>
      </c>
      <c r="V121" s="50">
        <v>41</v>
      </c>
      <c r="W121" s="50">
        <v>41</v>
      </c>
      <c r="X121" s="31">
        <f>+Z121+AA121+AB121+AC121</f>
        <v>127</v>
      </c>
      <c r="Y121" s="49">
        <f>+X121/S121</f>
        <v>0.88194444444444442</v>
      </c>
      <c r="Z121" s="29">
        <v>21</v>
      </c>
      <c r="AA121" s="28">
        <v>41</v>
      </c>
      <c r="AB121" s="28">
        <v>41</v>
      </c>
      <c r="AC121" s="28">
        <v>24</v>
      </c>
      <c r="AD121" s="27">
        <v>77378440</v>
      </c>
      <c r="AE121" s="26">
        <f>+AD121-AG121</f>
        <v>0</v>
      </c>
      <c r="AF121" s="51" t="s">
        <v>138</v>
      </c>
      <c r="AG121" s="24">
        <f>SUM(AH121:AK121)</f>
        <v>77378440</v>
      </c>
      <c r="AH121" s="23">
        <f>+BH121+BL121+BP121+BT121+BX121+CB121+CF121+CJ121+CN121+CR121+CV121+CZ121+BD121</f>
        <v>0</v>
      </c>
      <c r="AI121" s="22">
        <f>+DD121+DH121+DL121+DP121+DT121+DX121+EB121+EF121+EJ121+EN121+ER121+EV121+EZ121+FD121+FH121+FL121+FP121+FT121+FX121+GB121+GF121+GJ121+GN121+GR121+GV121+GZ121+HD121+HH121+HL121+HP121+HT121+HX121+IB121+IF121+IJ121+IN121+IR121+IV121+IZ121+JD121+JH121+JL121+JP121+JT121+JX121+KB121+KF121+KJ121+KN121+KR121</f>
        <v>0</v>
      </c>
      <c r="AJ121" s="21">
        <f>+KV121+KZ121+LD121+LH121+LL121+LP121+LT121+LX121</f>
        <v>77378440</v>
      </c>
      <c r="AK121" s="13">
        <f>+MB121+MF121+MJ121</f>
        <v>0</v>
      </c>
      <c r="AL121" s="18" t="b">
        <f>_xlfn.IFNA(+AM121&lt;=AG121,"ERROR")</f>
        <v>1</v>
      </c>
      <c r="AM121" s="20">
        <f>SUM(AN121:AQ121)</f>
        <v>75858440</v>
      </c>
      <c r="AN121" s="4">
        <f>+BE121+BI121+BM121+BQ121+BU121+BY121+CC121+CG121+CK121+CO121+CS121+CW121+DA121</f>
        <v>0</v>
      </c>
      <c r="AO121" s="4">
        <f>+DE121+DI121+DM121+DQ121+DU121+DY121+EC121+EG121+EK121+EO121+ES121+EW121+FA121+FE121+FI121+FM121+FQ121+FU121+FY121+GC121+GG121+GK121+GO121+GS121+GW121+HA121+HE121+HI121+HM121+HQ121+HU121+HY121+IC121+IG121+IK121+IO121+IS121+IW121+JA121+JE121+JI121+JM121+JQ121+JU121+JY121+KC121+KG121+KK121+KO121+KS121</f>
        <v>0</v>
      </c>
      <c r="AP121" s="4">
        <f>+KW121+LA121+LE121+LI121+LM121+LQ121+LU121+LY121</f>
        <v>75858440</v>
      </c>
      <c r="AQ121" s="4">
        <f>+MC121+MG121+MK121</f>
        <v>0</v>
      </c>
      <c r="AR121" s="18" t="b">
        <f>_xlfn.IFNA(+AS121&lt;=AM121,"ERROR")</f>
        <v>1</v>
      </c>
      <c r="AS121" s="19">
        <f>+AT121+AU121+AV121+AW121</f>
        <v>75858440</v>
      </c>
      <c r="AT121" s="4">
        <f>+BF121+BJ121+BN121+BR121+BV121+BZ121+CD121+CH121+CL121+CP121+CT121+CX121+DB121</f>
        <v>0</v>
      </c>
      <c r="AU121" s="4">
        <f>+DF121+DJ121+DN121+DR121+DV121+DZ121+ED121+EH121+EL121+EP121+ET121+EX121+FB121+FF121+FJ121+FN121+FR121+FV121+FZ121+GD121+GH121+GL121+GP121+GT121+GX121+HB121+HF121+HJ121+HN121+HR121+HV121+HZ121+ID121+IH121+IL121+IP121+IT121+IX121+JB121+JF121+JJ121+JN121+JR121+JV121+JZ121+KD121+KH121+KL121+KP121+KT121</f>
        <v>0</v>
      </c>
      <c r="AV121" s="4">
        <f>+KX121+LB121+LF121+LJ121+LN121+LR121+LV121+LZ121</f>
        <v>75858440</v>
      </c>
      <c r="AW121" s="4">
        <f>+MD121+MH121+ML121</f>
        <v>0</v>
      </c>
      <c r="AX121" s="18" t="b">
        <f>_xlfn.IFNA(+AY121&lt;=AS121,"ERROR")</f>
        <v>1</v>
      </c>
      <c r="AY121" s="17">
        <f>+AZ121+BA121+BB121+BC121</f>
        <v>75858440</v>
      </c>
      <c r="AZ121" s="4">
        <f>+BG121+BK121+BO121+BS121+BW121+CA121+CE121+CI121+CM121+CQ121+CU121+CY121+DC121</f>
        <v>0</v>
      </c>
      <c r="BA121" s="4">
        <f>+DG121+DK121+DO121+DS121+DW121+EA121+EE121+EI121+EM121+EQ121+EU121+EY121+FC121+FG121+FK121+FO121+FS121+FW121+GA121+GE121+GI121+GM121+GQ121+GU121+GY121+HC121+HG121+HK121+HO121+HS121+HW121+IA121+IE121+II121+IM121+IQ121+IU121+IY121+JC121+JG121+JK121+JO121+JS121+JW121+KA121+KE121+KI121+KM121+KQ121+KU121</f>
        <v>0</v>
      </c>
      <c r="BB121" s="4">
        <f>+KY121+LC121+LG121+LK121+LO121+LS121+LW121+MA121</f>
        <v>75858440</v>
      </c>
      <c r="BC121" s="4">
        <f>+ME121+MI121+MM121</f>
        <v>0</v>
      </c>
      <c r="BD121" s="16">
        <v>0</v>
      </c>
      <c r="BE121" s="12">
        <v>0</v>
      </c>
      <c r="BF121" s="12">
        <v>0</v>
      </c>
      <c r="BG121" s="12">
        <v>0</v>
      </c>
      <c r="BH121" s="16">
        <v>0</v>
      </c>
      <c r="BI121" s="12">
        <v>0</v>
      </c>
      <c r="BJ121" s="12">
        <v>0</v>
      </c>
      <c r="BK121" s="12">
        <v>0</v>
      </c>
      <c r="BL121" s="16">
        <v>0</v>
      </c>
      <c r="BM121" s="12">
        <v>0</v>
      </c>
      <c r="BN121" s="12">
        <v>0</v>
      </c>
      <c r="BO121" s="12">
        <v>0</v>
      </c>
      <c r="BP121" s="16">
        <v>0</v>
      </c>
      <c r="BQ121" s="12">
        <v>0</v>
      </c>
      <c r="BR121" s="12">
        <v>0</v>
      </c>
      <c r="BS121" s="12">
        <v>0</v>
      </c>
      <c r="BT121" s="16">
        <v>0</v>
      </c>
      <c r="BU121" s="12">
        <v>0</v>
      </c>
      <c r="BV121" s="12">
        <v>0</v>
      </c>
      <c r="BW121" s="12">
        <v>0</v>
      </c>
      <c r="BX121" s="16">
        <v>0</v>
      </c>
      <c r="BY121" s="12">
        <v>0</v>
      </c>
      <c r="BZ121" s="12">
        <v>0</v>
      </c>
      <c r="CA121" s="12">
        <v>0</v>
      </c>
      <c r="CB121" s="16">
        <v>0</v>
      </c>
      <c r="CC121" s="12">
        <v>0</v>
      </c>
      <c r="CD121" s="12">
        <v>0</v>
      </c>
      <c r="CE121" s="12">
        <v>0</v>
      </c>
      <c r="CF121" s="16">
        <v>0</v>
      </c>
      <c r="CG121" s="12">
        <v>0</v>
      </c>
      <c r="CH121" s="12">
        <v>0</v>
      </c>
      <c r="CI121" s="12">
        <v>0</v>
      </c>
      <c r="CJ121" s="16">
        <v>0</v>
      </c>
      <c r="CK121" s="12">
        <v>0</v>
      </c>
      <c r="CL121" s="12">
        <v>0</v>
      </c>
      <c r="CM121" s="12">
        <v>0</v>
      </c>
      <c r="CN121" s="16">
        <v>0</v>
      </c>
      <c r="CO121" s="12">
        <v>0</v>
      </c>
      <c r="CP121" s="12">
        <v>0</v>
      </c>
      <c r="CQ121" s="12">
        <v>0</v>
      </c>
      <c r="CR121" s="16">
        <v>0</v>
      </c>
      <c r="CS121" s="12">
        <v>0</v>
      </c>
      <c r="CT121" s="12">
        <v>0</v>
      </c>
      <c r="CU121" s="12">
        <v>0</v>
      </c>
      <c r="CV121" s="16">
        <v>0</v>
      </c>
      <c r="CW121" s="12">
        <v>0</v>
      </c>
      <c r="CX121" s="12">
        <v>0</v>
      </c>
      <c r="CY121" s="12">
        <v>0</v>
      </c>
      <c r="CZ121" s="16">
        <v>0</v>
      </c>
      <c r="DA121" s="12">
        <v>0</v>
      </c>
      <c r="DB121" s="12">
        <v>0</v>
      </c>
      <c r="DC121" s="12">
        <v>0</v>
      </c>
      <c r="DD121" s="15">
        <v>0</v>
      </c>
      <c r="DE121" s="12">
        <v>0</v>
      </c>
      <c r="DF121" s="12">
        <v>0</v>
      </c>
      <c r="DG121" s="12">
        <v>0</v>
      </c>
      <c r="DH121" s="15">
        <v>0</v>
      </c>
      <c r="DI121" s="12">
        <v>0</v>
      </c>
      <c r="DJ121" s="12">
        <v>0</v>
      </c>
      <c r="DK121" s="12">
        <v>0</v>
      </c>
      <c r="DL121" s="15">
        <v>0</v>
      </c>
      <c r="DM121" s="12">
        <v>0</v>
      </c>
      <c r="DN121" s="12">
        <v>0</v>
      </c>
      <c r="DO121" s="12">
        <v>0</v>
      </c>
      <c r="DP121" s="15">
        <v>0</v>
      </c>
      <c r="DQ121" s="12">
        <v>0</v>
      </c>
      <c r="DR121" s="12">
        <v>0</v>
      </c>
      <c r="DS121" s="12">
        <v>0</v>
      </c>
      <c r="DT121" s="15">
        <v>0</v>
      </c>
      <c r="DU121" s="12">
        <v>0</v>
      </c>
      <c r="DV121" s="12">
        <v>0</v>
      </c>
      <c r="DW121" s="12">
        <v>0</v>
      </c>
      <c r="DX121" s="15">
        <v>0</v>
      </c>
      <c r="DY121" s="12">
        <v>0</v>
      </c>
      <c r="DZ121" s="12">
        <v>0</v>
      </c>
      <c r="EA121" s="12">
        <v>0</v>
      </c>
      <c r="EB121" s="15">
        <v>0</v>
      </c>
      <c r="EC121" s="12">
        <v>0</v>
      </c>
      <c r="ED121" s="12">
        <v>0</v>
      </c>
      <c r="EE121" s="12">
        <v>0</v>
      </c>
      <c r="EF121" s="15">
        <v>0</v>
      </c>
      <c r="EG121" s="12">
        <v>0</v>
      </c>
      <c r="EH121" s="12">
        <v>0</v>
      </c>
      <c r="EI121" s="12">
        <v>0</v>
      </c>
      <c r="EJ121" s="15">
        <v>0</v>
      </c>
      <c r="EK121" s="12">
        <v>0</v>
      </c>
      <c r="EL121" s="12">
        <v>0</v>
      </c>
      <c r="EM121" s="12">
        <v>0</v>
      </c>
      <c r="EN121" s="15">
        <v>0</v>
      </c>
      <c r="EO121" s="12">
        <v>0</v>
      </c>
      <c r="EP121" s="12">
        <v>0</v>
      </c>
      <c r="EQ121" s="12">
        <v>0</v>
      </c>
      <c r="ER121" s="15">
        <v>0</v>
      </c>
      <c r="ES121" s="12">
        <v>0</v>
      </c>
      <c r="ET121" s="12">
        <v>0</v>
      </c>
      <c r="EU121" s="12">
        <v>0</v>
      </c>
      <c r="EV121" s="15">
        <v>0</v>
      </c>
      <c r="EW121" s="12">
        <v>0</v>
      </c>
      <c r="EX121" s="12">
        <v>0</v>
      </c>
      <c r="EY121" s="12">
        <v>0</v>
      </c>
      <c r="EZ121" s="15">
        <v>0</v>
      </c>
      <c r="FA121" s="12">
        <v>0</v>
      </c>
      <c r="FB121" s="12">
        <v>0</v>
      </c>
      <c r="FC121" s="12">
        <v>0</v>
      </c>
      <c r="FD121" s="15">
        <v>0</v>
      </c>
      <c r="FE121" s="12">
        <v>0</v>
      </c>
      <c r="FF121" s="12">
        <v>0</v>
      </c>
      <c r="FG121" s="12">
        <v>0</v>
      </c>
      <c r="FH121" s="15">
        <v>0</v>
      </c>
      <c r="FI121" s="12">
        <v>0</v>
      </c>
      <c r="FJ121" s="12">
        <v>0</v>
      </c>
      <c r="FK121" s="12">
        <v>0</v>
      </c>
      <c r="FL121" s="15">
        <v>0</v>
      </c>
      <c r="FM121" s="12">
        <v>0</v>
      </c>
      <c r="FN121" s="12">
        <v>0</v>
      </c>
      <c r="FO121" s="12">
        <v>0</v>
      </c>
      <c r="FP121" s="15">
        <v>0</v>
      </c>
      <c r="FQ121" s="12">
        <v>0</v>
      </c>
      <c r="FR121" s="12">
        <v>0</v>
      </c>
      <c r="FS121" s="12">
        <v>0</v>
      </c>
      <c r="FT121" s="15">
        <v>0</v>
      </c>
      <c r="FU121" s="12">
        <v>0</v>
      </c>
      <c r="FV121" s="12">
        <v>0</v>
      </c>
      <c r="FW121" s="12">
        <v>0</v>
      </c>
      <c r="FX121" s="15">
        <v>0</v>
      </c>
      <c r="FY121" s="12">
        <v>0</v>
      </c>
      <c r="FZ121" s="12">
        <v>0</v>
      </c>
      <c r="GA121" s="12">
        <v>0</v>
      </c>
      <c r="GB121" s="15">
        <v>0</v>
      </c>
      <c r="GC121" s="12">
        <v>0</v>
      </c>
      <c r="GD121" s="12">
        <v>0</v>
      </c>
      <c r="GE121" s="12">
        <v>0</v>
      </c>
      <c r="GF121" s="15">
        <v>0</v>
      </c>
      <c r="GG121" s="12">
        <v>0</v>
      </c>
      <c r="GH121" s="12">
        <v>0</v>
      </c>
      <c r="GI121" s="12">
        <v>0</v>
      </c>
      <c r="GJ121" s="15">
        <v>0</v>
      </c>
      <c r="GK121" s="12">
        <v>0</v>
      </c>
      <c r="GL121" s="12">
        <v>0</v>
      </c>
      <c r="GM121" s="12">
        <v>0</v>
      </c>
      <c r="GN121" s="15">
        <v>0</v>
      </c>
      <c r="GO121" s="12">
        <v>0</v>
      </c>
      <c r="GP121" s="12">
        <v>0</v>
      </c>
      <c r="GQ121" s="12">
        <v>0</v>
      </c>
      <c r="GR121" s="15">
        <v>0</v>
      </c>
      <c r="GS121" s="12">
        <v>0</v>
      </c>
      <c r="GT121" s="12">
        <v>0</v>
      </c>
      <c r="GU121" s="12">
        <v>0</v>
      </c>
      <c r="GV121" s="15">
        <v>0</v>
      </c>
      <c r="GW121" s="12">
        <v>0</v>
      </c>
      <c r="GX121" s="12">
        <v>0</v>
      </c>
      <c r="GY121" s="12">
        <v>0</v>
      </c>
      <c r="GZ121" s="15">
        <v>0</v>
      </c>
      <c r="HA121" s="12">
        <v>0</v>
      </c>
      <c r="HB121" s="12">
        <v>0</v>
      </c>
      <c r="HC121" s="12">
        <v>0</v>
      </c>
      <c r="HD121" s="15">
        <v>0</v>
      </c>
      <c r="HE121" s="12">
        <v>0</v>
      </c>
      <c r="HF121" s="12">
        <v>0</v>
      </c>
      <c r="HG121" s="12">
        <v>0</v>
      </c>
      <c r="HH121" s="15">
        <v>0</v>
      </c>
      <c r="HI121" s="12">
        <v>0</v>
      </c>
      <c r="HJ121" s="12">
        <v>0</v>
      </c>
      <c r="HK121" s="12">
        <v>0</v>
      </c>
      <c r="HL121" s="15">
        <v>0</v>
      </c>
      <c r="HM121" s="12">
        <v>0</v>
      </c>
      <c r="HN121" s="12">
        <v>0</v>
      </c>
      <c r="HO121" s="12">
        <v>0</v>
      </c>
      <c r="HP121" s="15">
        <v>0</v>
      </c>
      <c r="HQ121" s="12">
        <v>0</v>
      </c>
      <c r="HR121" s="12">
        <v>0</v>
      </c>
      <c r="HS121" s="12">
        <v>0</v>
      </c>
      <c r="HT121" s="15">
        <v>0</v>
      </c>
      <c r="HU121" s="12">
        <v>0</v>
      </c>
      <c r="HV121" s="12">
        <v>0</v>
      </c>
      <c r="HW121" s="12">
        <v>0</v>
      </c>
      <c r="HX121" s="15">
        <v>0</v>
      </c>
      <c r="HY121" s="12">
        <v>0</v>
      </c>
      <c r="HZ121" s="12">
        <v>0</v>
      </c>
      <c r="IA121" s="12">
        <v>0</v>
      </c>
      <c r="IB121" s="15">
        <v>0</v>
      </c>
      <c r="IC121" s="12">
        <v>0</v>
      </c>
      <c r="ID121" s="12">
        <v>0</v>
      </c>
      <c r="IE121" s="12">
        <v>0</v>
      </c>
      <c r="IF121" s="15">
        <v>0</v>
      </c>
      <c r="IG121" s="12">
        <v>0</v>
      </c>
      <c r="IH121" s="12">
        <v>0</v>
      </c>
      <c r="II121" s="12">
        <v>0</v>
      </c>
      <c r="IJ121" s="15">
        <v>0</v>
      </c>
      <c r="IK121" s="12">
        <v>0</v>
      </c>
      <c r="IL121" s="12">
        <v>0</v>
      </c>
      <c r="IM121" s="12">
        <v>0</v>
      </c>
      <c r="IN121" s="15">
        <v>0</v>
      </c>
      <c r="IO121" s="12">
        <v>0</v>
      </c>
      <c r="IP121" s="12">
        <v>0</v>
      </c>
      <c r="IQ121" s="12">
        <v>0</v>
      </c>
      <c r="IR121" s="15">
        <v>0</v>
      </c>
      <c r="IS121" s="12">
        <v>0</v>
      </c>
      <c r="IT121" s="12">
        <v>0</v>
      </c>
      <c r="IU121" s="12">
        <v>0</v>
      </c>
      <c r="IV121" s="15">
        <v>0</v>
      </c>
      <c r="IW121" s="12">
        <v>0</v>
      </c>
      <c r="IX121" s="12">
        <v>0</v>
      </c>
      <c r="IY121" s="12">
        <v>0</v>
      </c>
      <c r="IZ121" s="15">
        <v>0</v>
      </c>
      <c r="JA121" s="12">
        <v>0</v>
      </c>
      <c r="JB121" s="12">
        <v>0</v>
      </c>
      <c r="JC121" s="12">
        <v>0</v>
      </c>
      <c r="JD121" s="15">
        <v>0</v>
      </c>
      <c r="JE121" s="12">
        <v>0</v>
      </c>
      <c r="JF121" s="12">
        <v>0</v>
      </c>
      <c r="JG121" s="12">
        <v>0</v>
      </c>
      <c r="JH121" s="15">
        <v>0</v>
      </c>
      <c r="JI121" s="12">
        <v>0</v>
      </c>
      <c r="JJ121" s="12">
        <v>0</v>
      </c>
      <c r="JK121" s="12">
        <v>0</v>
      </c>
      <c r="JL121" s="15">
        <v>0</v>
      </c>
      <c r="JM121" s="12">
        <v>0</v>
      </c>
      <c r="JN121" s="12">
        <v>0</v>
      </c>
      <c r="JO121" s="12">
        <v>0</v>
      </c>
      <c r="JP121" s="15">
        <v>0</v>
      </c>
      <c r="JQ121" s="12">
        <v>0</v>
      </c>
      <c r="JR121" s="12">
        <v>0</v>
      </c>
      <c r="JS121" s="12">
        <v>0</v>
      </c>
      <c r="JT121" s="15">
        <v>0</v>
      </c>
      <c r="JU121" s="12">
        <v>0</v>
      </c>
      <c r="JV121" s="12">
        <v>0</v>
      </c>
      <c r="JW121" s="12">
        <v>0</v>
      </c>
      <c r="JX121" s="15">
        <v>0</v>
      </c>
      <c r="JY121" s="12">
        <v>0</v>
      </c>
      <c r="JZ121" s="12">
        <v>0</v>
      </c>
      <c r="KA121" s="12">
        <v>0</v>
      </c>
      <c r="KB121" s="15">
        <v>0</v>
      </c>
      <c r="KC121" s="12">
        <v>0</v>
      </c>
      <c r="KD121" s="12">
        <v>0</v>
      </c>
      <c r="KE121" s="12">
        <v>0</v>
      </c>
      <c r="KF121" s="15">
        <v>0</v>
      </c>
      <c r="KG121" s="12">
        <v>0</v>
      </c>
      <c r="KH121" s="12">
        <v>0</v>
      </c>
      <c r="KI121" s="12">
        <v>0</v>
      </c>
      <c r="KJ121" s="15">
        <v>0</v>
      </c>
      <c r="KK121" s="12">
        <v>0</v>
      </c>
      <c r="KL121" s="12">
        <v>0</v>
      </c>
      <c r="KM121" s="12">
        <v>0</v>
      </c>
      <c r="KN121" s="15">
        <v>0</v>
      </c>
      <c r="KO121" s="12">
        <v>0</v>
      </c>
      <c r="KP121" s="12">
        <v>0</v>
      </c>
      <c r="KQ121" s="12">
        <v>0</v>
      </c>
      <c r="KR121" s="15">
        <v>0</v>
      </c>
      <c r="KS121" s="12">
        <v>0</v>
      </c>
      <c r="KT121" s="12">
        <v>0</v>
      </c>
      <c r="KU121" s="12">
        <v>0</v>
      </c>
      <c r="KV121" s="14">
        <v>0</v>
      </c>
      <c r="KW121" s="12">
        <v>0</v>
      </c>
      <c r="KX121" s="12">
        <v>0</v>
      </c>
      <c r="KY121" s="12">
        <v>0</v>
      </c>
      <c r="KZ121" s="14">
        <v>0</v>
      </c>
      <c r="LA121" s="12">
        <v>0</v>
      </c>
      <c r="LB121" s="12">
        <v>0</v>
      </c>
      <c r="LC121" s="12">
        <v>0</v>
      </c>
      <c r="LD121" s="14">
        <v>77378440</v>
      </c>
      <c r="LE121" s="12">
        <v>75858440</v>
      </c>
      <c r="LF121" s="12">
        <v>75858440</v>
      </c>
      <c r="LG121" s="12">
        <v>75858440</v>
      </c>
      <c r="LH121" s="14">
        <v>0</v>
      </c>
      <c r="LI121" s="12">
        <v>0</v>
      </c>
      <c r="LJ121" s="12">
        <v>0</v>
      </c>
      <c r="LK121" s="12">
        <v>0</v>
      </c>
      <c r="LL121" s="14">
        <v>0</v>
      </c>
      <c r="LM121" s="12">
        <v>0</v>
      </c>
      <c r="LN121" s="12">
        <v>0</v>
      </c>
      <c r="LO121" s="12">
        <v>0</v>
      </c>
      <c r="LP121" s="14">
        <v>0</v>
      </c>
      <c r="LQ121" s="12">
        <v>0</v>
      </c>
      <c r="LR121" s="12">
        <v>0</v>
      </c>
      <c r="LS121" s="12">
        <v>0</v>
      </c>
      <c r="LT121" s="14">
        <v>0</v>
      </c>
      <c r="LU121" s="12">
        <v>0</v>
      </c>
      <c r="LV121" s="12">
        <v>0</v>
      </c>
      <c r="LW121" s="12">
        <v>0</v>
      </c>
      <c r="LX121" s="14">
        <v>0</v>
      </c>
      <c r="LY121" s="12">
        <v>0</v>
      </c>
      <c r="LZ121" s="12">
        <v>0</v>
      </c>
      <c r="MA121" s="12">
        <v>0</v>
      </c>
      <c r="MB121" s="13">
        <v>0</v>
      </c>
      <c r="MC121" s="12">
        <v>0</v>
      </c>
      <c r="MD121" s="12">
        <v>0</v>
      </c>
      <c r="ME121" s="12">
        <v>0</v>
      </c>
      <c r="MF121" s="13">
        <v>0</v>
      </c>
      <c r="MG121" s="12">
        <v>0</v>
      </c>
      <c r="MH121" s="12">
        <v>0</v>
      </c>
      <c r="MI121" s="12">
        <v>0</v>
      </c>
      <c r="MJ121" s="13">
        <v>0</v>
      </c>
      <c r="MK121" s="12">
        <v>0</v>
      </c>
      <c r="ML121" s="12">
        <v>0</v>
      </c>
      <c r="MM121" s="12">
        <v>0</v>
      </c>
    </row>
    <row r="122" spans="2:351" ht="51" x14ac:dyDescent="0.25">
      <c r="B122" s="44" t="s">
        <v>248</v>
      </c>
      <c r="C122" s="43" t="s">
        <v>247</v>
      </c>
      <c r="D122" s="42" t="s">
        <v>194</v>
      </c>
      <c r="E122" s="42" t="s">
        <v>206</v>
      </c>
      <c r="F122" s="46" t="s">
        <v>246</v>
      </c>
      <c r="G122" s="40">
        <v>2020004250326</v>
      </c>
      <c r="H122" s="39" t="s">
        <v>191</v>
      </c>
      <c r="I122" s="54">
        <v>1901010</v>
      </c>
      <c r="J122" s="41" t="s">
        <v>204</v>
      </c>
      <c r="K122" s="38" t="s">
        <v>102</v>
      </c>
      <c r="L122" s="37" t="s">
        <v>245</v>
      </c>
      <c r="M122" s="60" t="s">
        <v>6</v>
      </c>
      <c r="N122" s="60" t="s">
        <v>113</v>
      </c>
      <c r="O122" s="36" t="s">
        <v>188</v>
      </c>
      <c r="P122" s="35" t="s">
        <v>16</v>
      </c>
      <c r="Q122" s="35" t="s">
        <v>244</v>
      </c>
      <c r="R122" s="34" t="s">
        <v>20</v>
      </c>
      <c r="S122" s="33">
        <v>144</v>
      </c>
      <c r="T122" s="50">
        <v>15</v>
      </c>
      <c r="U122" s="50">
        <v>43</v>
      </c>
      <c r="V122" s="50">
        <v>43</v>
      </c>
      <c r="W122" s="50">
        <v>43</v>
      </c>
      <c r="X122" s="31">
        <f>+Z122+AA122+AB122+AC122</f>
        <v>144</v>
      </c>
      <c r="Y122" s="49">
        <f>+X122/S122</f>
        <v>1</v>
      </c>
      <c r="Z122" s="29">
        <v>15</v>
      </c>
      <c r="AA122" s="28">
        <v>43</v>
      </c>
      <c r="AB122" s="28">
        <v>43</v>
      </c>
      <c r="AC122" s="28">
        <v>43</v>
      </c>
      <c r="AD122" s="27">
        <v>74788480</v>
      </c>
      <c r="AE122" s="26">
        <f>+AD122-AG122</f>
        <v>0</v>
      </c>
      <c r="AF122" s="51" t="s">
        <v>138</v>
      </c>
      <c r="AG122" s="24">
        <f>SUM(AH122:AK122)</f>
        <v>74788480</v>
      </c>
      <c r="AH122" s="23">
        <f>+BH122+BL122+BP122+BT122+BX122+CB122+CF122+CJ122+CN122+CR122+CV122+CZ122+BD122</f>
        <v>0</v>
      </c>
      <c r="AI122" s="22">
        <f>+DD122+DH122+DL122+DP122+DT122+DX122+EB122+EF122+EJ122+EN122+ER122+EV122+EZ122+FD122+FH122+FL122+FP122+FT122+FX122+GB122+GF122+GJ122+GN122+GR122+GV122+GZ122+HD122+HH122+HL122+HP122+HT122+HX122+IB122+IF122+IJ122+IN122+IR122+IV122+IZ122+JD122+JH122+JL122+JP122+JT122+JX122+KB122+KF122+KJ122+KN122+KR122</f>
        <v>0</v>
      </c>
      <c r="AJ122" s="21">
        <f>+KV122+KZ122+LD122+LH122+LL122+LP122+LT122+LX122</f>
        <v>74788480</v>
      </c>
      <c r="AK122" s="13">
        <f>+MB122+MF122+MJ122</f>
        <v>0</v>
      </c>
      <c r="AL122" s="18" t="b">
        <f>_xlfn.IFNA(+AM122&lt;=AG122,"ERROR")</f>
        <v>1</v>
      </c>
      <c r="AM122" s="20">
        <f>SUM(AN122:AQ122)</f>
        <v>74441045</v>
      </c>
      <c r="AN122" s="4">
        <f>+BE122+BI122+BM122+BQ122+BU122+BY122+CC122+CG122+CK122+CO122+CS122+CW122+DA122</f>
        <v>0</v>
      </c>
      <c r="AO122" s="4">
        <f>+DE122+DI122+DM122+DQ122+DU122+DY122+EC122+EG122+EK122+EO122+ES122+EW122+FA122+FE122+FI122+FM122+FQ122+FU122+FY122+GC122+GG122+GK122+GO122+GS122+GW122+HA122+HE122+HI122+HM122+HQ122+HU122+HY122+IC122+IG122+IK122+IO122+IS122+IW122+JA122+JE122+JI122+JM122+JQ122+JU122+JY122+KC122+KG122+KK122+KO122+KS122</f>
        <v>0</v>
      </c>
      <c r="AP122" s="4">
        <f>+KW122+LA122+LE122+LI122+LM122+LQ122+LU122+LY122</f>
        <v>74441045</v>
      </c>
      <c r="AQ122" s="4">
        <f>+MC122+MG122+MK122</f>
        <v>0</v>
      </c>
      <c r="AR122" s="18" t="b">
        <f>_xlfn.IFNA(+AS122&lt;=AM122,"ERROR")</f>
        <v>1</v>
      </c>
      <c r="AS122" s="19">
        <f>+AT122+AU122+AV122+AW122</f>
        <v>74441045</v>
      </c>
      <c r="AT122" s="4">
        <f>+BF122+BJ122+BN122+BR122+BV122+BZ122+CD122+CH122+CL122+CP122+CT122+CX122+DB122</f>
        <v>0</v>
      </c>
      <c r="AU122" s="4">
        <f>+DF122+DJ122+DN122+DR122+DV122+DZ122+ED122+EH122+EL122+EP122+ET122+EX122+FB122+FF122+FJ122+FN122+FR122+FV122+FZ122+GD122+GH122+GL122+GP122+GT122+GX122+HB122+HF122+HJ122+HN122+HR122+HV122+HZ122+ID122+IH122+IL122+IP122+IT122+IX122+JB122+JF122+JJ122+JN122+JR122+JV122+JZ122+KD122+KH122+KL122+KP122+KT122</f>
        <v>0</v>
      </c>
      <c r="AV122" s="4">
        <f>+KX122+LB122+LF122+LJ122+LN122+LR122+LV122+LZ122</f>
        <v>74441045</v>
      </c>
      <c r="AW122" s="4">
        <f>+MD122+MH122+ML122</f>
        <v>0</v>
      </c>
      <c r="AX122" s="18" t="b">
        <f>_xlfn.IFNA(+AY122&lt;=AS122,"ERROR")</f>
        <v>1</v>
      </c>
      <c r="AY122" s="17">
        <f>+AZ122+BA122+BB122+BC122</f>
        <v>74441045</v>
      </c>
      <c r="AZ122" s="4">
        <f>+BG122+BK122+BO122+BS122+BW122+CA122+CE122+CI122+CM122+CQ122+CU122+CY122+DC122</f>
        <v>0</v>
      </c>
      <c r="BA122" s="4">
        <f>+DG122+DK122+DO122+DS122+DW122+EA122+EE122+EI122+EM122+EQ122+EU122+EY122+FC122+FG122+FK122+FO122+FS122+FW122+GA122+GE122+GI122+GM122+GQ122+GU122+GY122+HC122+HG122+HK122+HO122+HS122+HW122+IA122+IE122+II122+IM122+IQ122+IU122+IY122+JC122+JG122+JK122+JO122+JS122+JW122+KA122+KE122+KI122+KM122+KQ122+KU122</f>
        <v>0</v>
      </c>
      <c r="BB122" s="4">
        <f>+KY122+LC122+LG122+LK122+LO122+LS122+LW122+MA122</f>
        <v>74441045</v>
      </c>
      <c r="BC122" s="4">
        <f>+ME122+MI122+MM122</f>
        <v>0</v>
      </c>
      <c r="BD122" s="16">
        <v>0</v>
      </c>
      <c r="BE122" s="12">
        <v>0</v>
      </c>
      <c r="BF122" s="12">
        <v>0</v>
      </c>
      <c r="BG122" s="12">
        <v>0</v>
      </c>
      <c r="BH122" s="16">
        <v>0</v>
      </c>
      <c r="BI122" s="12">
        <v>0</v>
      </c>
      <c r="BJ122" s="12">
        <v>0</v>
      </c>
      <c r="BK122" s="12">
        <v>0</v>
      </c>
      <c r="BL122" s="16">
        <v>0</v>
      </c>
      <c r="BM122" s="12">
        <v>0</v>
      </c>
      <c r="BN122" s="12">
        <v>0</v>
      </c>
      <c r="BO122" s="12">
        <v>0</v>
      </c>
      <c r="BP122" s="16">
        <v>0</v>
      </c>
      <c r="BQ122" s="12">
        <v>0</v>
      </c>
      <c r="BR122" s="12">
        <v>0</v>
      </c>
      <c r="BS122" s="12">
        <v>0</v>
      </c>
      <c r="BT122" s="16">
        <v>0</v>
      </c>
      <c r="BU122" s="12">
        <v>0</v>
      </c>
      <c r="BV122" s="12">
        <v>0</v>
      </c>
      <c r="BW122" s="12">
        <v>0</v>
      </c>
      <c r="BX122" s="16">
        <v>0</v>
      </c>
      <c r="BY122" s="12">
        <v>0</v>
      </c>
      <c r="BZ122" s="12">
        <v>0</v>
      </c>
      <c r="CA122" s="12">
        <v>0</v>
      </c>
      <c r="CB122" s="16">
        <v>0</v>
      </c>
      <c r="CC122" s="12">
        <v>0</v>
      </c>
      <c r="CD122" s="12">
        <v>0</v>
      </c>
      <c r="CE122" s="12">
        <v>0</v>
      </c>
      <c r="CF122" s="16">
        <v>0</v>
      </c>
      <c r="CG122" s="12">
        <v>0</v>
      </c>
      <c r="CH122" s="12">
        <v>0</v>
      </c>
      <c r="CI122" s="12">
        <v>0</v>
      </c>
      <c r="CJ122" s="16">
        <v>0</v>
      </c>
      <c r="CK122" s="12">
        <v>0</v>
      </c>
      <c r="CL122" s="12">
        <v>0</v>
      </c>
      <c r="CM122" s="12">
        <v>0</v>
      </c>
      <c r="CN122" s="16">
        <v>0</v>
      </c>
      <c r="CO122" s="12">
        <v>0</v>
      </c>
      <c r="CP122" s="12">
        <v>0</v>
      </c>
      <c r="CQ122" s="12">
        <v>0</v>
      </c>
      <c r="CR122" s="16">
        <v>0</v>
      </c>
      <c r="CS122" s="12">
        <v>0</v>
      </c>
      <c r="CT122" s="12">
        <v>0</v>
      </c>
      <c r="CU122" s="12">
        <v>0</v>
      </c>
      <c r="CV122" s="16">
        <v>0</v>
      </c>
      <c r="CW122" s="12">
        <v>0</v>
      </c>
      <c r="CX122" s="12">
        <v>0</v>
      </c>
      <c r="CY122" s="12">
        <v>0</v>
      </c>
      <c r="CZ122" s="16">
        <v>0</v>
      </c>
      <c r="DA122" s="12">
        <v>0</v>
      </c>
      <c r="DB122" s="12">
        <v>0</v>
      </c>
      <c r="DC122" s="12">
        <v>0</v>
      </c>
      <c r="DD122" s="15">
        <v>0</v>
      </c>
      <c r="DE122" s="12">
        <v>0</v>
      </c>
      <c r="DF122" s="12">
        <v>0</v>
      </c>
      <c r="DG122" s="12">
        <v>0</v>
      </c>
      <c r="DH122" s="15">
        <v>0</v>
      </c>
      <c r="DI122" s="12">
        <v>0</v>
      </c>
      <c r="DJ122" s="12">
        <v>0</v>
      </c>
      <c r="DK122" s="12">
        <v>0</v>
      </c>
      <c r="DL122" s="15">
        <v>0</v>
      </c>
      <c r="DM122" s="12">
        <v>0</v>
      </c>
      <c r="DN122" s="12">
        <v>0</v>
      </c>
      <c r="DO122" s="12">
        <v>0</v>
      </c>
      <c r="DP122" s="15">
        <v>0</v>
      </c>
      <c r="DQ122" s="12">
        <v>0</v>
      </c>
      <c r="DR122" s="12">
        <v>0</v>
      </c>
      <c r="DS122" s="12">
        <v>0</v>
      </c>
      <c r="DT122" s="15">
        <v>0</v>
      </c>
      <c r="DU122" s="12">
        <v>0</v>
      </c>
      <c r="DV122" s="12">
        <v>0</v>
      </c>
      <c r="DW122" s="12">
        <v>0</v>
      </c>
      <c r="DX122" s="15">
        <v>0</v>
      </c>
      <c r="DY122" s="12">
        <v>0</v>
      </c>
      <c r="DZ122" s="12">
        <v>0</v>
      </c>
      <c r="EA122" s="12">
        <v>0</v>
      </c>
      <c r="EB122" s="15">
        <v>0</v>
      </c>
      <c r="EC122" s="12">
        <v>0</v>
      </c>
      <c r="ED122" s="12">
        <v>0</v>
      </c>
      <c r="EE122" s="12">
        <v>0</v>
      </c>
      <c r="EF122" s="15">
        <v>0</v>
      </c>
      <c r="EG122" s="12">
        <v>0</v>
      </c>
      <c r="EH122" s="12">
        <v>0</v>
      </c>
      <c r="EI122" s="12">
        <v>0</v>
      </c>
      <c r="EJ122" s="15">
        <v>0</v>
      </c>
      <c r="EK122" s="12">
        <v>0</v>
      </c>
      <c r="EL122" s="12">
        <v>0</v>
      </c>
      <c r="EM122" s="12">
        <v>0</v>
      </c>
      <c r="EN122" s="15">
        <v>0</v>
      </c>
      <c r="EO122" s="12">
        <v>0</v>
      </c>
      <c r="EP122" s="12">
        <v>0</v>
      </c>
      <c r="EQ122" s="12">
        <v>0</v>
      </c>
      <c r="ER122" s="15">
        <v>0</v>
      </c>
      <c r="ES122" s="12">
        <v>0</v>
      </c>
      <c r="ET122" s="12">
        <v>0</v>
      </c>
      <c r="EU122" s="12">
        <v>0</v>
      </c>
      <c r="EV122" s="15">
        <v>0</v>
      </c>
      <c r="EW122" s="12">
        <v>0</v>
      </c>
      <c r="EX122" s="12">
        <v>0</v>
      </c>
      <c r="EY122" s="12">
        <v>0</v>
      </c>
      <c r="EZ122" s="15">
        <v>0</v>
      </c>
      <c r="FA122" s="12">
        <v>0</v>
      </c>
      <c r="FB122" s="12">
        <v>0</v>
      </c>
      <c r="FC122" s="12">
        <v>0</v>
      </c>
      <c r="FD122" s="15">
        <v>0</v>
      </c>
      <c r="FE122" s="12">
        <v>0</v>
      </c>
      <c r="FF122" s="12">
        <v>0</v>
      </c>
      <c r="FG122" s="12">
        <v>0</v>
      </c>
      <c r="FH122" s="15">
        <v>0</v>
      </c>
      <c r="FI122" s="12">
        <v>0</v>
      </c>
      <c r="FJ122" s="12">
        <v>0</v>
      </c>
      <c r="FK122" s="12">
        <v>0</v>
      </c>
      <c r="FL122" s="15">
        <v>0</v>
      </c>
      <c r="FM122" s="12">
        <v>0</v>
      </c>
      <c r="FN122" s="12">
        <v>0</v>
      </c>
      <c r="FO122" s="12">
        <v>0</v>
      </c>
      <c r="FP122" s="15">
        <v>0</v>
      </c>
      <c r="FQ122" s="12">
        <v>0</v>
      </c>
      <c r="FR122" s="12">
        <v>0</v>
      </c>
      <c r="FS122" s="12">
        <v>0</v>
      </c>
      <c r="FT122" s="15">
        <v>0</v>
      </c>
      <c r="FU122" s="12">
        <v>0</v>
      </c>
      <c r="FV122" s="12">
        <v>0</v>
      </c>
      <c r="FW122" s="12">
        <v>0</v>
      </c>
      <c r="FX122" s="15">
        <v>0</v>
      </c>
      <c r="FY122" s="12">
        <v>0</v>
      </c>
      <c r="FZ122" s="12">
        <v>0</v>
      </c>
      <c r="GA122" s="12">
        <v>0</v>
      </c>
      <c r="GB122" s="15">
        <v>0</v>
      </c>
      <c r="GC122" s="12">
        <v>0</v>
      </c>
      <c r="GD122" s="12">
        <v>0</v>
      </c>
      <c r="GE122" s="12">
        <v>0</v>
      </c>
      <c r="GF122" s="15">
        <v>0</v>
      </c>
      <c r="GG122" s="12">
        <v>0</v>
      </c>
      <c r="GH122" s="12">
        <v>0</v>
      </c>
      <c r="GI122" s="12">
        <v>0</v>
      </c>
      <c r="GJ122" s="15">
        <v>0</v>
      </c>
      <c r="GK122" s="12">
        <v>0</v>
      </c>
      <c r="GL122" s="12">
        <v>0</v>
      </c>
      <c r="GM122" s="12">
        <v>0</v>
      </c>
      <c r="GN122" s="15">
        <v>0</v>
      </c>
      <c r="GO122" s="12">
        <v>0</v>
      </c>
      <c r="GP122" s="12">
        <v>0</v>
      </c>
      <c r="GQ122" s="12">
        <v>0</v>
      </c>
      <c r="GR122" s="15">
        <v>0</v>
      </c>
      <c r="GS122" s="12">
        <v>0</v>
      </c>
      <c r="GT122" s="12">
        <v>0</v>
      </c>
      <c r="GU122" s="12">
        <v>0</v>
      </c>
      <c r="GV122" s="15">
        <v>0</v>
      </c>
      <c r="GW122" s="12">
        <v>0</v>
      </c>
      <c r="GX122" s="12">
        <v>0</v>
      </c>
      <c r="GY122" s="12">
        <v>0</v>
      </c>
      <c r="GZ122" s="15">
        <v>0</v>
      </c>
      <c r="HA122" s="12">
        <v>0</v>
      </c>
      <c r="HB122" s="12">
        <v>0</v>
      </c>
      <c r="HC122" s="12">
        <v>0</v>
      </c>
      <c r="HD122" s="15">
        <v>0</v>
      </c>
      <c r="HE122" s="12">
        <v>0</v>
      </c>
      <c r="HF122" s="12">
        <v>0</v>
      </c>
      <c r="HG122" s="12">
        <v>0</v>
      </c>
      <c r="HH122" s="15">
        <v>0</v>
      </c>
      <c r="HI122" s="12">
        <v>0</v>
      </c>
      <c r="HJ122" s="12">
        <v>0</v>
      </c>
      <c r="HK122" s="12">
        <v>0</v>
      </c>
      <c r="HL122" s="15">
        <v>0</v>
      </c>
      <c r="HM122" s="12">
        <v>0</v>
      </c>
      <c r="HN122" s="12">
        <v>0</v>
      </c>
      <c r="HO122" s="12">
        <v>0</v>
      </c>
      <c r="HP122" s="15">
        <v>0</v>
      </c>
      <c r="HQ122" s="12">
        <v>0</v>
      </c>
      <c r="HR122" s="12">
        <v>0</v>
      </c>
      <c r="HS122" s="12">
        <v>0</v>
      </c>
      <c r="HT122" s="15">
        <v>0</v>
      </c>
      <c r="HU122" s="12">
        <v>0</v>
      </c>
      <c r="HV122" s="12">
        <v>0</v>
      </c>
      <c r="HW122" s="12">
        <v>0</v>
      </c>
      <c r="HX122" s="15">
        <v>0</v>
      </c>
      <c r="HY122" s="12">
        <v>0</v>
      </c>
      <c r="HZ122" s="12">
        <v>0</v>
      </c>
      <c r="IA122" s="12">
        <v>0</v>
      </c>
      <c r="IB122" s="15">
        <v>0</v>
      </c>
      <c r="IC122" s="12">
        <v>0</v>
      </c>
      <c r="ID122" s="12">
        <v>0</v>
      </c>
      <c r="IE122" s="12">
        <v>0</v>
      </c>
      <c r="IF122" s="15">
        <v>0</v>
      </c>
      <c r="IG122" s="12">
        <v>0</v>
      </c>
      <c r="IH122" s="12">
        <v>0</v>
      </c>
      <c r="II122" s="12">
        <v>0</v>
      </c>
      <c r="IJ122" s="15">
        <v>0</v>
      </c>
      <c r="IK122" s="12">
        <v>0</v>
      </c>
      <c r="IL122" s="12">
        <v>0</v>
      </c>
      <c r="IM122" s="12">
        <v>0</v>
      </c>
      <c r="IN122" s="15">
        <v>0</v>
      </c>
      <c r="IO122" s="12">
        <v>0</v>
      </c>
      <c r="IP122" s="12">
        <v>0</v>
      </c>
      <c r="IQ122" s="12">
        <v>0</v>
      </c>
      <c r="IR122" s="15">
        <v>0</v>
      </c>
      <c r="IS122" s="12">
        <v>0</v>
      </c>
      <c r="IT122" s="12">
        <v>0</v>
      </c>
      <c r="IU122" s="12">
        <v>0</v>
      </c>
      <c r="IV122" s="15">
        <v>0</v>
      </c>
      <c r="IW122" s="12">
        <v>0</v>
      </c>
      <c r="IX122" s="12">
        <v>0</v>
      </c>
      <c r="IY122" s="12">
        <v>0</v>
      </c>
      <c r="IZ122" s="15">
        <v>0</v>
      </c>
      <c r="JA122" s="12">
        <v>0</v>
      </c>
      <c r="JB122" s="12">
        <v>0</v>
      </c>
      <c r="JC122" s="12">
        <v>0</v>
      </c>
      <c r="JD122" s="15">
        <v>0</v>
      </c>
      <c r="JE122" s="12">
        <v>0</v>
      </c>
      <c r="JF122" s="12">
        <v>0</v>
      </c>
      <c r="JG122" s="12">
        <v>0</v>
      </c>
      <c r="JH122" s="15">
        <v>0</v>
      </c>
      <c r="JI122" s="12">
        <v>0</v>
      </c>
      <c r="JJ122" s="12">
        <v>0</v>
      </c>
      <c r="JK122" s="12">
        <v>0</v>
      </c>
      <c r="JL122" s="15">
        <v>0</v>
      </c>
      <c r="JM122" s="12">
        <v>0</v>
      </c>
      <c r="JN122" s="12">
        <v>0</v>
      </c>
      <c r="JO122" s="12">
        <v>0</v>
      </c>
      <c r="JP122" s="15">
        <v>0</v>
      </c>
      <c r="JQ122" s="12">
        <v>0</v>
      </c>
      <c r="JR122" s="12">
        <v>0</v>
      </c>
      <c r="JS122" s="12">
        <v>0</v>
      </c>
      <c r="JT122" s="15">
        <v>0</v>
      </c>
      <c r="JU122" s="12">
        <v>0</v>
      </c>
      <c r="JV122" s="12">
        <v>0</v>
      </c>
      <c r="JW122" s="12">
        <v>0</v>
      </c>
      <c r="JX122" s="15">
        <v>0</v>
      </c>
      <c r="JY122" s="12">
        <v>0</v>
      </c>
      <c r="JZ122" s="12">
        <v>0</v>
      </c>
      <c r="KA122" s="12">
        <v>0</v>
      </c>
      <c r="KB122" s="15">
        <v>0</v>
      </c>
      <c r="KC122" s="12">
        <v>0</v>
      </c>
      <c r="KD122" s="12">
        <v>0</v>
      </c>
      <c r="KE122" s="12">
        <v>0</v>
      </c>
      <c r="KF122" s="15">
        <v>0</v>
      </c>
      <c r="KG122" s="12">
        <v>0</v>
      </c>
      <c r="KH122" s="12">
        <v>0</v>
      </c>
      <c r="KI122" s="12">
        <v>0</v>
      </c>
      <c r="KJ122" s="15">
        <v>0</v>
      </c>
      <c r="KK122" s="12">
        <v>0</v>
      </c>
      <c r="KL122" s="12">
        <v>0</v>
      </c>
      <c r="KM122" s="12">
        <v>0</v>
      </c>
      <c r="KN122" s="15">
        <v>0</v>
      </c>
      <c r="KO122" s="12">
        <v>0</v>
      </c>
      <c r="KP122" s="12">
        <v>0</v>
      </c>
      <c r="KQ122" s="12">
        <v>0</v>
      </c>
      <c r="KR122" s="15">
        <v>0</v>
      </c>
      <c r="KS122" s="12">
        <v>0</v>
      </c>
      <c r="KT122" s="12">
        <v>0</v>
      </c>
      <c r="KU122" s="12">
        <v>0</v>
      </c>
      <c r="KV122" s="14">
        <v>0</v>
      </c>
      <c r="KW122" s="12">
        <v>0</v>
      </c>
      <c r="KX122" s="12">
        <v>0</v>
      </c>
      <c r="KY122" s="12">
        <v>0</v>
      </c>
      <c r="KZ122" s="14">
        <v>0</v>
      </c>
      <c r="LA122" s="12">
        <v>0</v>
      </c>
      <c r="LB122" s="12">
        <v>0</v>
      </c>
      <c r="LC122" s="12">
        <v>0</v>
      </c>
      <c r="LD122" s="14">
        <v>74788480</v>
      </c>
      <c r="LE122" s="12">
        <v>74441045</v>
      </c>
      <c r="LF122" s="12">
        <v>74441045</v>
      </c>
      <c r="LG122" s="12">
        <v>74441045</v>
      </c>
      <c r="LH122" s="14">
        <v>0</v>
      </c>
      <c r="LI122" s="12">
        <v>0</v>
      </c>
      <c r="LJ122" s="12">
        <v>0</v>
      </c>
      <c r="LK122" s="12">
        <v>0</v>
      </c>
      <c r="LL122" s="14">
        <v>0</v>
      </c>
      <c r="LM122" s="12">
        <v>0</v>
      </c>
      <c r="LN122" s="12">
        <v>0</v>
      </c>
      <c r="LO122" s="12">
        <v>0</v>
      </c>
      <c r="LP122" s="14">
        <v>0</v>
      </c>
      <c r="LQ122" s="12">
        <v>0</v>
      </c>
      <c r="LR122" s="12">
        <v>0</v>
      </c>
      <c r="LS122" s="12">
        <v>0</v>
      </c>
      <c r="LT122" s="14">
        <v>0</v>
      </c>
      <c r="LU122" s="12">
        <v>0</v>
      </c>
      <c r="LV122" s="12">
        <v>0</v>
      </c>
      <c r="LW122" s="12">
        <v>0</v>
      </c>
      <c r="LX122" s="14">
        <v>0</v>
      </c>
      <c r="LY122" s="12">
        <v>0</v>
      </c>
      <c r="LZ122" s="12">
        <v>0</v>
      </c>
      <c r="MA122" s="12">
        <v>0</v>
      </c>
      <c r="MB122" s="13">
        <v>0</v>
      </c>
      <c r="MC122" s="12">
        <v>0</v>
      </c>
      <c r="MD122" s="12">
        <v>0</v>
      </c>
      <c r="ME122" s="12">
        <v>0</v>
      </c>
      <c r="MF122" s="13">
        <v>0</v>
      </c>
      <c r="MG122" s="12">
        <v>0</v>
      </c>
      <c r="MH122" s="12">
        <v>0</v>
      </c>
      <c r="MI122" s="12">
        <v>0</v>
      </c>
      <c r="MJ122" s="13">
        <v>0</v>
      </c>
      <c r="MK122" s="12">
        <v>0</v>
      </c>
      <c r="ML122" s="12">
        <v>0</v>
      </c>
      <c r="MM122" s="12">
        <v>0</v>
      </c>
    </row>
    <row r="123" spans="2:351" ht="51" x14ac:dyDescent="0.25">
      <c r="B123" s="44" t="s">
        <v>242</v>
      </c>
      <c r="C123" s="43" t="s">
        <v>241</v>
      </c>
      <c r="D123" s="42" t="s">
        <v>240</v>
      </c>
      <c r="E123" s="42" t="s">
        <v>228</v>
      </c>
      <c r="F123" s="46" t="s">
        <v>239</v>
      </c>
      <c r="G123" s="40">
        <v>2020004250286</v>
      </c>
      <c r="H123" s="39" t="s">
        <v>238</v>
      </c>
      <c r="I123" s="40">
        <v>1901119</v>
      </c>
      <c r="J123" s="39" t="s">
        <v>237</v>
      </c>
      <c r="K123" s="38" t="s">
        <v>102</v>
      </c>
      <c r="L123" s="45" t="s">
        <v>243</v>
      </c>
      <c r="M123" s="60" t="s">
        <v>170</v>
      </c>
      <c r="N123" s="60" t="s">
        <v>235</v>
      </c>
      <c r="O123" s="36" t="s">
        <v>234</v>
      </c>
      <c r="P123" s="35" t="s">
        <v>16</v>
      </c>
      <c r="Q123" s="35" t="s">
        <v>233</v>
      </c>
      <c r="R123" s="34" t="s">
        <v>20</v>
      </c>
      <c r="S123" s="33">
        <v>40</v>
      </c>
      <c r="T123" s="50">
        <v>10</v>
      </c>
      <c r="U123" s="50">
        <v>10</v>
      </c>
      <c r="V123" s="50">
        <v>10</v>
      </c>
      <c r="W123" s="50">
        <v>10</v>
      </c>
      <c r="X123" s="31">
        <f>+Z123+AA123+AB123+AC123</f>
        <v>40</v>
      </c>
      <c r="Y123" s="49">
        <f>+X123/S123</f>
        <v>1</v>
      </c>
      <c r="Z123" s="29">
        <v>5</v>
      </c>
      <c r="AA123" s="28">
        <v>35</v>
      </c>
      <c r="AB123" s="28">
        <v>0</v>
      </c>
      <c r="AC123" s="28">
        <v>0</v>
      </c>
      <c r="AD123" s="27">
        <v>201106656</v>
      </c>
      <c r="AE123" s="26">
        <f>+AD123-AG123</f>
        <v>0</v>
      </c>
      <c r="AF123" s="51" t="s">
        <v>138</v>
      </c>
      <c r="AG123" s="24">
        <f>SUM(AH123:AK123)</f>
        <v>201106656</v>
      </c>
      <c r="AH123" s="23">
        <f>+BH123+BL123+BP123+BT123+BX123+CB123+CF123+CJ123+CN123+CR123+CV123+CZ123+BD123</f>
        <v>0</v>
      </c>
      <c r="AI123" s="22">
        <f>+DD123+DH123+DL123+DP123+DT123+DX123+EB123+EF123+EJ123+EN123+ER123+EV123+EZ123+FD123+FH123+FL123+FP123+FT123+FX123+GB123+GF123+GJ123+GN123+GR123+GV123+GZ123+HD123+HH123+HL123+HP123+HT123+HX123+IB123+IF123+IJ123+IN123+IR123+IV123+IZ123+JD123+JH123+JL123+JP123+JT123+JX123+KB123+KF123+KJ123+KN123+KR123</f>
        <v>0</v>
      </c>
      <c r="AJ123" s="21">
        <f>+KV123+KZ123+LD123+LH123+LL123+LP123+LT123+LX123</f>
        <v>201106656</v>
      </c>
      <c r="AK123" s="13">
        <f>+MB123+MF123+MJ123</f>
        <v>0</v>
      </c>
      <c r="AL123" s="18" t="b">
        <f>_xlfn.IFNA(+AM123&lt;=AG123,"ERROR")</f>
        <v>1</v>
      </c>
      <c r="AM123" s="20">
        <f>SUM(AN123:AQ123)</f>
        <v>197913783</v>
      </c>
      <c r="AN123" s="4">
        <f>+BE123+BI123+BM123+BQ123+BU123+BY123+CC123+CG123+CK123+CO123+CS123+CW123+DA123</f>
        <v>0</v>
      </c>
      <c r="AO123" s="4">
        <f>+DE123+DI123+DM123+DQ123+DU123+DY123+EC123+EG123+EK123+EO123+ES123+EW123+FA123+FE123+FI123+FM123+FQ123+FU123+FY123+GC123+GG123+GK123+GO123+GS123+GW123+HA123+HE123+HI123+HM123+HQ123+HU123+HY123+IC123+IG123+IK123+IO123+IS123+IW123+JA123+JE123+JI123+JM123+JQ123+JU123+JY123+KC123+KG123+KK123+KO123+KS123</f>
        <v>0</v>
      </c>
      <c r="AP123" s="4">
        <f>+KW123+LA123+LE123+LI123+LM123+LQ123+LU123+LY123</f>
        <v>197913783</v>
      </c>
      <c r="AQ123" s="4">
        <f>+MC123+MG123+MK123</f>
        <v>0</v>
      </c>
      <c r="AR123" s="18" t="b">
        <f>_xlfn.IFNA(+AS123&lt;=AM123,"ERROR")</f>
        <v>1</v>
      </c>
      <c r="AS123" s="19">
        <f>+AT123+AU123+AV123+AW123</f>
        <v>197913026</v>
      </c>
      <c r="AT123" s="4">
        <f>+BF123+BJ123+BN123+BR123+BV123+BZ123+CD123+CH123+CL123+CP123+CT123+CX123+DB123</f>
        <v>0</v>
      </c>
      <c r="AU123" s="4">
        <f>+DF123+DJ123+DN123+DR123+DV123+DZ123+ED123+EH123+EL123+EP123+ET123+EX123+FB123+FF123+FJ123+FN123+FR123+FV123+FZ123+GD123+GH123+GL123+GP123+GT123+GX123+HB123+HF123+HJ123+HN123+HR123+HV123+HZ123+ID123+IH123+IL123+IP123+IT123+IX123+JB123+JF123+JJ123+JN123+JR123+JV123+JZ123+KD123+KH123+KL123+KP123+KT123</f>
        <v>0</v>
      </c>
      <c r="AV123" s="4">
        <f>+KX123+LB123+LF123+LJ123+LN123+LR123+LV123+LZ123</f>
        <v>197913026</v>
      </c>
      <c r="AW123" s="4">
        <f>+MD123+MH123+ML123</f>
        <v>0</v>
      </c>
      <c r="AX123" s="18" t="b">
        <f>_xlfn.IFNA(+AY123&lt;=AS123,"ERROR")</f>
        <v>1</v>
      </c>
      <c r="AY123" s="17">
        <f>+AZ123+BA123+BB123+BC123</f>
        <v>197913026</v>
      </c>
      <c r="AZ123" s="4">
        <f>+BG123+BK123+BO123+BS123+BW123+CA123+CE123+CI123+CM123+CQ123+CU123+CY123+DC123</f>
        <v>0</v>
      </c>
      <c r="BA123" s="4">
        <f>+DG123+DK123+DO123+DS123+DW123+EA123+EE123+EI123+EM123+EQ123+EU123+EY123+FC123+FG123+FK123+FO123+FS123+FW123+GA123+GE123+GI123+GM123+GQ123+GU123+GY123+HC123+HG123+HK123+HO123+HS123+HW123+IA123+IE123+II123+IM123+IQ123+IU123+IY123+JC123+JG123+JK123+JO123+JS123+JW123+KA123+KE123+KI123+KM123+KQ123+KU123</f>
        <v>0</v>
      </c>
      <c r="BB123" s="4">
        <f>+KY123+LC123+LG123+LK123+LO123+LS123+LW123+MA123</f>
        <v>197913026</v>
      </c>
      <c r="BC123" s="4">
        <f>+ME123+MI123+MM123</f>
        <v>0</v>
      </c>
      <c r="BD123" s="16">
        <v>0</v>
      </c>
      <c r="BE123" s="12">
        <v>0</v>
      </c>
      <c r="BF123" s="12">
        <v>0</v>
      </c>
      <c r="BG123" s="12">
        <v>0</v>
      </c>
      <c r="BH123" s="16">
        <v>0</v>
      </c>
      <c r="BI123" s="12">
        <v>0</v>
      </c>
      <c r="BJ123" s="12">
        <v>0</v>
      </c>
      <c r="BK123" s="12">
        <v>0</v>
      </c>
      <c r="BL123" s="16">
        <v>0</v>
      </c>
      <c r="BM123" s="12">
        <v>0</v>
      </c>
      <c r="BN123" s="12">
        <v>0</v>
      </c>
      <c r="BO123" s="12">
        <v>0</v>
      </c>
      <c r="BP123" s="16">
        <v>0</v>
      </c>
      <c r="BQ123" s="12">
        <v>0</v>
      </c>
      <c r="BR123" s="12">
        <v>0</v>
      </c>
      <c r="BS123" s="12">
        <v>0</v>
      </c>
      <c r="BT123" s="16">
        <v>0</v>
      </c>
      <c r="BU123" s="12">
        <v>0</v>
      </c>
      <c r="BV123" s="12">
        <v>0</v>
      </c>
      <c r="BW123" s="12">
        <v>0</v>
      </c>
      <c r="BX123" s="16">
        <v>0</v>
      </c>
      <c r="BY123" s="12">
        <v>0</v>
      </c>
      <c r="BZ123" s="12">
        <v>0</v>
      </c>
      <c r="CA123" s="12">
        <v>0</v>
      </c>
      <c r="CB123" s="16">
        <v>0</v>
      </c>
      <c r="CC123" s="12">
        <v>0</v>
      </c>
      <c r="CD123" s="12">
        <v>0</v>
      </c>
      <c r="CE123" s="12">
        <v>0</v>
      </c>
      <c r="CF123" s="16">
        <v>0</v>
      </c>
      <c r="CG123" s="12">
        <v>0</v>
      </c>
      <c r="CH123" s="12">
        <v>0</v>
      </c>
      <c r="CI123" s="12">
        <v>0</v>
      </c>
      <c r="CJ123" s="16">
        <v>0</v>
      </c>
      <c r="CK123" s="12">
        <v>0</v>
      </c>
      <c r="CL123" s="12">
        <v>0</v>
      </c>
      <c r="CM123" s="12">
        <v>0</v>
      </c>
      <c r="CN123" s="16">
        <v>0</v>
      </c>
      <c r="CO123" s="12">
        <v>0</v>
      </c>
      <c r="CP123" s="12">
        <v>0</v>
      </c>
      <c r="CQ123" s="12">
        <v>0</v>
      </c>
      <c r="CR123" s="16">
        <v>0</v>
      </c>
      <c r="CS123" s="12">
        <v>0</v>
      </c>
      <c r="CT123" s="12">
        <v>0</v>
      </c>
      <c r="CU123" s="12">
        <v>0</v>
      </c>
      <c r="CV123" s="16">
        <v>0</v>
      </c>
      <c r="CW123" s="12">
        <v>0</v>
      </c>
      <c r="CX123" s="12">
        <v>0</v>
      </c>
      <c r="CY123" s="12">
        <v>0</v>
      </c>
      <c r="CZ123" s="16">
        <v>0</v>
      </c>
      <c r="DA123" s="12">
        <v>0</v>
      </c>
      <c r="DB123" s="12">
        <v>0</v>
      </c>
      <c r="DC123" s="12">
        <v>0</v>
      </c>
      <c r="DD123" s="15">
        <v>0</v>
      </c>
      <c r="DE123" s="12">
        <v>0</v>
      </c>
      <c r="DF123" s="12">
        <v>0</v>
      </c>
      <c r="DG123" s="12">
        <v>0</v>
      </c>
      <c r="DH123" s="15">
        <v>0</v>
      </c>
      <c r="DI123" s="12">
        <v>0</v>
      </c>
      <c r="DJ123" s="12">
        <v>0</v>
      </c>
      <c r="DK123" s="12">
        <v>0</v>
      </c>
      <c r="DL123" s="15">
        <v>0</v>
      </c>
      <c r="DM123" s="12">
        <v>0</v>
      </c>
      <c r="DN123" s="12">
        <v>0</v>
      </c>
      <c r="DO123" s="12">
        <v>0</v>
      </c>
      <c r="DP123" s="15">
        <v>0</v>
      </c>
      <c r="DQ123" s="12">
        <v>0</v>
      </c>
      <c r="DR123" s="12">
        <v>0</v>
      </c>
      <c r="DS123" s="12">
        <v>0</v>
      </c>
      <c r="DT123" s="15">
        <v>0</v>
      </c>
      <c r="DU123" s="12">
        <v>0</v>
      </c>
      <c r="DV123" s="12">
        <v>0</v>
      </c>
      <c r="DW123" s="12">
        <v>0</v>
      </c>
      <c r="DX123" s="15">
        <v>0</v>
      </c>
      <c r="DY123" s="12">
        <v>0</v>
      </c>
      <c r="DZ123" s="12">
        <v>0</v>
      </c>
      <c r="EA123" s="12">
        <v>0</v>
      </c>
      <c r="EB123" s="15">
        <v>0</v>
      </c>
      <c r="EC123" s="12">
        <v>0</v>
      </c>
      <c r="ED123" s="12">
        <v>0</v>
      </c>
      <c r="EE123" s="12">
        <v>0</v>
      </c>
      <c r="EF123" s="15">
        <v>0</v>
      </c>
      <c r="EG123" s="12">
        <v>0</v>
      </c>
      <c r="EH123" s="12">
        <v>0</v>
      </c>
      <c r="EI123" s="12">
        <v>0</v>
      </c>
      <c r="EJ123" s="15">
        <v>0</v>
      </c>
      <c r="EK123" s="12">
        <v>0</v>
      </c>
      <c r="EL123" s="12">
        <v>0</v>
      </c>
      <c r="EM123" s="12">
        <v>0</v>
      </c>
      <c r="EN123" s="15">
        <v>0</v>
      </c>
      <c r="EO123" s="12">
        <v>0</v>
      </c>
      <c r="EP123" s="12">
        <v>0</v>
      </c>
      <c r="EQ123" s="12">
        <v>0</v>
      </c>
      <c r="ER123" s="15">
        <v>0</v>
      </c>
      <c r="ES123" s="12">
        <v>0</v>
      </c>
      <c r="ET123" s="12">
        <v>0</v>
      </c>
      <c r="EU123" s="12">
        <v>0</v>
      </c>
      <c r="EV123" s="15">
        <v>0</v>
      </c>
      <c r="EW123" s="12">
        <v>0</v>
      </c>
      <c r="EX123" s="12">
        <v>0</v>
      </c>
      <c r="EY123" s="12">
        <v>0</v>
      </c>
      <c r="EZ123" s="15">
        <v>0</v>
      </c>
      <c r="FA123" s="12">
        <v>0</v>
      </c>
      <c r="FB123" s="12">
        <v>0</v>
      </c>
      <c r="FC123" s="12">
        <v>0</v>
      </c>
      <c r="FD123" s="15">
        <v>0</v>
      </c>
      <c r="FE123" s="12">
        <v>0</v>
      </c>
      <c r="FF123" s="12">
        <v>0</v>
      </c>
      <c r="FG123" s="12">
        <v>0</v>
      </c>
      <c r="FH123" s="15">
        <v>0</v>
      </c>
      <c r="FI123" s="12">
        <v>0</v>
      </c>
      <c r="FJ123" s="12">
        <v>0</v>
      </c>
      <c r="FK123" s="12">
        <v>0</v>
      </c>
      <c r="FL123" s="15">
        <v>0</v>
      </c>
      <c r="FM123" s="12">
        <v>0</v>
      </c>
      <c r="FN123" s="12">
        <v>0</v>
      </c>
      <c r="FO123" s="12">
        <v>0</v>
      </c>
      <c r="FP123" s="15">
        <v>0</v>
      </c>
      <c r="FQ123" s="12">
        <v>0</v>
      </c>
      <c r="FR123" s="12">
        <v>0</v>
      </c>
      <c r="FS123" s="12">
        <v>0</v>
      </c>
      <c r="FT123" s="15">
        <v>0</v>
      </c>
      <c r="FU123" s="12">
        <v>0</v>
      </c>
      <c r="FV123" s="12">
        <v>0</v>
      </c>
      <c r="FW123" s="12">
        <v>0</v>
      </c>
      <c r="FX123" s="15">
        <v>0</v>
      </c>
      <c r="FY123" s="12">
        <v>0</v>
      </c>
      <c r="FZ123" s="12">
        <v>0</v>
      </c>
      <c r="GA123" s="12">
        <v>0</v>
      </c>
      <c r="GB123" s="15">
        <v>0</v>
      </c>
      <c r="GC123" s="12">
        <v>0</v>
      </c>
      <c r="GD123" s="12">
        <v>0</v>
      </c>
      <c r="GE123" s="12">
        <v>0</v>
      </c>
      <c r="GF123" s="15">
        <v>0</v>
      </c>
      <c r="GG123" s="12">
        <v>0</v>
      </c>
      <c r="GH123" s="12">
        <v>0</v>
      </c>
      <c r="GI123" s="12">
        <v>0</v>
      </c>
      <c r="GJ123" s="15">
        <v>0</v>
      </c>
      <c r="GK123" s="12">
        <v>0</v>
      </c>
      <c r="GL123" s="12">
        <v>0</v>
      </c>
      <c r="GM123" s="12">
        <v>0</v>
      </c>
      <c r="GN123" s="15">
        <v>0</v>
      </c>
      <c r="GO123" s="12">
        <v>0</v>
      </c>
      <c r="GP123" s="12">
        <v>0</v>
      </c>
      <c r="GQ123" s="12">
        <v>0</v>
      </c>
      <c r="GR123" s="15">
        <v>0</v>
      </c>
      <c r="GS123" s="12">
        <v>0</v>
      </c>
      <c r="GT123" s="12">
        <v>0</v>
      </c>
      <c r="GU123" s="12">
        <v>0</v>
      </c>
      <c r="GV123" s="15">
        <v>0</v>
      </c>
      <c r="GW123" s="12">
        <v>0</v>
      </c>
      <c r="GX123" s="12">
        <v>0</v>
      </c>
      <c r="GY123" s="12">
        <v>0</v>
      </c>
      <c r="GZ123" s="15">
        <v>0</v>
      </c>
      <c r="HA123" s="12">
        <v>0</v>
      </c>
      <c r="HB123" s="12">
        <v>0</v>
      </c>
      <c r="HC123" s="12">
        <v>0</v>
      </c>
      <c r="HD123" s="15">
        <v>0</v>
      </c>
      <c r="HE123" s="12">
        <v>0</v>
      </c>
      <c r="HF123" s="12">
        <v>0</v>
      </c>
      <c r="HG123" s="12">
        <v>0</v>
      </c>
      <c r="HH123" s="15">
        <v>0</v>
      </c>
      <c r="HI123" s="12">
        <v>0</v>
      </c>
      <c r="HJ123" s="12">
        <v>0</v>
      </c>
      <c r="HK123" s="12">
        <v>0</v>
      </c>
      <c r="HL123" s="15">
        <v>0</v>
      </c>
      <c r="HM123" s="12">
        <v>0</v>
      </c>
      <c r="HN123" s="12">
        <v>0</v>
      </c>
      <c r="HO123" s="12">
        <v>0</v>
      </c>
      <c r="HP123" s="15">
        <v>0</v>
      </c>
      <c r="HQ123" s="12">
        <v>0</v>
      </c>
      <c r="HR123" s="12">
        <v>0</v>
      </c>
      <c r="HS123" s="12">
        <v>0</v>
      </c>
      <c r="HT123" s="15">
        <v>0</v>
      </c>
      <c r="HU123" s="12">
        <v>0</v>
      </c>
      <c r="HV123" s="12">
        <v>0</v>
      </c>
      <c r="HW123" s="12">
        <v>0</v>
      </c>
      <c r="HX123" s="15">
        <v>0</v>
      </c>
      <c r="HY123" s="12">
        <v>0</v>
      </c>
      <c r="HZ123" s="12">
        <v>0</v>
      </c>
      <c r="IA123" s="12">
        <v>0</v>
      </c>
      <c r="IB123" s="15">
        <v>0</v>
      </c>
      <c r="IC123" s="12">
        <v>0</v>
      </c>
      <c r="ID123" s="12">
        <v>0</v>
      </c>
      <c r="IE123" s="12">
        <v>0</v>
      </c>
      <c r="IF123" s="15">
        <v>0</v>
      </c>
      <c r="IG123" s="12">
        <v>0</v>
      </c>
      <c r="IH123" s="12">
        <v>0</v>
      </c>
      <c r="II123" s="12">
        <v>0</v>
      </c>
      <c r="IJ123" s="15">
        <v>0</v>
      </c>
      <c r="IK123" s="12">
        <v>0</v>
      </c>
      <c r="IL123" s="12">
        <v>0</v>
      </c>
      <c r="IM123" s="12">
        <v>0</v>
      </c>
      <c r="IN123" s="15">
        <v>0</v>
      </c>
      <c r="IO123" s="12">
        <v>0</v>
      </c>
      <c r="IP123" s="12">
        <v>0</v>
      </c>
      <c r="IQ123" s="12">
        <v>0</v>
      </c>
      <c r="IR123" s="15">
        <v>0</v>
      </c>
      <c r="IS123" s="12">
        <v>0</v>
      </c>
      <c r="IT123" s="12">
        <v>0</v>
      </c>
      <c r="IU123" s="12">
        <v>0</v>
      </c>
      <c r="IV123" s="15">
        <v>0</v>
      </c>
      <c r="IW123" s="12">
        <v>0</v>
      </c>
      <c r="IX123" s="12">
        <v>0</v>
      </c>
      <c r="IY123" s="12">
        <v>0</v>
      </c>
      <c r="IZ123" s="15">
        <v>0</v>
      </c>
      <c r="JA123" s="12">
        <v>0</v>
      </c>
      <c r="JB123" s="12">
        <v>0</v>
      </c>
      <c r="JC123" s="12">
        <v>0</v>
      </c>
      <c r="JD123" s="15">
        <v>0</v>
      </c>
      <c r="JE123" s="12">
        <v>0</v>
      </c>
      <c r="JF123" s="12">
        <v>0</v>
      </c>
      <c r="JG123" s="12">
        <v>0</v>
      </c>
      <c r="JH123" s="15">
        <v>0</v>
      </c>
      <c r="JI123" s="12">
        <v>0</v>
      </c>
      <c r="JJ123" s="12">
        <v>0</v>
      </c>
      <c r="JK123" s="12">
        <v>0</v>
      </c>
      <c r="JL123" s="15">
        <v>0</v>
      </c>
      <c r="JM123" s="12">
        <v>0</v>
      </c>
      <c r="JN123" s="12">
        <v>0</v>
      </c>
      <c r="JO123" s="12">
        <v>0</v>
      </c>
      <c r="JP123" s="15">
        <v>0</v>
      </c>
      <c r="JQ123" s="12">
        <v>0</v>
      </c>
      <c r="JR123" s="12">
        <v>0</v>
      </c>
      <c r="JS123" s="12">
        <v>0</v>
      </c>
      <c r="JT123" s="15">
        <v>0</v>
      </c>
      <c r="JU123" s="12">
        <v>0</v>
      </c>
      <c r="JV123" s="12">
        <v>0</v>
      </c>
      <c r="JW123" s="12">
        <v>0</v>
      </c>
      <c r="JX123" s="15">
        <v>0</v>
      </c>
      <c r="JY123" s="12">
        <v>0</v>
      </c>
      <c r="JZ123" s="12">
        <v>0</v>
      </c>
      <c r="KA123" s="12">
        <v>0</v>
      </c>
      <c r="KB123" s="15">
        <v>0</v>
      </c>
      <c r="KC123" s="12">
        <v>0</v>
      </c>
      <c r="KD123" s="12">
        <v>0</v>
      </c>
      <c r="KE123" s="12">
        <v>0</v>
      </c>
      <c r="KF123" s="15">
        <v>0</v>
      </c>
      <c r="KG123" s="12">
        <v>0</v>
      </c>
      <c r="KH123" s="12">
        <v>0</v>
      </c>
      <c r="KI123" s="12">
        <v>0</v>
      </c>
      <c r="KJ123" s="15">
        <v>0</v>
      </c>
      <c r="KK123" s="12">
        <v>0</v>
      </c>
      <c r="KL123" s="12">
        <v>0</v>
      </c>
      <c r="KM123" s="12">
        <v>0</v>
      </c>
      <c r="KN123" s="15">
        <v>0</v>
      </c>
      <c r="KO123" s="12">
        <v>0</v>
      </c>
      <c r="KP123" s="12">
        <v>0</v>
      </c>
      <c r="KQ123" s="12">
        <v>0</v>
      </c>
      <c r="KR123" s="15">
        <v>0</v>
      </c>
      <c r="KS123" s="12">
        <v>0</v>
      </c>
      <c r="KT123" s="12">
        <v>0</v>
      </c>
      <c r="KU123" s="12">
        <v>0</v>
      </c>
      <c r="KV123" s="14">
        <v>0</v>
      </c>
      <c r="KW123" s="12">
        <v>0</v>
      </c>
      <c r="KX123" s="12">
        <v>0</v>
      </c>
      <c r="KY123" s="12">
        <v>0</v>
      </c>
      <c r="KZ123" s="14">
        <v>0</v>
      </c>
      <c r="LA123" s="12">
        <v>0</v>
      </c>
      <c r="LB123" s="12">
        <v>0</v>
      </c>
      <c r="LC123" s="12">
        <v>0</v>
      </c>
      <c r="LD123" s="14">
        <v>201106656</v>
      </c>
      <c r="LE123" s="12">
        <v>197913783</v>
      </c>
      <c r="LF123" s="12">
        <v>197913026</v>
      </c>
      <c r="LG123" s="12">
        <v>197913026</v>
      </c>
      <c r="LH123" s="14">
        <v>0</v>
      </c>
      <c r="LI123" s="12">
        <v>0</v>
      </c>
      <c r="LJ123" s="12">
        <v>0</v>
      </c>
      <c r="LK123" s="12">
        <v>0</v>
      </c>
      <c r="LL123" s="14">
        <v>0</v>
      </c>
      <c r="LM123" s="12">
        <v>0</v>
      </c>
      <c r="LN123" s="12">
        <v>0</v>
      </c>
      <c r="LO123" s="12">
        <v>0</v>
      </c>
      <c r="LP123" s="14">
        <v>0</v>
      </c>
      <c r="LQ123" s="12">
        <v>0</v>
      </c>
      <c r="LR123" s="12">
        <v>0</v>
      </c>
      <c r="LS123" s="12">
        <v>0</v>
      </c>
      <c r="LT123" s="14">
        <v>0</v>
      </c>
      <c r="LU123" s="12">
        <v>0</v>
      </c>
      <c r="LV123" s="12">
        <v>0</v>
      </c>
      <c r="LW123" s="12">
        <v>0</v>
      </c>
      <c r="LX123" s="14">
        <v>0</v>
      </c>
      <c r="LY123" s="12">
        <v>0</v>
      </c>
      <c r="LZ123" s="12">
        <v>0</v>
      </c>
      <c r="MA123" s="12">
        <v>0</v>
      </c>
      <c r="MB123" s="13">
        <v>0</v>
      </c>
      <c r="MC123" s="12">
        <v>0</v>
      </c>
      <c r="MD123" s="12">
        <v>0</v>
      </c>
      <c r="ME123" s="12">
        <v>0</v>
      </c>
      <c r="MF123" s="13">
        <v>0</v>
      </c>
      <c r="MG123" s="12">
        <v>0</v>
      </c>
      <c r="MH123" s="12">
        <v>0</v>
      </c>
      <c r="MI123" s="12">
        <v>0</v>
      </c>
      <c r="MJ123" s="13">
        <v>0</v>
      </c>
      <c r="MK123" s="12">
        <v>0</v>
      </c>
      <c r="ML123" s="12">
        <v>0</v>
      </c>
      <c r="MM123" s="12">
        <v>0</v>
      </c>
    </row>
    <row r="124" spans="2:351" ht="51" x14ac:dyDescent="0.25">
      <c r="B124" s="44" t="s">
        <v>242</v>
      </c>
      <c r="C124" s="43" t="s">
        <v>241</v>
      </c>
      <c r="D124" s="42" t="s">
        <v>240</v>
      </c>
      <c r="E124" s="42" t="s">
        <v>228</v>
      </c>
      <c r="F124" s="46" t="s">
        <v>239</v>
      </c>
      <c r="G124" s="40">
        <v>2020004250286</v>
      </c>
      <c r="H124" s="39" t="s">
        <v>238</v>
      </c>
      <c r="I124" s="40">
        <v>1901119</v>
      </c>
      <c r="J124" s="39" t="s">
        <v>237</v>
      </c>
      <c r="K124" s="38" t="s">
        <v>102</v>
      </c>
      <c r="L124" s="37" t="s">
        <v>236</v>
      </c>
      <c r="M124" s="59" t="s">
        <v>198</v>
      </c>
      <c r="N124" s="59" t="s">
        <v>235</v>
      </c>
      <c r="O124" s="36" t="s">
        <v>234</v>
      </c>
      <c r="P124" s="35" t="s">
        <v>16</v>
      </c>
      <c r="Q124" s="35" t="s">
        <v>233</v>
      </c>
      <c r="R124" s="34" t="s">
        <v>20</v>
      </c>
      <c r="S124" s="52">
        <v>5</v>
      </c>
      <c r="T124" s="50">
        <v>0</v>
      </c>
      <c r="U124" s="50">
        <v>2</v>
      </c>
      <c r="V124" s="50">
        <v>3</v>
      </c>
      <c r="W124" s="50">
        <v>0</v>
      </c>
      <c r="X124" s="31">
        <f>+Z124+AA124+AB124+AC124</f>
        <v>5</v>
      </c>
      <c r="Y124" s="49">
        <f>+X124/S124</f>
        <v>1</v>
      </c>
      <c r="Z124" s="29">
        <v>0</v>
      </c>
      <c r="AA124" s="28">
        <v>2</v>
      </c>
      <c r="AB124" s="28">
        <v>3</v>
      </c>
      <c r="AC124" s="28">
        <v>0</v>
      </c>
      <c r="AD124" s="27">
        <v>400000000</v>
      </c>
      <c r="AE124" s="26">
        <f>+AD124-AG124</f>
        <v>0</v>
      </c>
      <c r="AF124" s="51" t="s">
        <v>138</v>
      </c>
      <c r="AG124" s="24">
        <f>SUM(AH124:AK124)</f>
        <v>400000000</v>
      </c>
      <c r="AH124" s="23">
        <f>+BH124+BL124+BP124+BT124+BX124+CB124+CF124+CJ124+CN124+CR124+CV124+CZ124+BD124</f>
        <v>0</v>
      </c>
      <c r="AI124" s="22">
        <f>+DD124+DH124+DL124+DP124+DT124+DX124+EB124+EF124+EJ124+EN124+ER124+EV124+EZ124+FD124+FH124+FL124+FP124+FT124+FX124+GB124+GF124+GJ124+GN124+GR124+GV124+GZ124+HD124+HH124+HL124+HP124+HT124+HX124+IB124+IF124+IJ124+IN124+IR124+IV124+IZ124+JD124+JH124+JL124+JP124+JT124+JX124+KB124+KF124+KJ124+KN124+KR124</f>
        <v>0</v>
      </c>
      <c r="AJ124" s="21">
        <f>+KV124+KZ124+LD124+LH124+LL124+LP124+LT124+LX124</f>
        <v>400000000</v>
      </c>
      <c r="AK124" s="13">
        <f>+MB124+MF124+MJ124</f>
        <v>0</v>
      </c>
      <c r="AL124" s="18" t="b">
        <f>_xlfn.IFNA(+AM124&lt;=AG124,"ERROR")</f>
        <v>1</v>
      </c>
      <c r="AM124" s="20">
        <f>SUM(AN124:AQ124)</f>
        <v>266754000</v>
      </c>
      <c r="AN124" s="4">
        <f>+BE124+BI124+BM124+BQ124+BU124+BY124+CC124+CG124+CK124+CO124+CS124+CW124+DA124</f>
        <v>0</v>
      </c>
      <c r="AO124" s="4">
        <f>+DE124+DI124+DM124+DQ124+DU124+DY124+EC124+EG124+EK124+EO124+ES124+EW124+FA124+FE124+FI124+FM124+FQ124+FU124+FY124+GC124+GG124+GK124+GO124+GS124+GW124+HA124+HE124+HI124+HM124+HQ124+HU124+HY124+IC124+IG124+IK124+IO124+IS124+IW124+JA124+JE124+JI124+JM124+JQ124+JU124+JY124+KC124+KG124+KK124+KO124+KS124</f>
        <v>0</v>
      </c>
      <c r="AP124" s="4">
        <f>+KW124+LA124+LE124+LI124+LM124+LQ124+LU124+LY124</f>
        <v>266754000</v>
      </c>
      <c r="AQ124" s="4">
        <f>+MC124+MG124+MK124</f>
        <v>0</v>
      </c>
      <c r="AR124" s="18" t="b">
        <f>_xlfn.IFNA(+AS124&lt;=AM124,"ERROR")</f>
        <v>1</v>
      </c>
      <c r="AS124" s="19">
        <f>+AT124+AU124+AV124+AW124</f>
        <v>0</v>
      </c>
      <c r="AT124" s="4">
        <f>+BF124+BJ124+BN124+BR124+BV124+BZ124+CD124+CH124+CL124+CP124+CT124+CX124+DB124</f>
        <v>0</v>
      </c>
      <c r="AU124" s="4">
        <f>+DF124+DJ124+DN124+DR124+DV124+DZ124+ED124+EH124+EL124+EP124+ET124+EX124+FB124+FF124+FJ124+FN124+FR124+FV124+FZ124+GD124+GH124+GL124+GP124+GT124+GX124+HB124+HF124+HJ124+HN124+HR124+HV124+HZ124+ID124+IH124+IL124+IP124+IT124+IX124+JB124+JF124+JJ124+JN124+JR124+JV124+JZ124+KD124+KH124+KL124+KP124+KT124</f>
        <v>0</v>
      </c>
      <c r="AV124" s="4">
        <f>+KX124+LB124+LF124+LJ124+LN124+LR124+LV124+LZ124</f>
        <v>0</v>
      </c>
      <c r="AW124" s="4">
        <f>+MD124+MH124+ML124</f>
        <v>0</v>
      </c>
      <c r="AX124" s="18" t="b">
        <f>_xlfn.IFNA(+AY124&lt;=AS124,"ERROR")</f>
        <v>1</v>
      </c>
      <c r="AY124" s="17">
        <f>+AZ124+BA124+BB124+BC124</f>
        <v>0</v>
      </c>
      <c r="AZ124" s="4">
        <f>+BG124+BK124+BO124+BS124+BW124+CA124+CE124+CI124+CM124+CQ124+CU124+CY124+DC124</f>
        <v>0</v>
      </c>
      <c r="BA124" s="4">
        <f>+DG124+DK124+DO124+DS124+DW124+EA124+EE124+EI124+EM124+EQ124+EU124+EY124+FC124+FG124+FK124+FO124+FS124+FW124+GA124+GE124+GI124+GM124+GQ124+GU124+GY124+HC124+HG124+HK124+HO124+HS124+HW124+IA124+IE124+II124+IM124+IQ124+IU124+IY124+JC124+JG124+JK124+JO124+JS124+JW124+KA124+KE124+KI124+KM124+KQ124+KU124</f>
        <v>0</v>
      </c>
      <c r="BB124" s="4">
        <f>+KY124+LC124+LG124+LK124+LO124+LS124+LW124+MA124</f>
        <v>0</v>
      </c>
      <c r="BC124" s="4">
        <f>+ME124+MI124+MM124</f>
        <v>0</v>
      </c>
      <c r="BD124" s="16">
        <v>0</v>
      </c>
      <c r="BE124" s="12">
        <v>0</v>
      </c>
      <c r="BF124" s="12">
        <v>0</v>
      </c>
      <c r="BG124" s="12">
        <v>0</v>
      </c>
      <c r="BH124" s="16">
        <v>0</v>
      </c>
      <c r="BI124" s="12">
        <v>0</v>
      </c>
      <c r="BJ124" s="12">
        <v>0</v>
      </c>
      <c r="BK124" s="12">
        <v>0</v>
      </c>
      <c r="BL124" s="16">
        <v>0</v>
      </c>
      <c r="BM124" s="12">
        <v>0</v>
      </c>
      <c r="BN124" s="12">
        <v>0</v>
      </c>
      <c r="BO124" s="12">
        <v>0</v>
      </c>
      <c r="BP124" s="16">
        <v>0</v>
      </c>
      <c r="BQ124" s="12">
        <v>0</v>
      </c>
      <c r="BR124" s="12">
        <v>0</v>
      </c>
      <c r="BS124" s="12">
        <v>0</v>
      </c>
      <c r="BT124" s="16">
        <v>0</v>
      </c>
      <c r="BU124" s="12">
        <v>0</v>
      </c>
      <c r="BV124" s="12">
        <v>0</v>
      </c>
      <c r="BW124" s="12">
        <v>0</v>
      </c>
      <c r="BX124" s="16">
        <v>0</v>
      </c>
      <c r="BY124" s="12">
        <v>0</v>
      </c>
      <c r="BZ124" s="12">
        <v>0</v>
      </c>
      <c r="CA124" s="12">
        <v>0</v>
      </c>
      <c r="CB124" s="16">
        <v>0</v>
      </c>
      <c r="CC124" s="12">
        <v>0</v>
      </c>
      <c r="CD124" s="12">
        <v>0</v>
      </c>
      <c r="CE124" s="12">
        <v>0</v>
      </c>
      <c r="CF124" s="16">
        <v>0</v>
      </c>
      <c r="CG124" s="12">
        <v>0</v>
      </c>
      <c r="CH124" s="12">
        <v>0</v>
      </c>
      <c r="CI124" s="12">
        <v>0</v>
      </c>
      <c r="CJ124" s="16">
        <v>0</v>
      </c>
      <c r="CK124" s="12">
        <v>0</v>
      </c>
      <c r="CL124" s="12">
        <v>0</v>
      </c>
      <c r="CM124" s="12">
        <v>0</v>
      </c>
      <c r="CN124" s="16">
        <v>0</v>
      </c>
      <c r="CO124" s="12">
        <v>0</v>
      </c>
      <c r="CP124" s="12">
        <v>0</v>
      </c>
      <c r="CQ124" s="12">
        <v>0</v>
      </c>
      <c r="CR124" s="16">
        <v>0</v>
      </c>
      <c r="CS124" s="12">
        <v>0</v>
      </c>
      <c r="CT124" s="12">
        <v>0</v>
      </c>
      <c r="CU124" s="12">
        <v>0</v>
      </c>
      <c r="CV124" s="16">
        <v>0</v>
      </c>
      <c r="CW124" s="12">
        <v>0</v>
      </c>
      <c r="CX124" s="12">
        <v>0</v>
      </c>
      <c r="CY124" s="12">
        <v>0</v>
      </c>
      <c r="CZ124" s="16">
        <v>0</v>
      </c>
      <c r="DA124" s="12">
        <v>0</v>
      </c>
      <c r="DB124" s="12">
        <v>0</v>
      </c>
      <c r="DC124" s="12">
        <v>0</v>
      </c>
      <c r="DD124" s="15">
        <v>0</v>
      </c>
      <c r="DE124" s="12">
        <v>0</v>
      </c>
      <c r="DF124" s="12">
        <v>0</v>
      </c>
      <c r="DG124" s="12">
        <v>0</v>
      </c>
      <c r="DH124" s="15">
        <v>0</v>
      </c>
      <c r="DI124" s="12">
        <v>0</v>
      </c>
      <c r="DJ124" s="12">
        <v>0</v>
      </c>
      <c r="DK124" s="12">
        <v>0</v>
      </c>
      <c r="DL124" s="15">
        <v>0</v>
      </c>
      <c r="DM124" s="12">
        <v>0</v>
      </c>
      <c r="DN124" s="12">
        <v>0</v>
      </c>
      <c r="DO124" s="12">
        <v>0</v>
      </c>
      <c r="DP124" s="15">
        <v>0</v>
      </c>
      <c r="DQ124" s="12">
        <v>0</v>
      </c>
      <c r="DR124" s="12">
        <v>0</v>
      </c>
      <c r="DS124" s="12">
        <v>0</v>
      </c>
      <c r="DT124" s="15">
        <v>0</v>
      </c>
      <c r="DU124" s="12">
        <v>0</v>
      </c>
      <c r="DV124" s="12">
        <v>0</v>
      </c>
      <c r="DW124" s="12">
        <v>0</v>
      </c>
      <c r="DX124" s="15">
        <v>0</v>
      </c>
      <c r="DY124" s="12">
        <v>0</v>
      </c>
      <c r="DZ124" s="12">
        <v>0</v>
      </c>
      <c r="EA124" s="12">
        <v>0</v>
      </c>
      <c r="EB124" s="15">
        <v>0</v>
      </c>
      <c r="EC124" s="12">
        <v>0</v>
      </c>
      <c r="ED124" s="12">
        <v>0</v>
      </c>
      <c r="EE124" s="12">
        <v>0</v>
      </c>
      <c r="EF124" s="15">
        <v>0</v>
      </c>
      <c r="EG124" s="12">
        <v>0</v>
      </c>
      <c r="EH124" s="12">
        <v>0</v>
      </c>
      <c r="EI124" s="12">
        <v>0</v>
      </c>
      <c r="EJ124" s="15">
        <v>0</v>
      </c>
      <c r="EK124" s="12">
        <v>0</v>
      </c>
      <c r="EL124" s="12">
        <v>0</v>
      </c>
      <c r="EM124" s="12">
        <v>0</v>
      </c>
      <c r="EN124" s="15">
        <v>0</v>
      </c>
      <c r="EO124" s="12">
        <v>0</v>
      </c>
      <c r="EP124" s="12">
        <v>0</v>
      </c>
      <c r="EQ124" s="12">
        <v>0</v>
      </c>
      <c r="ER124" s="15">
        <v>0</v>
      </c>
      <c r="ES124" s="12">
        <v>0</v>
      </c>
      <c r="ET124" s="12">
        <v>0</v>
      </c>
      <c r="EU124" s="12">
        <v>0</v>
      </c>
      <c r="EV124" s="15">
        <v>0</v>
      </c>
      <c r="EW124" s="12">
        <v>0</v>
      </c>
      <c r="EX124" s="12">
        <v>0</v>
      </c>
      <c r="EY124" s="12">
        <v>0</v>
      </c>
      <c r="EZ124" s="15">
        <v>0</v>
      </c>
      <c r="FA124" s="12">
        <v>0</v>
      </c>
      <c r="FB124" s="12">
        <v>0</v>
      </c>
      <c r="FC124" s="12">
        <v>0</v>
      </c>
      <c r="FD124" s="15">
        <v>0</v>
      </c>
      <c r="FE124" s="12">
        <v>0</v>
      </c>
      <c r="FF124" s="12">
        <v>0</v>
      </c>
      <c r="FG124" s="12">
        <v>0</v>
      </c>
      <c r="FH124" s="15">
        <v>0</v>
      </c>
      <c r="FI124" s="12">
        <v>0</v>
      </c>
      <c r="FJ124" s="12">
        <v>0</v>
      </c>
      <c r="FK124" s="12">
        <v>0</v>
      </c>
      <c r="FL124" s="15">
        <v>0</v>
      </c>
      <c r="FM124" s="12">
        <v>0</v>
      </c>
      <c r="FN124" s="12">
        <v>0</v>
      </c>
      <c r="FO124" s="12">
        <v>0</v>
      </c>
      <c r="FP124" s="15">
        <v>0</v>
      </c>
      <c r="FQ124" s="12">
        <v>0</v>
      </c>
      <c r="FR124" s="12">
        <v>0</v>
      </c>
      <c r="FS124" s="12">
        <v>0</v>
      </c>
      <c r="FT124" s="15">
        <v>0</v>
      </c>
      <c r="FU124" s="12">
        <v>0</v>
      </c>
      <c r="FV124" s="12">
        <v>0</v>
      </c>
      <c r="FW124" s="12">
        <v>0</v>
      </c>
      <c r="FX124" s="15">
        <v>0</v>
      </c>
      <c r="FY124" s="12">
        <v>0</v>
      </c>
      <c r="FZ124" s="12">
        <v>0</v>
      </c>
      <c r="GA124" s="12">
        <v>0</v>
      </c>
      <c r="GB124" s="15">
        <v>0</v>
      </c>
      <c r="GC124" s="12">
        <v>0</v>
      </c>
      <c r="GD124" s="12">
        <v>0</v>
      </c>
      <c r="GE124" s="12">
        <v>0</v>
      </c>
      <c r="GF124" s="15">
        <v>0</v>
      </c>
      <c r="GG124" s="12">
        <v>0</v>
      </c>
      <c r="GH124" s="12">
        <v>0</v>
      </c>
      <c r="GI124" s="12">
        <v>0</v>
      </c>
      <c r="GJ124" s="15">
        <v>0</v>
      </c>
      <c r="GK124" s="12">
        <v>0</v>
      </c>
      <c r="GL124" s="12">
        <v>0</v>
      </c>
      <c r="GM124" s="12">
        <v>0</v>
      </c>
      <c r="GN124" s="15">
        <v>0</v>
      </c>
      <c r="GO124" s="12">
        <v>0</v>
      </c>
      <c r="GP124" s="12">
        <v>0</v>
      </c>
      <c r="GQ124" s="12">
        <v>0</v>
      </c>
      <c r="GR124" s="15">
        <v>0</v>
      </c>
      <c r="GS124" s="12">
        <v>0</v>
      </c>
      <c r="GT124" s="12">
        <v>0</v>
      </c>
      <c r="GU124" s="12">
        <v>0</v>
      </c>
      <c r="GV124" s="15">
        <v>0</v>
      </c>
      <c r="GW124" s="12">
        <v>0</v>
      </c>
      <c r="GX124" s="12">
        <v>0</v>
      </c>
      <c r="GY124" s="12">
        <v>0</v>
      </c>
      <c r="GZ124" s="15">
        <v>0</v>
      </c>
      <c r="HA124" s="12">
        <v>0</v>
      </c>
      <c r="HB124" s="12">
        <v>0</v>
      </c>
      <c r="HC124" s="12">
        <v>0</v>
      </c>
      <c r="HD124" s="15">
        <v>0</v>
      </c>
      <c r="HE124" s="12">
        <v>0</v>
      </c>
      <c r="HF124" s="12">
        <v>0</v>
      </c>
      <c r="HG124" s="12">
        <v>0</v>
      </c>
      <c r="HH124" s="15">
        <v>0</v>
      </c>
      <c r="HI124" s="12">
        <v>0</v>
      </c>
      <c r="HJ124" s="12">
        <v>0</v>
      </c>
      <c r="HK124" s="12">
        <v>0</v>
      </c>
      <c r="HL124" s="15">
        <v>0</v>
      </c>
      <c r="HM124" s="12">
        <v>0</v>
      </c>
      <c r="HN124" s="12">
        <v>0</v>
      </c>
      <c r="HO124" s="12">
        <v>0</v>
      </c>
      <c r="HP124" s="15">
        <v>0</v>
      </c>
      <c r="HQ124" s="12">
        <v>0</v>
      </c>
      <c r="HR124" s="12">
        <v>0</v>
      </c>
      <c r="HS124" s="12">
        <v>0</v>
      </c>
      <c r="HT124" s="15">
        <v>0</v>
      </c>
      <c r="HU124" s="12">
        <v>0</v>
      </c>
      <c r="HV124" s="12">
        <v>0</v>
      </c>
      <c r="HW124" s="12">
        <v>0</v>
      </c>
      <c r="HX124" s="15">
        <v>0</v>
      </c>
      <c r="HY124" s="12">
        <v>0</v>
      </c>
      <c r="HZ124" s="12">
        <v>0</v>
      </c>
      <c r="IA124" s="12">
        <v>0</v>
      </c>
      <c r="IB124" s="15">
        <v>0</v>
      </c>
      <c r="IC124" s="12">
        <v>0</v>
      </c>
      <c r="ID124" s="12">
        <v>0</v>
      </c>
      <c r="IE124" s="12">
        <v>0</v>
      </c>
      <c r="IF124" s="15">
        <v>0</v>
      </c>
      <c r="IG124" s="12">
        <v>0</v>
      </c>
      <c r="IH124" s="12">
        <v>0</v>
      </c>
      <c r="II124" s="12">
        <v>0</v>
      </c>
      <c r="IJ124" s="15">
        <v>0</v>
      </c>
      <c r="IK124" s="12">
        <v>0</v>
      </c>
      <c r="IL124" s="12">
        <v>0</v>
      </c>
      <c r="IM124" s="12">
        <v>0</v>
      </c>
      <c r="IN124" s="15">
        <v>0</v>
      </c>
      <c r="IO124" s="12">
        <v>0</v>
      </c>
      <c r="IP124" s="12">
        <v>0</v>
      </c>
      <c r="IQ124" s="12">
        <v>0</v>
      </c>
      <c r="IR124" s="15">
        <v>0</v>
      </c>
      <c r="IS124" s="12">
        <v>0</v>
      </c>
      <c r="IT124" s="12">
        <v>0</v>
      </c>
      <c r="IU124" s="12">
        <v>0</v>
      </c>
      <c r="IV124" s="15">
        <v>0</v>
      </c>
      <c r="IW124" s="12">
        <v>0</v>
      </c>
      <c r="IX124" s="12">
        <v>0</v>
      </c>
      <c r="IY124" s="12">
        <v>0</v>
      </c>
      <c r="IZ124" s="15">
        <v>0</v>
      </c>
      <c r="JA124" s="12">
        <v>0</v>
      </c>
      <c r="JB124" s="12">
        <v>0</v>
      </c>
      <c r="JC124" s="12">
        <v>0</v>
      </c>
      <c r="JD124" s="15">
        <v>0</v>
      </c>
      <c r="JE124" s="12">
        <v>0</v>
      </c>
      <c r="JF124" s="12">
        <v>0</v>
      </c>
      <c r="JG124" s="12">
        <v>0</v>
      </c>
      <c r="JH124" s="15">
        <v>0</v>
      </c>
      <c r="JI124" s="12">
        <v>0</v>
      </c>
      <c r="JJ124" s="12">
        <v>0</v>
      </c>
      <c r="JK124" s="12">
        <v>0</v>
      </c>
      <c r="JL124" s="15">
        <v>0</v>
      </c>
      <c r="JM124" s="12">
        <v>0</v>
      </c>
      <c r="JN124" s="12">
        <v>0</v>
      </c>
      <c r="JO124" s="12">
        <v>0</v>
      </c>
      <c r="JP124" s="15">
        <v>0</v>
      </c>
      <c r="JQ124" s="12">
        <v>0</v>
      </c>
      <c r="JR124" s="12">
        <v>0</v>
      </c>
      <c r="JS124" s="12">
        <v>0</v>
      </c>
      <c r="JT124" s="15">
        <v>0</v>
      </c>
      <c r="JU124" s="12">
        <v>0</v>
      </c>
      <c r="JV124" s="12">
        <v>0</v>
      </c>
      <c r="JW124" s="12">
        <v>0</v>
      </c>
      <c r="JX124" s="15">
        <v>0</v>
      </c>
      <c r="JY124" s="12">
        <v>0</v>
      </c>
      <c r="JZ124" s="12">
        <v>0</v>
      </c>
      <c r="KA124" s="12">
        <v>0</v>
      </c>
      <c r="KB124" s="15">
        <v>0</v>
      </c>
      <c r="KC124" s="12">
        <v>0</v>
      </c>
      <c r="KD124" s="12">
        <v>0</v>
      </c>
      <c r="KE124" s="12">
        <v>0</v>
      </c>
      <c r="KF124" s="15">
        <v>0</v>
      </c>
      <c r="KG124" s="12">
        <v>0</v>
      </c>
      <c r="KH124" s="12">
        <v>0</v>
      </c>
      <c r="KI124" s="12">
        <v>0</v>
      </c>
      <c r="KJ124" s="15">
        <v>0</v>
      </c>
      <c r="KK124" s="12">
        <v>0</v>
      </c>
      <c r="KL124" s="12">
        <v>0</v>
      </c>
      <c r="KM124" s="12">
        <v>0</v>
      </c>
      <c r="KN124" s="15">
        <v>0</v>
      </c>
      <c r="KO124" s="12">
        <v>0</v>
      </c>
      <c r="KP124" s="12">
        <v>0</v>
      </c>
      <c r="KQ124" s="12">
        <v>0</v>
      </c>
      <c r="KR124" s="15">
        <v>0</v>
      </c>
      <c r="KS124" s="12">
        <v>0</v>
      </c>
      <c r="KT124" s="12">
        <v>0</v>
      </c>
      <c r="KU124" s="12">
        <v>0</v>
      </c>
      <c r="KV124" s="14">
        <v>0</v>
      </c>
      <c r="KW124" s="12">
        <v>0</v>
      </c>
      <c r="KX124" s="12">
        <v>0</v>
      </c>
      <c r="KY124" s="12">
        <v>0</v>
      </c>
      <c r="KZ124" s="14">
        <v>0</v>
      </c>
      <c r="LA124" s="12">
        <v>0</v>
      </c>
      <c r="LB124" s="12">
        <v>0</v>
      </c>
      <c r="LC124" s="12">
        <v>0</v>
      </c>
      <c r="LD124" s="14">
        <v>200000000</v>
      </c>
      <c r="LE124" s="12">
        <v>200000000</v>
      </c>
      <c r="LF124" s="12">
        <v>0</v>
      </c>
      <c r="LG124" s="12">
        <v>0</v>
      </c>
      <c r="LH124" s="14">
        <v>200000000</v>
      </c>
      <c r="LI124" s="12">
        <v>66754000</v>
      </c>
      <c r="LJ124" s="12">
        <v>0</v>
      </c>
      <c r="LK124" s="12">
        <v>0</v>
      </c>
      <c r="LL124" s="14">
        <v>0</v>
      </c>
      <c r="LM124" s="12">
        <v>0</v>
      </c>
      <c r="LN124" s="12">
        <v>0</v>
      </c>
      <c r="LO124" s="12">
        <v>0</v>
      </c>
      <c r="LP124" s="14">
        <v>0</v>
      </c>
      <c r="LQ124" s="12">
        <v>0</v>
      </c>
      <c r="LR124" s="12">
        <v>0</v>
      </c>
      <c r="LS124" s="12">
        <v>0</v>
      </c>
      <c r="LT124" s="14">
        <v>0</v>
      </c>
      <c r="LU124" s="12">
        <v>0</v>
      </c>
      <c r="LV124" s="12">
        <v>0</v>
      </c>
      <c r="LW124" s="12">
        <v>0</v>
      </c>
      <c r="LX124" s="14">
        <v>0</v>
      </c>
      <c r="LY124" s="12">
        <v>0</v>
      </c>
      <c r="LZ124" s="12">
        <v>0</v>
      </c>
      <c r="MA124" s="12">
        <v>0</v>
      </c>
      <c r="MB124" s="13">
        <v>0</v>
      </c>
      <c r="MC124" s="12">
        <v>0</v>
      </c>
      <c r="MD124" s="12">
        <v>0</v>
      </c>
      <c r="ME124" s="12">
        <v>0</v>
      </c>
      <c r="MF124" s="13">
        <v>0</v>
      </c>
      <c r="MG124" s="12">
        <v>0</v>
      </c>
      <c r="MH124" s="12">
        <v>0</v>
      </c>
      <c r="MI124" s="12">
        <v>0</v>
      </c>
      <c r="MJ124" s="13">
        <v>0</v>
      </c>
      <c r="MK124" s="12">
        <v>0</v>
      </c>
      <c r="ML124" s="12">
        <v>0</v>
      </c>
      <c r="MM124" s="12">
        <v>0</v>
      </c>
    </row>
    <row r="125" spans="2:351" ht="51" x14ac:dyDescent="0.25">
      <c r="B125" s="44" t="s">
        <v>230</v>
      </c>
      <c r="C125" s="43" t="s">
        <v>227</v>
      </c>
      <c r="D125" s="42" t="s">
        <v>229</v>
      </c>
      <c r="E125" s="42" t="s">
        <v>228</v>
      </c>
      <c r="F125" s="46" t="s">
        <v>227</v>
      </c>
      <c r="G125" s="40">
        <v>2020004250310</v>
      </c>
      <c r="H125" s="39" t="s">
        <v>226</v>
      </c>
      <c r="I125" s="40">
        <v>1901028</v>
      </c>
      <c r="J125" s="39" t="s">
        <v>225</v>
      </c>
      <c r="K125" s="38" t="s">
        <v>102</v>
      </c>
      <c r="L125" s="37" t="s">
        <v>232</v>
      </c>
      <c r="M125" s="64" t="s">
        <v>198</v>
      </c>
      <c r="N125" s="62" t="s">
        <v>219</v>
      </c>
      <c r="O125" s="36" t="s">
        <v>223</v>
      </c>
      <c r="P125" s="35" t="s">
        <v>222</v>
      </c>
      <c r="Q125" s="35" t="s">
        <v>221</v>
      </c>
      <c r="R125" s="34" t="s">
        <v>20</v>
      </c>
      <c r="S125" s="56">
        <v>7</v>
      </c>
      <c r="T125" s="69">
        <v>0</v>
      </c>
      <c r="U125" s="69">
        <v>0</v>
      </c>
      <c r="V125" s="69">
        <v>7</v>
      </c>
      <c r="W125" s="69">
        <v>0</v>
      </c>
      <c r="X125" s="31">
        <f>+Z125+AA125+AB125+AC125</f>
        <v>7</v>
      </c>
      <c r="Y125" s="49">
        <f>+X125/S125</f>
        <v>1</v>
      </c>
      <c r="Z125" s="29">
        <v>0</v>
      </c>
      <c r="AA125" s="28">
        <v>0</v>
      </c>
      <c r="AB125" s="28">
        <v>0</v>
      </c>
      <c r="AC125" s="28">
        <v>7</v>
      </c>
      <c r="AD125" s="27">
        <v>178398276</v>
      </c>
      <c r="AE125" s="26">
        <f>+AD125-AG125</f>
        <v>0</v>
      </c>
      <c r="AF125" s="51" t="s">
        <v>138</v>
      </c>
      <c r="AG125" s="24">
        <f>SUM(AH125:AK125)</f>
        <v>178398276</v>
      </c>
      <c r="AH125" s="23">
        <f>+BH125+BL125+BP125+BT125+BX125+CB125+CF125+CJ125+CN125+CR125+CV125+CZ125+BD125</f>
        <v>178398276</v>
      </c>
      <c r="AI125" s="22">
        <f>+DD125+DH125+DL125+DP125+DT125+DX125+EB125+EF125+EJ125+EN125+ER125+EV125+EZ125+FD125+FH125+FL125+FP125+FT125+FX125+GB125+GF125+GJ125+GN125+GR125+GV125+GZ125+HD125+HH125+HL125+HP125+HT125+HX125+IB125+IF125+IJ125+IN125+IR125+IV125+IZ125+JD125+JH125+JL125+JP125+JT125+JX125+KB125+KF125+KJ125+KN125+KR125</f>
        <v>0</v>
      </c>
      <c r="AJ125" s="21">
        <f>+KV125+KZ125+LD125+LH125+LL125+LP125+LT125+LX125</f>
        <v>0</v>
      </c>
      <c r="AK125" s="13">
        <f>+MB125+MF125+MJ125</f>
        <v>0</v>
      </c>
      <c r="AL125" s="18" t="b">
        <f>_xlfn.IFNA(+AM125&lt;=AG125,"ERROR")</f>
        <v>1</v>
      </c>
      <c r="AM125" s="20">
        <f>SUM(AN125:AQ125)</f>
        <v>178398276</v>
      </c>
      <c r="AN125" s="4">
        <f>+BE125+BI125+BM125+BQ125+BU125+BY125+CC125+CG125+CK125+CO125+CS125+CW125+DA125</f>
        <v>178398276</v>
      </c>
      <c r="AO125" s="4">
        <f>+DE125+DI125+DM125+DQ125+DU125+DY125+EC125+EG125+EK125+EO125+ES125+EW125+FA125+FE125+FI125+FM125+FQ125+FU125+FY125+GC125+GG125+GK125+GO125+GS125+GW125+HA125+HE125+HI125+HM125+HQ125+HU125+HY125+IC125+IG125+IK125+IO125+IS125+IW125+JA125+JE125+JI125+JM125+JQ125+JU125+JY125+KC125+KG125+KK125+KO125+KS125</f>
        <v>0</v>
      </c>
      <c r="AP125" s="4">
        <f>+KW125+LA125+LE125+LI125+LM125+LQ125+LU125+LY125</f>
        <v>0</v>
      </c>
      <c r="AQ125" s="4">
        <f>+MC125+MG125+MK125</f>
        <v>0</v>
      </c>
      <c r="AR125" s="18" t="b">
        <f>_xlfn.IFNA(+AS125&lt;=AM125,"ERROR")</f>
        <v>1</v>
      </c>
      <c r="AS125" s="19">
        <f>+AT125+AU125+AV125+AW125</f>
        <v>72701748</v>
      </c>
      <c r="AT125" s="4">
        <f>+BF125+BJ125+BN125+BR125+BV125+BZ125+CD125+CH125+CL125+CP125+CT125+CX125+DB125</f>
        <v>72701748</v>
      </c>
      <c r="AU125" s="4">
        <f>+DF125+DJ125+DN125+DR125+DV125+DZ125+ED125+EH125+EL125+EP125+ET125+EX125+FB125+FF125+FJ125+FN125+FR125+FV125+FZ125+GD125+GH125+GL125+GP125+GT125+GX125+HB125+HF125+HJ125+HN125+HR125+HV125+HZ125+ID125+IH125+IL125+IP125+IT125+IX125+JB125+JF125+JJ125+JN125+JR125+JV125+JZ125+KD125+KH125+KL125+KP125+KT125</f>
        <v>0</v>
      </c>
      <c r="AV125" s="4">
        <f>+KX125+LB125+LF125+LJ125+LN125+LR125+LV125+LZ125</f>
        <v>0</v>
      </c>
      <c r="AW125" s="4">
        <f>+MD125+MH125+ML125</f>
        <v>0</v>
      </c>
      <c r="AX125" s="18" t="b">
        <f>_xlfn.IFNA(+AY125&lt;=AS125,"ERROR")</f>
        <v>1</v>
      </c>
      <c r="AY125" s="17">
        <f>+AZ125+BA125+BB125+BC125</f>
        <v>72701748</v>
      </c>
      <c r="AZ125" s="4">
        <f>+BG125+BK125+BO125+BS125+BW125+CA125+CE125+CI125+CM125+CQ125+CU125+CY125+DC125</f>
        <v>72701748</v>
      </c>
      <c r="BA125" s="4">
        <f>+DG125+DK125+DO125+DS125+DW125+EA125+EE125+EI125+EM125+EQ125+EU125+EY125+FC125+FG125+FK125+FO125+FS125+FW125+GA125+GE125+GI125+GM125+GQ125+GU125+GY125+HC125+HG125+HK125+HO125+HS125+HW125+IA125+IE125+II125+IM125+IQ125+IU125+IY125+JC125+JG125+JK125+JO125+JS125+JW125+KA125+KE125+KI125+KM125+KQ125+KU125</f>
        <v>0</v>
      </c>
      <c r="BB125" s="4">
        <f>+KY125+LC125+LG125+LK125+LO125+LS125+LW125+MA125</f>
        <v>0</v>
      </c>
      <c r="BC125" s="4">
        <f>+ME125+MI125+MM125</f>
        <v>0</v>
      </c>
      <c r="BD125" s="16">
        <v>178398276</v>
      </c>
      <c r="BE125" s="12">
        <v>178398276</v>
      </c>
      <c r="BF125" s="12">
        <v>72701748</v>
      </c>
      <c r="BG125" s="12">
        <v>72701748</v>
      </c>
      <c r="BH125" s="16">
        <v>0</v>
      </c>
      <c r="BI125" s="12">
        <v>0</v>
      </c>
      <c r="BJ125" s="12">
        <v>0</v>
      </c>
      <c r="BK125" s="12">
        <v>0</v>
      </c>
      <c r="BL125" s="16">
        <v>0</v>
      </c>
      <c r="BM125" s="12">
        <v>0</v>
      </c>
      <c r="BN125" s="12">
        <v>0</v>
      </c>
      <c r="BO125" s="12">
        <v>0</v>
      </c>
      <c r="BP125" s="16">
        <v>0</v>
      </c>
      <c r="BQ125" s="12">
        <v>0</v>
      </c>
      <c r="BR125" s="12">
        <v>0</v>
      </c>
      <c r="BS125" s="12">
        <v>0</v>
      </c>
      <c r="BT125" s="16">
        <v>0</v>
      </c>
      <c r="BU125" s="12">
        <v>0</v>
      </c>
      <c r="BV125" s="12">
        <v>0</v>
      </c>
      <c r="BW125" s="12">
        <v>0</v>
      </c>
      <c r="BX125" s="16">
        <v>0</v>
      </c>
      <c r="BY125" s="12">
        <v>0</v>
      </c>
      <c r="BZ125" s="12">
        <v>0</v>
      </c>
      <c r="CA125" s="12">
        <v>0</v>
      </c>
      <c r="CB125" s="16">
        <v>0</v>
      </c>
      <c r="CC125" s="12">
        <v>0</v>
      </c>
      <c r="CD125" s="12">
        <v>0</v>
      </c>
      <c r="CE125" s="12">
        <v>0</v>
      </c>
      <c r="CF125" s="16">
        <v>0</v>
      </c>
      <c r="CG125" s="12">
        <v>0</v>
      </c>
      <c r="CH125" s="12">
        <v>0</v>
      </c>
      <c r="CI125" s="12">
        <v>0</v>
      </c>
      <c r="CJ125" s="16">
        <v>0</v>
      </c>
      <c r="CK125" s="12">
        <v>0</v>
      </c>
      <c r="CL125" s="12">
        <v>0</v>
      </c>
      <c r="CM125" s="12">
        <v>0</v>
      </c>
      <c r="CN125" s="16">
        <v>0</v>
      </c>
      <c r="CO125" s="12">
        <v>0</v>
      </c>
      <c r="CP125" s="12">
        <v>0</v>
      </c>
      <c r="CQ125" s="12">
        <v>0</v>
      </c>
      <c r="CR125" s="16">
        <v>0</v>
      </c>
      <c r="CS125" s="12">
        <v>0</v>
      </c>
      <c r="CT125" s="12">
        <v>0</v>
      </c>
      <c r="CU125" s="12">
        <v>0</v>
      </c>
      <c r="CV125" s="16">
        <v>0</v>
      </c>
      <c r="CW125" s="12">
        <v>0</v>
      </c>
      <c r="CX125" s="12">
        <v>0</v>
      </c>
      <c r="CY125" s="12">
        <v>0</v>
      </c>
      <c r="CZ125" s="16">
        <v>0</v>
      </c>
      <c r="DA125" s="12">
        <v>0</v>
      </c>
      <c r="DB125" s="12">
        <v>0</v>
      </c>
      <c r="DC125" s="12">
        <v>0</v>
      </c>
      <c r="DD125" s="15">
        <v>0</v>
      </c>
      <c r="DE125" s="12">
        <v>0</v>
      </c>
      <c r="DF125" s="12">
        <v>0</v>
      </c>
      <c r="DG125" s="12">
        <v>0</v>
      </c>
      <c r="DH125" s="15">
        <v>0</v>
      </c>
      <c r="DI125" s="12">
        <v>0</v>
      </c>
      <c r="DJ125" s="12">
        <v>0</v>
      </c>
      <c r="DK125" s="12">
        <v>0</v>
      </c>
      <c r="DL125" s="15">
        <v>0</v>
      </c>
      <c r="DM125" s="12">
        <v>0</v>
      </c>
      <c r="DN125" s="12">
        <v>0</v>
      </c>
      <c r="DO125" s="12">
        <v>0</v>
      </c>
      <c r="DP125" s="15">
        <v>0</v>
      </c>
      <c r="DQ125" s="12">
        <v>0</v>
      </c>
      <c r="DR125" s="12">
        <v>0</v>
      </c>
      <c r="DS125" s="12">
        <v>0</v>
      </c>
      <c r="DT125" s="15">
        <v>0</v>
      </c>
      <c r="DU125" s="12">
        <v>0</v>
      </c>
      <c r="DV125" s="12">
        <v>0</v>
      </c>
      <c r="DW125" s="12">
        <v>0</v>
      </c>
      <c r="DX125" s="15">
        <v>0</v>
      </c>
      <c r="DY125" s="12">
        <v>0</v>
      </c>
      <c r="DZ125" s="12">
        <v>0</v>
      </c>
      <c r="EA125" s="12">
        <v>0</v>
      </c>
      <c r="EB125" s="15">
        <v>0</v>
      </c>
      <c r="EC125" s="12">
        <v>0</v>
      </c>
      <c r="ED125" s="12">
        <v>0</v>
      </c>
      <c r="EE125" s="12">
        <v>0</v>
      </c>
      <c r="EF125" s="15">
        <v>0</v>
      </c>
      <c r="EG125" s="12">
        <v>0</v>
      </c>
      <c r="EH125" s="12">
        <v>0</v>
      </c>
      <c r="EI125" s="12">
        <v>0</v>
      </c>
      <c r="EJ125" s="15">
        <v>0</v>
      </c>
      <c r="EK125" s="12">
        <v>0</v>
      </c>
      <c r="EL125" s="12">
        <v>0</v>
      </c>
      <c r="EM125" s="12">
        <v>0</v>
      </c>
      <c r="EN125" s="15">
        <v>0</v>
      </c>
      <c r="EO125" s="12">
        <v>0</v>
      </c>
      <c r="EP125" s="12">
        <v>0</v>
      </c>
      <c r="EQ125" s="12">
        <v>0</v>
      </c>
      <c r="ER125" s="15">
        <v>0</v>
      </c>
      <c r="ES125" s="12">
        <v>0</v>
      </c>
      <c r="ET125" s="12">
        <v>0</v>
      </c>
      <c r="EU125" s="12">
        <v>0</v>
      </c>
      <c r="EV125" s="15">
        <v>0</v>
      </c>
      <c r="EW125" s="12">
        <v>0</v>
      </c>
      <c r="EX125" s="12">
        <v>0</v>
      </c>
      <c r="EY125" s="12">
        <v>0</v>
      </c>
      <c r="EZ125" s="15">
        <v>0</v>
      </c>
      <c r="FA125" s="12">
        <v>0</v>
      </c>
      <c r="FB125" s="12">
        <v>0</v>
      </c>
      <c r="FC125" s="12">
        <v>0</v>
      </c>
      <c r="FD125" s="15">
        <v>0</v>
      </c>
      <c r="FE125" s="12">
        <v>0</v>
      </c>
      <c r="FF125" s="12">
        <v>0</v>
      </c>
      <c r="FG125" s="12">
        <v>0</v>
      </c>
      <c r="FH125" s="15">
        <v>0</v>
      </c>
      <c r="FI125" s="12">
        <v>0</v>
      </c>
      <c r="FJ125" s="12">
        <v>0</v>
      </c>
      <c r="FK125" s="12">
        <v>0</v>
      </c>
      <c r="FL125" s="15">
        <v>0</v>
      </c>
      <c r="FM125" s="12">
        <v>0</v>
      </c>
      <c r="FN125" s="12">
        <v>0</v>
      </c>
      <c r="FO125" s="12">
        <v>0</v>
      </c>
      <c r="FP125" s="15">
        <v>0</v>
      </c>
      <c r="FQ125" s="12">
        <v>0</v>
      </c>
      <c r="FR125" s="12">
        <v>0</v>
      </c>
      <c r="FS125" s="12">
        <v>0</v>
      </c>
      <c r="FT125" s="15">
        <v>0</v>
      </c>
      <c r="FU125" s="12">
        <v>0</v>
      </c>
      <c r="FV125" s="12">
        <v>0</v>
      </c>
      <c r="FW125" s="12">
        <v>0</v>
      </c>
      <c r="FX125" s="15">
        <v>0</v>
      </c>
      <c r="FY125" s="12">
        <v>0</v>
      </c>
      <c r="FZ125" s="12">
        <v>0</v>
      </c>
      <c r="GA125" s="12">
        <v>0</v>
      </c>
      <c r="GB125" s="15">
        <v>0</v>
      </c>
      <c r="GC125" s="12">
        <v>0</v>
      </c>
      <c r="GD125" s="12">
        <v>0</v>
      </c>
      <c r="GE125" s="12">
        <v>0</v>
      </c>
      <c r="GF125" s="15">
        <v>0</v>
      </c>
      <c r="GG125" s="12">
        <v>0</v>
      </c>
      <c r="GH125" s="12">
        <v>0</v>
      </c>
      <c r="GI125" s="12">
        <v>0</v>
      </c>
      <c r="GJ125" s="15">
        <v>0</v>
      </c>
      <c r="GK125" s="12">
        <v>0</v>
      </c>
      <c r="GL125" s="12">
        <v>0</v>
      </c>
      <c r="GM125" s="12">
        <v>0</v>
      </c>
      <c r="GN125" s="15">
        <v>0</v>
      </c>
      <c r="GO125" s="12">
        <v>0</v>
      </c>
      <c r="GP125" s="12">
        <v>0</v>
      </c>
      <c r="GQ125" s="12">
        <v>0</v>
      </c>
      <c r="GR125" s="15">
        <v>0</v>
      </c>
      <c r="GS125" s="12">
        <v>0</v>
      </c>
      <c r="GT125" s="12">
        <v>0</v>
      </c>
      <c r="GU125" s="12">
        <v>0</v>
      </c>
      <c r="GV125" s="15">
        <v>0</v>
      </c>
      <c r="GW125" s="12">
        <v>0</v>
      </c>
      <c r="GX125" s="12">
        <v>0</v>
      </c>
      <c r="GY125" s="12">
        <v>0</v>
      </c>
      <c r="GZ125" s="15">
        <v>0</v>
      </c>
      <c r="HA125" s="12">
        <v>0</v>
      </c>
      <c r="HB125" s="12">
        <v>0</v>
      </c>
      <c r="HC125" s="12">
        <v>0</v>
      </c>
      <c r="HD125" s="15">
        <v>0</v>
      </c>
      <c r="HE125" s="12">
        <v>0</v>
      </c>
      <c r="HF125" s="12">
        <v>0</v>
      </c>
      <c r="HG125" s="12">
        <v>0</v>
      </c>
      <c r="HH125" s="15">
        <v>0</v>
      </c>
      <c r="HI125" s="12">
        <v>0</v>
      </c>
      <c r="HJ125" s="12">
        <v>0</v>
      </c>
      <c r="HK125" s="12">
        <v>0</v>
      </c>
      <c r="HL125" s="15">
        <v>0</v>
      </c>
      <c r="HM125" s="12">
        <v>0</v>
      </c>
      <c r="HN125" s="12">
        <v>0</v>
      </c>
      <c r="HO125" s="12">
        <v>0</v>
      </c>
      <c r="HP125" s="15">
        <v>0</v>
      </c>
      <c r="HQ125" s="12">
        <v>0</v>
      </c>
      <c r="HR125" s="12">
        <v>0</v>
      </c>
      <c r="HS125" s="12">
        <v>0</v>
      </c>
      <c r="HT125" s="15">
        <v>0</v>
      </c>
      <c r="HU125" s="12">
        <v>0</v>
      </c>
      <c r="HV125" s="12">
        <v>0</v>
      </c>
      <c r="HW125" s="12">
        <v>0</v>
      </c>
      <c r="HX125" s="15">
        <v>0</v>
      </c>
      <c r="HY125" s="12">
        <v>0</v>
      </c>
      <c r="HZ125" s="12">
        <v>0</v>
      </c>
      <c r="IA125" s="12">
        <v>0</v>
      </c>
      <c r="IB125" s="15">
        <v>0</v>
      </c>
      <c r="IC125" s="12">
        <v>0</v>
      </c>
      <c r="ID125" s="12">
        <v>0</v>
      </c>
      <c r="IE125" s="12">
        <v>0</v>
      </c>
      <c r="IF125" s="15">
        <v>0</v>
      </c>
      <c r="IG125" s="12">
        <v>0</v>
      </c>
      <c r="IH125" s="12">
        <v>0</v>
      </c>
      <c r="II125" s="12">
        <v>0</v>
      </c>
      <c r="IJ125" s="15">
        <v>0</v>
      </c>
      <c r="IK125" s="12">
        <v>0</v>
      </c>
      <c r="IL125" s="12">
        <v>0</v>
      </c>
      <c r="IM125" s="12">
        <v>0</v>
      </c>
      <c r="IN125" s="15">
        <v>0</v>
      </c>
      <c r="IO125" s="12">
        <v>0</v>
      </c>
      <c r="IP125" s="12">
        <v>0</v>
      </c>
      <c r="IQ125" s="12">
        <v>0</v>
      </c>
      <c r="IR125" s="15">
        <v>0</v>
      </c>
      <c r="IS125" s="12">
        <v>0</v>
      </c>
      <c r="IT125" s="12">
        <v>0</v>
      </c>
      <c r="IU125" s="12">
        <v>0</v>
      </c>
      <c r="IV125" s="15">
        <v>0</v>
      </c>
      <c r="IW125" s="12">
        <v>0</v>
      </c>
      <c r="IX125" s="12">
        <v>0</v>
      </c>
      <c r="IY125" s="12">
        <v>0</v>
      </c>
      <c r="IZ125" s="15">
        <v>0</v>
      </c>
      <c r="JA125" s="12">
        <v>0</v>
      </c>
      <c r="JB125" s="12">
        <v>0</v>
      </c>
      <c r="JC125" s="12">
        <v>0</v>
      </c>
      <c r="JD125" s="15">
        <v>0</v>
      </c>
      <c r="JE125" s="12">
        <v>0</v>
      </c>
      <c r="JF125" s="12">
        <v>0</v>
      </c>
      <c r="JG125" s="12">
        <v>0</v>
      </c>
      <c r="JH125" s="15">
        <v>0</v>
      </c>
      <c r="JI125" s="12">
        <v>0</v>
      </c>
      <c r="JJ125" s="12">
        <v>0</v>
      </c>
      <c r="JK125" s="12">
        <v>0</v>
      </c>
      <c r="JL125" s="15">
        <v>0</v>
      </c>
      <c r="JM125" s="12">
        <v>0</v>
      </c>
      <c r="JN125" s="12">
        <v>0</v>
      </c>
      <c r="JO125" s="12">
        <v>0</v>
      </c>
      <c r="JP125" s="15">
        <v>0</v>
      </c>
      <c r="JQ125" s="12">
        <v>0</v>
      </c>
      <c r="JR125" s="12">
        <v>0</v>
      </c>
      <c r="JS125" s="12">
        <v>0</v>
      </c>
      <c r="JT125" s="15">
        <v>0</v>
      </c>
      <c r="JU125" s="12">
        <v>0</v>
      </c>
      <c r="JV125" s="12">
        <v>0</v>
      </c>
      <c r="JW125" s="12">
        <v>0</v>
      </c>
      <c r="JX125" s="15">
        <v>0</v>
      </c>
      <c r="JY125" s="12">
        <v>0</v>
      </c>
      <c r="JZ125" s="12">
        <v>0</v>
      </c>
      <c r="KA125" s="12">
        <v>0</v>
      </c>
      <c r="KB125" s="15">
        <v>0</v>
      </c>
      <c r="KC125" s="12">
        <v>0</v>
      </c>
      <c r="KD125" s="12">
        <v>0</v>
      </c>
      <c r="KE125" s="12">
        <v>0</v>
      </c>
      <c r="KF125" s="15">
        <v>0</v>
      </c>
      <c r="KG125" s="12">
        <v>0</v>
      </c>
      <c r="KH125" s="12">
        <v>0</v>
      </c>
      <c r="KI125" s="12">
        <v>0</v>
      </c>
      <c r="KJ125" s="15">
        <v>0</v>
      </c>
      <c r="KK125" s="12">
        <v>0</v>
      </c>
      <c r="KL125" s="12">
        <v>0</v>
      </c>
      <c r="KM125" s="12">
        <v>0</v>
      </c>
      <c r="KN125" s="15">
        <v>0</v>
      </c>
      <c r="KO125" s="12">
        <v>0</v>
      </c>
      <c r="KP125" s="12">
        <v>0</v>
      </c>
      <c r="KQ125" s="12">
        <v>0</v>
      </c>
      <c r="KR125" s="15">
        <v>0</v>
      </c>
      <c r="KS125" s="12">
        <v>0</v>
      </c>
      <c r="KT125" s="12">
        <v>0</v>
      </c>
      <c r="KU125" s="12">
        <v>0</v>
      </c>
      <c r="KV125" s="14">
        <v>0</v>
      </c>
      <c r="KW125" s="12">
        <v>0</v>
      </c>
      <c r="KX125" s="12">
        <v>0</v>
      </c>
      <c r="KY125" s="12">
        <v>0</v>
      </c>
      <c r="KZ125" s="14">
        <v>0</v>
      </c>
      <c r="LA125" s="12">
        <v>0</v>
      </c>
      <c r="LB125" s="12">
        <v>0</v>
      </c>
      <c r="LC125" s="12">
        <v>0</v>
      </c>
      <c r="LD125" s="14">
        <v>0</v>
      </c>
      <c r="LE125" s="12">
        <v>0</v>
      </c>
      <c r="LF125" s="12">
        <v>0</v>
      </c>
      <c r="LG125" s="12">
        <v>0</v>
      </c>
      <c r="LH125" s="14">
        <v>0</v>
      </c>
      <c r="LI125" s="12">
        <v>0</v>
      </c>
      <c r="LJ125" s="12">
        <v>0</v>
      </c>
      <c r="LK125" s="12">
        <v>0</v>
      </c>
      <c r="LL125" s="14">
        <v>0</v>
      </c>
      <c r="LM125" s="12">
        <v>0</v>
      </c>
      <c r="LN125" s="12">
        <v>0</v>
      </c>
      <c r="LO125" s="12">
        <v>0</v>
      </c>
      <c r="LP125" s="14">
        <v>0</v>
      </c>
      <c r="LQ125" s="12">
        <v>0</v>
      </c>
      <c r="LR125" s="12">
        <v>0</v>
      </c>
      <c r="LS125" s="12">
        <v>0</v>
      </c>
      <c r="LT125" s="14">
        <v>0</v>
      </c>
      <c r="LU125" s="12">
        <v>0</v>
      </c>
      <c r="LV125" s="12">
        <v>0</v>
      </c>
      <c r="LW125" s="12">
        <v>0</v>
      </c>
      <c r="LX125" s="14">
        <v>0</v>
      </c>
      <c r="LY125" s="12">
        <v>0</v>
      </c>
      <c r="LZ125" s="12">
        <v>0</v>
      </c>
      <c r="MA125" s="12">
        <v>0</v>
      </c>
      <c r="MB125" s="13">
        <v>0</v>
      </c>
      <c r="MC125" s="12">
        <v>0</v>
      </c>
      <c r="MD125" s="12">
        <v>0</v>
      </c>
      <c r="ME125" s="12">
        <v>0</v>
      </c>
      <c r="MF125" s="13">
        <v>0</v>
      </c>
      <c r="MG125" s="12">
        <v>0</v>
      </c>
      <c r="MH125" s="12">
        <v>0</v>
      </c>
      <c r="MI125" s="12">
        <v>0</v>
      </c>
      <c r="MJ125" s="13">
        <v>0</v>
      </c>
      <c r="MK125" s="12">
        <v>0</v>
      </c>
      <c r="ML125" s="12">
        <v>0</v>
      </c>
      <c r="MM125" s="12">
        <v>0</v>
      </c>
    </row>
    <row r="126" spans="2:351" ht="51" x14ac:dyDescent="0.25">
      <c r="B126" s="44" t="s">
        <v>230</v>
      </c>
      <c r="C126" s="43" t="s">
        <v>227</v>
      </c>
      <c r="D126" s="42" t="s">
        <v>229</v>
      </c>
      <c r="E126" s="42" t="s">
        <v>228</v>
      </c>
      <c r="F126" s="46" t="s">
        <v>227</v>
      </c>
      <c r="G126" s="40">
        <v>2020004250310</v>
      </c>
      <c r="H126" s="39" t="s">
        <v>226</v>
      </c>
      <c r="I126" s="40">
        <v>1901028</v>
      </c>
      <c r="J126" s="39" t="s">
        <v>225</v>
      </c>
      <c r="K126" s="38" t="s">
        <v>102</v>
      </c>
      <c r="L126" s="37" t="s">
        <v>231</v>
      </c>
      <c r="M126" s="60" t="s">
        <v>6</v>
      </c>
      <c r="N126" s="60" t="s">
        <v>160</v>
      </c>
      <c r="O126" s="36" t="s">
        <v>223</v>
      </c>
      <c r="P126" s="35" t="s">
        <v>222</v>
      </c>
      <c r="Q126" s="35" t="s">
        <v>221</v>
      </c>
      <c r="R126" s="34" t="s">
        <v>20</v>
      </c>
      <c r="S126" s="33">
        <v>30</v>
      </c>
      <c r="T126" s="50">
        <v>5</v>
      </c>
      <c r="U126" s="50">
        <v>5</v>
      </c>
      <c r="V126" s="50">
        <v>10</v>
      </c>
      <c r="W126" s="50">
        <v>10</v>
      </c>
      <c r="X126" s="31">
        <f>+Z126+AA126+AB126+AC126</f>
        <v>30</v>
      </c>
      <c r="Y126" s="49">
        <f>+X126/S126</f>
        <v>1</v>
      </c>
      <c r="Z126" s="29">
        <v>5</v>
      </c>
      <c r="AA126" s="28">
        <v>5</v>
      </c>
      <c r="AB126" s="28">
        <v>10</v>
      </c>
      <c r="AC126" s="28">
        <v>10</v>
      </c>
      <c r="AD126" s="27">
        <v>109259360</v>
      </c>
      <c r="AE126" s="26">
        <f>+AD126-AG126</f>
        <v>0</v>
      </c>
      <c r="AF126" s="51" t="s">
        <v>138</v>
      </c>
      <c r="AG126" s="24">
        <f>SUM(AH126:AK126)</f>
        <v>109259360</v>
      </c>
      <c r="AH126" s="23">
        <f>+BH126+BL126+BP126+BT126+BX126+CB126+CF126+CJ126+CN126+CR126+CV126+CZ126+BD126</f>
        <v>0</v>
      </c>
      <c r="AI126" s="22">
        <f>+DD126+DH126+DL126+DP126+DT126+DX126+EB126+EF126+EJ126+EN126+ER126+EV126+EZ126+FD126+FH126+FL126+FP126+FT126+FX126+GB126+GF126+GJ126+GN126+GR126+GV126+GZ126+HD126+HH126+HL126+HP126+HT126+HX126+IB126+IF126+IJ126+IN126+IR126+IV126+IZ126+JD126+JH126+JL126+JP126+JT126+JX126+KB126+KF126+KJ126+KN126+KR126</f>
        <v>0</v>
      </c>
      <c r="AJ126" s="21">
        <f>+KV126+KZ126+LD126+LH126+LL126+LP126+LT126+LX126</f>
        <v>109259360</v>
      </c>
      <c r="AK126" s="13">
        <f>+MB126+MF126+MJ126</f>
        <v>0</v>
      </c>
      <c r="AL126" s="18" t="b">
        <f>_xlfn.IFNA(+AM126&lt;=AG126,"ERROR")</f>
        <v>1</v>
      </c>
      <c r="AM126" s="20">
        <f>SUM(AN126:AQ126)</f>
        <v>101975403</v>
      </c>
      <c r="AN126" s="4">
        <f>+BE126+BI126+BM126+BQ126+BU126+BY126+CC126+CG126+CK126+CO126+CS126+CW126+DA126</f>
        <v>0</v>
      </c>
      <c r="AO126" s="4">
        <f>+DE126+DI126+DM126+DQ126+DU126+DY126+EC126+EG126+EK126+EO126+ES126+EW126+FA126+FE126+FI126+FM126+FQ126+FU126+FY126+GC126+GG126+GK126+GO126+GS126+GW126+HA126+HE126+HI126+HM126+HQ126+HU126+HY126+IC126+IG126+IK126+IO126+IS126+IW126+JA126+JE126+JI126+JM126+JQ126+JU126+JY126+KC126+KG126+KK126+KO126+KS126</f>
        <v>0</v>
      </c>
      <c r="AP126" s="4">
        <f>+KW126+LA126+LE126+LI126+LM126+LQ126+LU126+LY126</f>
        <v>101975403</v>
      </c>
      <c r="AQ126" s="4">
        <f>+MC126+MG126+MK126</f>
        <v>0</v>
      </c>
      <c r="AR126" s="18" t="b">
        <f>_xlfn.IFNA(+AS126&lt;=AM126,"ERROR")</f>
        <v>1</v>
      </c>
      <c r="AS126" s="19">
        <f>+AT126+AU126+AV126+AW126</f>
        <v>100336512</v>
      </c>
      <c r="AT126" s="4">
        <f>+BF126+BJ126+BN126+BR126+BV126+BZ126+CD126+CH126+CL126+CP126+CT126+CX126+DB126</f>
        <v>0</v>
      </c>
      <c r="AU126" s="4">
        <f>+DF126+DJ126+DN126+DR126+DV126+DZ126+ED126+EH126+EL126+EP126+ET126+EX126+FB126+FF126+FJ126+FN126+FR126+FV126+FZ126+GD126+GH126+GL126+GP126+GT126+GX126+HB126+HF126+HJ126+HN126+HR126+HV126+HZ126+ID126+IH126+IL126+IP126+IT126+IX126+JB126+JF126+JJ126+JN126+JR126+JV126+JZ126+KD126+KH126+KL126+KP126+KT126</f>
        <v>0</v>
      </c>
      <c r="AV126" s="4">
        <f>+KX126+LB126+LF126+LJ126+LN126+LR126+LV126+LZ126</f>
        <v>100336512</v>
      </c>
      <c r="AW126" s="4">
        <f>+MD126+MH126+ML126</f>
        <v>0</v>
      </c>
      <c r="AX126" s="18" t="b">
        <f>_xlfn.IFNA(+AY126&lt;=AS126,"ERROR")</f>
        <v>1</v>
      </c>
      <c r="AY126" s="17">
        <f>+AZ126+BA126+BB126+BC126</f>
        <v>100336512</v>
      </c>
      <c r="AZ126" s="4">
        <f>+BG126+BK126+BO126+BS126+BW126+CA126+CE126+CI126+CM126+CQ126+CU126+CY126+DC126</f>
        <v>0</v>
      </c>
      <c r="BA126" s="4">
        <f>+DG126+DK126+DO126+DS126+DW126+EA126+EE126+EI126+EM126+EQ126+EU126+EY126+FC126+FG126+FK126+FO126+FS126+FW126+GA126+GE126+GI126+GM126+GQ126+GU126+GY126+HC126+HG126+HK126+HO126+HS126+HW126+IA126+IE126+II126+IM126+IQ126+IU126+IY126+JC126+JG126+JK126+JO126+JS126+JW126+KA126+KE126+KI126+KM126+KQ126+KU126</f>
        <v>0</v>
      </c>
      <c r="BB126" s="4">
        <f>+KY126+LC126+LG126+LK126+LO126+LS126+LW126+MA126</f>
        <v>100336512</v>
      </c>
      <c r="BC126" s="4">
        <f>+ME126+MI126+MM126</f>
        <v>0</v>
      </c>
      <c r="BD126" s="16">
        <v>0</v>
      </c>
      <c r="BE126" s="12">
        <v>0</v>
      </c>
      <c r="BF126" s="12">
        <v>0</v>
      </c>
      <c r="BG126" s="12">
        <v>0</v>
      </c>
      <c r="BH126" s="16">
        <v>0</v>
      </c>
      <c r="BI126" s="12">
        <v>0</v>
      </c>
      <c r="BJ126" s="12">
        <v>0</v>
      </c>
      <c r="BK126" s="12">
        <v>0</v>
      </c>
      <c r="BL126" s="16">
        <v>0</v>
      </c>
      <c r="BM126" s="12">
        <v>0</v>
      </c>
      <c r="BN126" s="12">
        <v>0</v>
      </c>
      <c r="BO126" s="12">
        <v>0</v>
      </c>
      <c r="BP126" s="16">
        <v>0</v>
      </c>
      <c r="BQ126" s="12">
        <v>0</v>
      </c>
      <c r="BR126" s="12">
        <v>0</v>
      </c>
      <c r="BS126" s="12">
        <v>0</v>
      </c>
      <c r="BT126" s="16">
        <v>0</v>
      </c>
      <c r="BU126" s="12">
        <v>0</v>
      </c>
      <c r="BV126" s="12">
        <v>0</v>
      </c>
      <c r="BW126" s="12">
        <v>0</v>
      </c>
      <c r="BX126" s="16">
        <v>0</v>
      </c>
      <c r="BY126" s="12">
        <v>0</v>
      </c>
      <c r="BZ126" s="12">
        <v>0</v>
      </c>
      <c r="CA126" s="12">
        <v>0</v>
      </c>
      <c r="CB126" s="16">
        <v>0</v>
      </c>
      <c r="CC126" s="12">
        <v>0</v>
      </c>
      <c r="CD126" s="12">
        <v>0</v>
      </c>
      <c r="CE126" s="12">
        <v>0</v>
      </c>
      <c r="CF126" s="16">
        <v>0</v>
      </c>
      <c r="CG126" s="12">
        <v>0</v>
      </c>
      <c r="CH126" s="12">
        <v>0</v>
      </c>
      <c r="CI126" s="12">
        <v>0</v>
      </c>
      <c r="CJ126" s="16">
        <v>0</v>
      </c>
      <c r="CK126" s="12">
        <v>0</v>
      </c>
      <c r="CL126" s="12">
        <v>0</v>
      </c>
      <c r="CM126" s="12">
        <v>0</v>
      </c>
      <c r="CN126" s="16">
        <v>0</v>
      </c>
      <c r="CO126" s="12">
        <v>0</v>
      </c>
      <c r="CP126" s="12">
        <v>0</v>
      </c>
      <c r="CQ126" s="12">
        <v>0</v>
      </c>
      <c r="CR126" s="16">
        <v>0</v>
      </c>
      <c r="CS126" s="12">
        <v>0</v>
      </c>
      <c r="CT126" s="12">
        <v>0</v>
      </c>
      <c r="CU126" s="12">
        <v>0</v>
      </c>
      <c r="CV126" s="16">
        <v>0</v>
      </c>
      <c r="CW126" s="12">
        <v>0</v>
      </c>
      <c r="CX126" s="12">
        <v>0</v>
      </c>
      <c r="CY126" s="12">
        <v>0</v>
      </c>
      <c r="CZ126" s="16">
        <v>0</v>
      </c>
      <c r="DA126" s="12">
        <v>0</v>
      </c>
      <c r="DB126" s="12">
        <v>0</v>
      </c>
      <c r="DC126" s="12">
        <v>0</v>
      </c>
      <c r="DD126" s="15">
        <v>0</v>
      </c>
      <c r="DE126" s="12">
        <v>0</v>
      </c>
      <c r="DF126" s="12">
        <v>0</v>
      </c>
      <c r="DG126" s="12">
        <v>0</v>
      </c>
      <c r="DH126" s="15">
        <v>0</v>
      </c>
      <c r="DI126" s="12">
        <v>0</v>
      </c>
      <c r="DJ126" s="12">
        <v>0</v>
      </c>
      <c r="DK126" s="12">
        <v>0</v>
      </c>
      <c r="DL126" s="15">
        <v>0</v>
      </c>
      <c r="DM126" s="12">
        <v>0</v>
      </c>
      <c r="DN126" s="12">
        <v>0</v>
      </c>
      <c r="DO126" s="12">
        <v>0</v>
      </c>
      <c r="DP126" s="15">
        <v>0</v>
      </c>
      <c r="DQ126" s="12">
        <v>0</v>
      </c>
      <c r="DR126" s="12">
        <v>0</v>
      </c>
      <c r="DS126" s="12">
        <v>0</v>
      </c>
      <c r="DT126" s="15">
        <v>0</v>
      </c>
      <c r="DU126" s="12">
        <v>0</v>
      </c>
      <c r="DV126" s="12">
        <v>0</v>
      </c>
      <c r="DW126" s="12">
        <v>0</v>
      </c>
      <c r="DX126" s="15">
        <v>0</v>
      </c>
      <c r="DY126" s="12">
        <v>0</v>
      </c>
      <c r="DZ126" s="12">
        <v>0</v>
      </c>
      <c r="EA126" s="12">
        <v>0</v>
      </c>
      <c r="EB126" s="15">
        <v>0</v>
      </c>
      <c r="EC126" s="12">
        <v>0</v>
      </c>
      <c r="ED126" s="12">
        <v>0</v>
      </c>
      <c r="EE126" s="12">
        <v>0</v>
      </c>
      <c r="EF126" s="15">
        <v>0</v>
      </c>
      <c r="EG126" s="12">
        <v>0</v>
      </c>
      <c r="EH126" s="12">
        <v>0</v>
      </c>
      <c r="EI126" s="12">
        <v>0</v>
      </c>
      <c r="EJ126" s="15">
        <v>0</v>
      </c>
      <c r="EK126" s="12">
        <v>0</v>
      </c>
      <c r="EL126" s="12">
        <v>0</v>
      </c>
      <c r="EM126" s="12">
        <v>0</v>
      </c>
      <c r="EN126" s="15">
        <v>0</v>
      </c>
      <c r="EO126" s="12">
        <v>0</v>
      </c>
      <c r="EP126" s="12">
        <v>0</v>
      </c>
      <c r="EQ126" s="12">
        <v>0</v>
      </c>
      <c r="ER126" s="15">
        <v>0</v>
      </c>
      <c r="ES126" s="12">
        <v>0</v>
      </c>
      <c r="ET126" s="12">
        <v>0</v>
      </c>
      <c r="EU126" s="12">
        <v>0</v>
      </c>
      <c r="EV126" s="15">
        <v>0</v>
      </c>
      <c r="EW126" s="12">
        <v>0</v>
      </c>
      <c r="EX126" s="12">
        <v>0</v>
      </c>
      <c r="EY126" s="12">
        <v>0</v>
      </c>
      <c r="EZ126" s="15">
        <v>0</v>
      </c>
      <c r="FA126" s="12">
        <v>0</v>
      </c>
      <c r="FB126" s="12">
        <v>0</v>
      </c>
      <c r="FC126" s="12">
        <v>0</v>
      </c>
      <c r="FD126" s="15">
        <v>0</v>
      </c>
      <c r="FE126" s="12">
        <v>0</v>
      </c>
      <c r="FF126" s="12">
        <v>0</v>
      </c>
      <c r="FG126" s="12">
        <v>0</v>
      </c>
      <c r="FH126" s="15">
        <v>0</v>
      </c>
      <c r="FI126" s="12">
        <v>0</v>
      </c>
      <c r="FJ126" s="12">
        <v>0</v>
      </c>
      <c r="FK126" s="12">
        <v>0</v>
      </c>
      <c r="FL126" s="15">
        <v>0</v>
      </c>
      <c r="FM126" s="12">
        <v>0</v>
      </c>
      <c r="FN126" s="12">
        <v>0</v>
      </c>
      <c r="FO126" s="12">
        <v>0</v>
      </c>
      <c r="FP126" s="15">
        <v>0</v>
      </c>
      <c r="FQ126" s="12">
        <v>0</v>
      </c>
      <c r="FR126" s="12">
        <v>0</v>
      </c>
      <c r="FS126" s="12">
        <v>0</v>
      </c>
      <c r="FT126" s="15">
        <v>0</v>
      </c>
      <c r="FU126" s="12">
        <v>0</v>
      </c>
      <c r="FV126" s="12">
        <v>0</v>
      </c>
      <c r="FW126" s="12">
        <v>0</v>
      </c>
      <c r="FX126" s="15">
        <v>0</v>
      </c>
      <c r="FY126" s="12">
        <v>0</v>
      </c>
      <c r="FZ126" s="12">
        <v>0</v>
      </c>
      <c r="GA126" s="12">
        <v>0</v>
      </c>
      <c r="GB126" s="15">
        <v>0</v>
      </c>
      <c r="GC126" s="12">
        <v>0</v>
      </c>
      <c r="GD126" s="12">
        <v>0</v>
      </c>
      <c r="GE126" s="12">
        <v>0</v>
      </c>
      <c r="GF126" s="15">
        <v>0</v>
      </c>
      <c r="GG126" s="12">
        <v>0</v>
      </c>
      <c r="GH126" s="12">
        <v>0</v>
      </c>
      <c r="GI126" s="12">
        <v>0</v>
      </c>
      <c r="GJ126" s="15">
        <v>0</v>
      </c>
      <c r="GK126" s="12">
        <v>0</v>
      </c>
      <c r="GL126" s="12">
        <v>0</v>
      </c>
      <c r="GM126" s="12">
        <v>0</v>
      </c>
      <c r="GN126" s="15">
        <v>0</v>
      </c>
      <c r="GO126" s="12">
        <v>0</v>
      </c>
      <c r="GP126" s="12">
        <v>0</v>
      </c>
      <c r="GQ126" s="12">
        <v>0</v>
      </c>
      <c r="GR126" s="15">
        <v>0</v>
      </c>
      <c r="GS126" s="12">
        <v>0</v>
      </c>
      <c r="GT126" s="12">
        <v>0</v>
      </c>
      <c r="GU126" s="12">
        <v>0</v>
      </c>
      <c r="GV126" s="15">
        <v>0</v>
      </c>
      <c r="GW126" s="12">
        <v>0</v>
      </c>
      <c r="GX126" s="12">
        <v>0</v>
      </c>
      <c r="GY126" s="12">
        <v>0</v>
      </c>
      <c r="GZ126" s="15">
        <v>0</v>
      </c>
      <c r="HA126" s="12">
        <v>0</v>
      </c>
      <c r="HB126" s="12">
        <v>0</v>
      </c>
      <c r="HC126" s="12">
        <v>0</v>
      </c>
      <c r="HD126" s="15">
        <v>0</v>
      </c>
      <c r="HE126" s="12">
        <v>0</v>
      </c>
      <c r="HF126" s="12">
        <v>0</v>
      </c>
      <c r="HG126" s="12">
        <v>0</v>
      </c>
      <c r="HH126" s="15">
        <v>0</v>
      </c>
      <c r="HI126" s="12">
        <v>0</v>
      </c>
      <c r="HJ126" s="12">
        <v>0</v>
      </c>
      <c r="HK126" s="12">
        <v>0</v>
      </c>
      <c r="HL126" s="15">
        <v>0</v>
      </c>
      <c r="HM126" s="12">
        <v>0</v>
      </c>
      <c r="HN126" s="12">
        <v>0</v>
      </c>
      <c r="HO126" s="12">
        <v>0</v>
      </c>
      <c r="HP126" s="15">
        <v>0</v>
      </c>
      <c r="HQ126" s="12">
        <v>0</v>
      </c>
      <c r="HR126" s="12">
        <v>0</v>
      </c>
      <c r="HS126" s="12">
        <v>0</v>
      </c>
      <c r="HT126" s="15">
        <v>0</v>
      </c>
      <c r="HU126" s="12">
        <v>0</v>
      </c>
      <c r="HV126" s="12">
        <v>0</v>
      </c>
      <c r="HW126" s="12">
        <v>0</v>
      </c>
      <c r="HX126" s="15">
        <v>0</v>
      </c>
      <c r="HY126" s="12">
        <v>0</v>
      </c>
      <c r="HZ126" s="12">
        <v>0</v>
      </c>
      <c r="IA126" s="12">
        <v>0</v>
      </c>
      <c r="IB126" s="15">
        <v>0</v>
      </c>
      <c r="IC126" s="12">
        <v>0</v>
      </c>
      <c r="ID126" s="12">
        <v>0</v>
      </c>
      <c r="IE126" s="12">
        <v>0</v>
      </c>
      <c r="IF126" s="15">
        <v>0</v>
      </c>
      <c r="IG126" s="12">
        <v>0</v>
      </c>
      <c r="IH126" s="12">
        <v>0</v>
      </c>
      <c r="II126" s="12">
        <v>0</v>
      </c>
      <c r="IJ126" s="15">
        <v>0</v>
      </c>
      <c r="IK126" s="12">
        <v>0</v>
      </c>
      <c r="IL126" s="12">
        <v>0</v>
      </c>
      <c r="IM126" s="12">
        <v>0</v>
      </c>
      <c r="IN126" s="15">
        <v>0</v>
      </c>
      <c r="IO126" s="12">
        <v>0</v>
      </c>
      <c r="IP126" s="12">
        <v>0</v>
      </c>
      <c r="IQ126" s="12">
        <v>0</v>
      </c>
      <c r="IR126" s="15">
        <v>0</v>
      </c>
      <c r="IS126" s="12">
        <v>0</v>
      </c>
      <c r="IT126" s="12">
        <v>0</v>
      </c>
      <c r="IU126" s="12">
        <v>0</v>
      </c>
      <c r="IV126" s="15">
        <v>0</v>
      </c>
      <c r="IW126" s="12">
        <v>0</v>
      </c>
      <c r="IX126" s="12">
        <v>0</v>
      </c>
      <c r="IY126" s="12">
        <v>0</v>
      </c>
      <c r="IZ126" s="15">
        <v>0</v>
      </c>
      <c r="JA126" s="12">
        <v>0</v>
      </c>
      <c r="JB126" s="12">
        <v>0</v>
      </c>
      <c r="JC126" s="12">
        <v>0</v>
      </c>
      <c r="JD126" s="15">
        <v>0</v>
      </c>
      <c r="JE126" s="12">
        <v>0</v>
      </c>
      <c r="JF126" s="12">
        <v>0</v>
      </c>
      <c r="JG126" s="12">
        <v>0</v>
      </c>
      <c r="JH126" s="15">
        <v>0</v>
      </c>
      <c r="JI126" s="12">
        <v>0</v>
      </c>
      <c r="JJ126" s="12">
        <v>0</v>
      </c>
      <c r="JK126" s="12">
        <v>0</v>
      </c>
      <c r="JL126" s="15">
        <v>0</v>
      </c>
      <c r="JM126" s="12">
        <v>0</v>
      </c>
      <c r="JN126" s="12">
        <v>0</v>
      </c>
      <c r="JO126" s="12">
        <v>0</v>
      </c>
      <c r="JP126" s="15">
        <v>0</v>
      </c>
      <c r="JQ126" s="12">
        <v>0</v>
      </c>
      <c r="JR126" s="12">
        <v>0</v>
      </c>
      <c r="JS126" s="12">
        <v>0</v>
      </c>
      <c r="JT126" s="15">
        <v>0</v>
      </c>
      <c r="JU126" s="12">
        <v>0</v>
      </c>
      <c r="JV126" s="12">
        <v>0</v>
      </c>
      <c r="JW126" s="12">
        <v>0</v>
      </c>
      <c r="JX126" s="15">
        <v>0</v>
      </c>
      <c r="JY126" s="12">
        <v>0</v>
      </c>
      <c r="JZ126" s="12">
        <v>0</v>
      </c>
      <c r="KA126" s="12">
        <v>0</v>
      </c>
      <c r="KB126" s="15">
        <v>0</v>
      </c>
      <c r="KC126" s="12">
        <v>0</v>
      </c>
      <c r="KD126" s="12">
        <v>0</v>
      </c>
      <c r="KE126" s="12">
        <v>0</v>
      </c>
      <c r="KF126" s="15">
        <v>0</v>
      </c>
      <c r="KG126" s="12">
        <v>0</v>
      </c>
      <c r="KH126" s="12">
        <v>0</v>
      </c>
      <c r="KI126" s="12">
        <v>0</v>
      </c>
      <c r="KJ126" s="15">
        <v>0</v>
      </c>
      <c r="KK126" s="12">
        <v>0</v>
      </c>
      <c r="KL126" s="12">
        <v>0</v>
      </c>
      <c r="KM126" s="12">
        <v>0</v>
      </c>
      <c r="KN126" s="15">
        <v>0</v>
      </c>
      <c r="KO126" s="12">
        <v>0</v>
      </c>
      <c r="KP126" s="12">
        <v>0</v>
      </c>
      <c r="KQ126" s="12">
        <v>0</v>
      </c>
      <c r="KR126" s="15">
        <v>0</v>
      </c>
      <c r="KS126" s="12">
        <v>0</v>
      </c>
      <c r="KT126" s="12">
        <v>0</v>
      </c>
      <c r="KU126" s="12">
        <v>0</v>
      </c>
      <c r="KV126" s="14">
        <v>0</v>
      </c>
      <c r="KW126" s="12">
        <v>0</v>
      </c>
      <c r="KX126" s="12">
        <v>0</v>
      </c>
      <c r="KY126" s="12">
        <v>0</v>
      </c>
      <c r="KZ126" s="14">
        <v>0</v>
      </c>
      <c r="LA126" s="12">
        <v>0</v>
      </c>
      <c r="LB126" s="12">
        <v>0</v>
      </c>
      <c r="LC126" s="12">
        <v>0</v>
      </c>
      <c r="LD126" s="14">
        <v>109259360</v>
      </c>
      <c r="LE126" s="12">
        <v>101975403</v>
      </c>
      <c r="LF126" s="12">
        <v>100336512</v>
      </c>
      <c r="LG126" s="12">
        <v>100336512</v>
      </c>
      <c r="LH126" s="14">
        <v>0</v>
      </c>
      <c r="LI126" s="12">
        <v>0</v>
      </c>
      <c r="LJ126" s="12">
        <v>0</v>
      </c>
      <c r="LK126" s="12">
        <v>0</v>
      </c>
      <c r="LL126" s="14">
        <v>0</v>
      </c>
      <c r="LM126" s="12">
        <v>0</v>
      </c>
      <c r="LN126" s="12">
        <v>0</v>
      </c>
      <c r="LO126" s="12">
        <v>0</v>
      </c>
      <c r="LP126" s="14">
        <v>0</v>
      </c>
      <c r="LQ126" s="12">
        <v>0</v>
      </c>
      <c r="LR126" s="12">
        <v>0</v>
      </c>
      <c r="LS126" s="12">
        <v>0</v>
      </c>
      <c r="LT126" s="14">
        <v>0</v>
      </c>
      <c r="LU126" s="12">
        <v>0</v>
      </c>
      <c r="LV126" s="12">
        <v>0</v>
      </c>
      <c r="LW126" s="12">
        <v>0</v>
      </c>
      <c r="LX126" s="14">
        <v>0</v>
      </c>
      <c r="LY126" s="12">
        <v>0</v>
      </c>
      <c r="LZ126" s="12">
        <v>0</v>
      </c>
      <c r="MA126" s="12">
        <v>0</v>
      </c>
      <c r="MB126" s="13">
        <v>0</v>
      </c>
      <c r="MC126" s="12">
        <v>0</v>
      </c>
      <c r="MD126" s="12">
        <v>0</v>
      </c>
      <c r="ME126" s="12">
        <v>0</v>
      </c>
      <c r="MF126" s="13">
        <v>0</v>
      </c>
      <c r="MG126" s="12">
        <v>0</v>
      </c>
      <c r="MH126" s="12">
        <v>0</v>
      </c>
      <c r="MI126" s="12">
        <v>0</v>
      </c>
      <c r="MJ126" s="13">
        <v>0</v>
      </c>
      <c r="MK126" s="12">
        <v>0</v>
      </c>
      <c r="ML126" s="12">
        <v>0</v>
      </c>
      <c r="MM126" s="12">
        <v>0</v>
      </c>
    </row>
    <row r="127" spans="2:351" ht="51" x14ac:dyDescent="0.25">
      <c r="B127" s="44" t="s">
        <v>230</v>
      </c>
      <c r="C127" s="43" t="s">
        <v>227</v>
      </c>
      <c r="D127" s="42" t="s">
        <v>229</v>
      </c>
      <c r="E127" s="42" t="s">
        <v>228</v>
      </c>
      <c r="F127" s="46" t="s">
        <v>227</v>
      </c>
      <c r="G127" s="40">
        <v>2020004250310</v>
      </c>
      <c r="H127" s="39" t="s">
        <v>226</v>
      </c>
      <c r="I127" s="40">
        <v>1901028</v>
      </c>
      <c r="J127" s="39" t="s">
        <v>225</v>
      </c>
      <c r="K127" s="38" t="s">
        <v>102</v>
      </c>
      <c r="L127" s="37" t="s">
        <v>224</v>
      </c>
      <c r="M127" s="60" t="s">
        <v>6</v>
      </c>
      <c r="N127" s="60" t="s">
        <v>160</v>
      </c>
      <c r="O127" s="36" t="s">
        <v>223</v>
      </c>
      <c r="P127" s="35" t="s">
        <v>222</v>
      </c>
      <c r="Q127" s="35" t="s">
        <v>221</v>
      </c>
      <c r="R127" s="34" t="s">
        <v>20</v>
      </c>
      <c r="S127" s="33">
        <v>120</v>
      </c>
      <c r="T127" s="50">
        <v>30</v>
      </c>
      <c r="U127" s="50">
        <v>30</v>
      </c>
      <c r="V127" s="50">
        <v>30</v>
      </c>
      <c r="W127" s="50">
        <v>30</v>
      </c>
      <c r="X127" s="31">
        <f>+Z127+AA127+AB127+AC127</f>
        <v>120</v>
      </c>
      <c r="Y127" s="49">
        <f>+X127/S127</f>
        <v>1</v>
      </c>
      <c r="Z127" s="29">
        <v>3</v>
      </c>
      <c r="AA127" s="28">
        <v>57</v>
      </c>
      <c r="AB127" s="28">
        <v>30</v>
      </c>
      <c r="AC127" s="28">
        <v>30</v>
      </c>
      <c r="AD127" s="27">
        <v>129950024</v>
      </c>
      <c r="AE127" s="26">
        <f>+AD127-AG127</f>
        <v>0</v>
      </c>
      <c r="AF127" s="51" t="s">
        <v>138</v>
      </c>
      <c r="AG127" s="24">
        <f>SUM(AH127:AK127)</f>
        <v>129950024</v>
      </c>
      <c r="AH127" s="23">
        <f>+BH127+BL127+BP127+BT127+BX127+CB127+CF127+CJ127+CN127+CR127+CV127+CZ127+BD127</f>
        <v>0</v>
      </c>
      <c r="AI127" s="22">
        <f>+DD127+DH127+DL127+DP127+DT127+DX127+EB127+EF127+EJ127+EN127+ER127+EV127+EZ127+FD127+FH127+FL127+FP127+FT127+FX127+GB127+GF127+GJ127+GN127+GR127+GV127+GZ127+HD127+HH127+HL127+HP127+HT127+HX127+IB127+IF127+IJ127+IN127+IR127+IV127+IZ127+JD127+JH127+JL127+JP127+JT127+JX127+KB127+KF127+KJ127+KN127+KR127</f>
        <v>0</v>
      </c>
      <c r="AJ127" s="21">
        <f>+KV127+KZ127+LD127+LH127+LL127+LP127+LT127+LX127</f>
        <v>129950024</v>
      </c>
      <c r="AK127" s="13">
        <f>+MB127+MF127+MJ127</f>
        <v>0</v>
      </c>
      <c r="AL127" s="18" t="b">
        <f>_xlfn.IFNA(+AM127&lt;=AG127,"ERROR")</f>
        <v>1</v>
      </c>
      <c r="AM127" s="20">
        <f>SUM(AN127:AQ127)</f>
        <v>121164725</v>
      </c>
      <c r="AN127" s="4">
        <f>+BE127+BI127+BM127+BQ127+BU127+BY127+CC127+CG127+CK127+CO127+CS127+CW127+DA127</f>
        <v>0</v>
      </c>
      <c r="AO127" s="4">
        <f>+DE127+DI127+DM127+DQ127+DU127+DY127+EC127+EG127+EK127+EO127+ES127+EW127+FA127+FE127+FI127+FM127+FQ127+FU127+FY127+GC127+GG127+GK127+GO127+GS127+GW127+HA127+HE127+HI127+HM127+HQ127+HU127+HY127+IC127+IG127+IK127+IO127+IS127+IW127+JA127+JE127+JI127+JM127+JQ127+JU127+JY127+KC127+KG127+KK127+KO127+KS127</f>
        <v>0</v>
      </c>
      <c r="AP127" s="4">
        <f>+KW127+LA127+LE127+LI127+LM127+LQ127+LU127+LY127</f>
        <v>121164725</v>
      </c>
      <c r="AQ127" s="4">
        <f>+MC127+MG127+MK127</f>
        <v>0</v>
      </c>
      <c r="AR127" s="18" t="b">
        <f>_xlfn.IFNA(+AS127&lt;=AM127,"ERROR")</f>
        <v>1</v>
      </c>
      <c r="AS127" s="19">
        <f>+AT127+AU127+AV127+AW127</f>
        <v>121164725</v>
      </c>
      <c r="AT127" s="4">
        <f>+BF127+BJ127+BN127+BR127+BV127+BZ127+CD127+CH127+CL127+CP127+CT127+CX127+DB127</f>
        <v>0</v>
      </c>
      <c r="AU127" s="4">
        <f>+DF127+DJ127+DN127+DR127+DV127+DZ127+ED127+EH127+EL127+EP127+ET127+EX127+FB127+FF127+FJ127+FN127+FR127+FV127+FZ127+GD127+GH127+GL127+GP127+GT127+GX127+HB127+HF127+HJ127+HN127+HR127+HV127+HZ127+ID127+IH127+IL127+IP127+IT127+IX127+JB127+JF127+JJ127+JN127+JR127+JV127+JZ127+KD127+KH127+KL127+KP127+KT127</f>
        <v>0</v>
      </c>
      <c r="AV127" s="4">
        <f>+KX127+LB127+LF127+LJ127+LN127+LR127+LV127+LZ127</f>
        <v>121164725</v>
      </c>
      <c r="AW127" s="4">
        <f>+MD127+MH127+ML127</f>
        <v>0</v>
      </c>
      <c r="AX127" s="18" t="b">
        <f>_xlfn.IFNA(+AY127&lt;=AS127,"ERROR")</f>
        <v>1</v>
      </c>
      <c r="AY127" s="17">
        <f>+AZ127+BA127+BB127+BC127</f>
        <v>121164725</v>
      </c>
      <c r="AZ127" s="4">
        <f>+BG127+BK127+BO127+BS127+BW127+CA127+CE127+CI127+CM127+CQ127+CU127+CY127+DC127</f>
        <v>0</v>
      </c>
      <c r="BA127" s="4">
        <f>+DG127+DK127+DO127+DS127+DW127+EA127+EE127+EI127+EM127+EQ127+EU127+EY127+FC127+FG127+FK127+FO127+FS127+FW127+GA127+GE127+GI127+GM127+GQ127+GU127+GY127+HC127+HG127+HK127+HO127+HS127+HW127+IA127+IE127+II127+IM127+IQ127+IU127+IY127+JC127+JG127+JK127+JO127+JS127+JW127+KA127+KE127+KI127+KM127+KQ127+KU127</f>
        <v>0</v>
      </c>
      <c r="BB127" s="4">
        <f>+KY127+LC127+LG127+LK127+LO127+LS127+LW127+MA127</f>
        <v>121164725</v>
      </c>
      <c r="BC127" s="4">
        <f>+ME127+MI127+MM127</f>
        <v>0</v>
      </c>
      <c r="BD127" s="16">
        <v>0</v>
      </c>
      <c r="BE127" s="12">
        <v>0</v>
      </c>
      <c r="BF127" s="12">
        <v>0</v>
      </c>
      <c r="BG127" s="12">
        <v>0</v>
      </c>
      <c r="BH127" s="16">
        <v>0</v>
      </c>
      <c r="BI127" s="12">
        <v>0</v>
      </c>
      <c r="BJ127" s="12">
        <v>0</v>
      </c>
      <c r="BK127" s="12">
        <v>0</v>
      </c>
      <c r="BL127" s="16">
        <v>0</v>
      </c>
      <c r="BM127" s="12">
        <v>0</v>
      </c>
      <c r="BN127" s="12">
        <v>0</v>
      </c>
      <c r="BO127" s="12">
        <v>0</v>
      </c>
      <c r="BP127" s="16">
        <v>0</v>
      </c>
      <c r="BQ127" s="12">
        <v>0</v>
      </c>
      <c r="BR127" s="12">
        <v>0</v>
      </c>
      <c r="BS127" s="12">
        <v>0</v>
      </c>
      <c r="BT127" s="16">
        <v>0</v>
      </c>
      <c r="BU127" s="12">
        <v>0</v>
      </c>
      <c r="BV127" s="12">
        <v>0</v>
      </c>
      <c r="BW127" s="12">
        <v>0</v>
      </c>
      <c r="BX127" s="16">
        <v>0</v>
      </c>
      <c r="BY127" s="12">
        <v>0</v>
      </c>
      <c r="BZ127" s="12">
        <v>0</v>
      </c>
      <c r="CA127" s="12">
        <v>0</v>
      </c>
      <c r="CB127" s="16">
        <v>0</v>
      </c>
      <c r="CC127" s="12">
        <v>0</v>
      </c>
      <c r="CD127" s="12">
        <v>0</v>
      </c>
      <c r="CE127" s="12">
        <v>0</v>
      </c>
      <c r="CF127" s="16">
        <v>0</v>
      </c>
      <c r="CG127" s="12">
        <v>0</v>
      </c>
      <c r="CH127" s="12">
        <v>0</v>
      </c>
      <c r="CI127" s="12">
        <v>0</v>
      </c>
      <c r="CJ127" s="16">
        <v>0</v>
      </c>
      <c r="CK127" s="12">
        <v>0</v>
      </c>
      <c r="CL127" s="12">
        <v>0</v>
      </c>
      <c r="CM127" s="12">
        <v>0</v>
      </c>
      <c r="CN127" s="16">
        <v>0</v>
      </c>
      <c r="CO127" s="12">
        <v>0</v>
      </c>
      <c r="CP127" s="12">
        <v>0</v>
      </c>
      <c r="CQ127" s="12">
        <v>0</v>
      </c>
      <c r="CR127" s="16">
        <v>0</v>
      </c>
      <c r="CS127" s="12">
        <v>0</v>
      </c>
      <c r="CT127" s="12">
        <v>0</v>
      </c>
      <c r="CU127" s="12">
        <v>0</v>
      </c>
      <c r="CV127" s="16">
        <v>0</v>
      </c>
      <c r="CW127" s="12">
        <v>0</v>
      </c>
      <c r="CX127" s="12">
        <v>0</v>
      </c>
      <c r="CY127" s="12">
        <v>0</v>
      </c>
      <c r="CZ127" s="16">
        <v>0</v>
      </c>
      <c r="DA127" s="12">
        <v>0</v>
      </c>
      <c r="DB127" s="12">
        <v>0</v>
      </c>
      <c r="DC127" s="12">
        <v>0</v>
      </c>
      <c r="DD127" s="15">
        <v>0</v>
      </c>
      <c r="DE127" s="12">
        <v>0</v>
      </c>
      <c r="DF127" s="12">
        <v>0</v>
      </c>
      <c r="DG127" s="12">
        <v>0</v>
      </c>
      <c r="DH127" s="15">
        <v>0</v>
      </c>
      <c r="DI127" s="12">
        <v>0</v>
      </c>
      <c r="DJ127" s="12">
        <v>0</v>
      </c>
      <c r="DK127" s="12">
        <v>0</v>
      </c>
      <c r="DL127" s="15">
        <v>0</v>
      </c>
      <c r="DM127" s="12">
        <v>0</v>
      </c>
      <c r="DN127" s="12">
        <v>0</v>
      </c>
      <c r="DO127" s="12">
        <v>0</v>
      </c>
      <c r="DP127" s="15">
        <v>0</v>
      </c>
      <c r="DQ127" s="12">
        <v>0</v>
      </c>
      <c r="DR127" s="12">
        <v>0</v>
      </c>
      <c r="DS127" s="12">
        <v>0</v>
      </c>
      <c r="DT127" s="15">
        <v>0</v>
      </c>
      <c r="DU127" s="12">
        <v>0</v>
      </c>
      <c r="DV127" s="12">
        <v>0</v>
      </c>
      <c r="DW127" s="12">
        <v>0</v>
      </c>
      <c r="DX127" s="15">
        <v>0</v>
      </c>
      <c r="DY127" s="12">
        <v>0</v>
      </c>
      <c r="DZ127" s="12">
        <v>0</v>
      </c>
      <c r="EA127" s="12">
        <v>0</v>
      </c>
      <c r="EB127" s="15">
        <v>0</v>
      </c>
      <c r="EC127" s="12">
        <v>0</v>
      </c>
      <c r="ED127" s="12">
        <v>0</v>
      </c>
      <c r="EE127" s="12">
        <v>0</v>
      </c>
      <c r="EF127" s="15">
        <v>0</v>
      </c>
      <c r="EG127" s="12">
        <v>0</v>
      </c>
      <c r="EH127" s="12">
        <v>0</v>
      </c>
      <c r="EI127" s="12">
        <v>0</v>
      </c>
      <c r="EJ127" s="15">
        <v>0</v>
      </c>
      <c r="EK127" s="12">
        <v>0</v>
      </c>
      <c r="EL127" s="12">
        <v>0</v>
      </c>
      <c r="EM127" s="12">
        <v>0</v>
      </c>
      <c r="EN127" s="15">
        <v>0</v>
      </c>
      <c r="EO127" s="12">
        <v>0</v>
      </c>
      <c r="EP127" s="12">
        <v>0</v>
      </c>
      <c r="EQ127" s="12">
        <v>0</v>
      </c>
      <c r="ER127" s="15">
        <v>0</v>
      </c>
      <c r="ES127" s="12">
        <v>0</v>
      </c>
      <c r="ET127" s="12">
        <v>0</v>
      </c>
      <c r="EU127" s="12">
        <v>0</v>
      </c>
      <c r="EV127" s="15">
        <v>0</v>
      </c>
      <c r="EW127" s="12">
        <v>0</v>
      </c>
      <c r="EX127" s="12">
        <v>0</v>
      </c>
      <c r="EY127" s="12">
        <v>0</v>
      </c>
      <c r="EZ127" s="15">
        <v>0</v>
      </c>
      <c r="FA127" s="12">
        <v>0</v>
      </c>
      <c r="FB127" s="12">
        <v>0</v>
      </c>
      <c r="FC127" s="12">
        <v>0</v>
      </c>
      <c r="FD127" s="15">
        <v>0</v>
      </c>
      <c r="FE127" s="12">
        <v>0</v>
      </c>
      <c r="FF127" s="12">
        <v>0</v>
      </c>
      <c r="FG127" s="12">
        <v>0</v>
      </c>
      <c r="FH127" s="15">
        <v>0</v>
      </c>
      <c r="FI127" s="12">
        <v>0</v>
      </c>
      <c r="FJ127" s="12">
        <v>0</v>
      </c>
      <c r="FK127" s="12">
        <v>0</v>
      </c>
      <c r="FL127" s="15">
        <v>0</v>
      </c>
      <c r="FM127" s="12">
        <v>0</v>
      </c>
      <c r="FN127" s="12">
        <v>0</v>
      </c>
      <c r="FO127" s="12">
        <v>0</v>
      </c>
      <c r="FP127" s="15">
        <v>0</v>
      </c>
      <c r="FQ127" s="12">
        <v>0</v>
      </c>
      <c r="FR127" s="12">
        <v>0</v>
      </c>
      <c r="FS127" s="12">
        <v>0</v>
      </c>
      <c r="FT127" s="15">
        <v>0</v>
      </c>
      <c r="FU127" s="12">
        <v>0</v>
      </c>
      <c r="FV127" s="12">
        <v>0</v>
      </c>
      <c r="FW127" s="12">
        <v>0</v>
      </c>
      <c r="FX127" s="15">
        <v>0</v>
      </c>
      <c r="FY127" s="12">
        <v>0</v>
      </c>
      <c r="FZ127" s="12">
        <v>0</v>
      </c>
      <c r="GA127" s="12">
        <v>0</v>
      </c>
      <c r="GB127" s="15">
        <v>0</v>
      </c>
      <c r="GC127" s="12">
        <v>0</v>
      </c>
      <c r="GD127" s="12">
        <v>0</v>
      </c>
      <c r="GE127" s="12">
        <v>0</v>
      </c>
      <c r="GF127" s="15">
        <v>0</v>
      </c>
      <c r="GG127" s="12">
        <v>0</v>
      </c>
      <c r="GH127" s="12">
        <v>0</v>
      </c>
      <c r="GI127" s="12">
        <v>0</v>
      </c>
      <c r="GJ127" s="15">
        <v>0</v>
      </c>
      <c r="GK127" s="12">
        <v>0</v>
      </c>
      <c r="GL127" s="12">
        <v>0</v>
      </c>
      <c r="GM127" s="12">
        <v>0</v>
      </c>
      <c r="GN127" s="15">
        <v>0</v>
      </c>
      <c r="GO127" s="12">
        <v>0</v>
      </c>
      <c r="GP127" s="12">
        <v>0</v>
      </c>
      <c r="GQ127" s="12">
        <v>0</v>
      </c>
      <c r="GR127" s="15">
        <v>0</v>
      </c>
      <c r="GS127" s="12">
        <v>0</v>
      </c>
      <c r="GT127" s="12">
        <v>0</v>
      </c>
      <c r="GU127" s="12">
        <v>0</v>
      </c>
      <c r="GV127" s="15">
        <v>0</v>
      </c>
      <c r="GW127" s="12">
        <v>0</v>
      </c>
      <c r="GX127" s="12">
        <v>0</v>
      </c>
      <c r="GY127" s="12">
        <v>0</v>
      </c>
      <c r="GZ127" s="15">
        <v>0</v>
      </c>
      <c r="HA127" s="12">
        <v>0</v>
      </c>
      <c r="HB127" s="12">
        <v>0</v>
      </c>
      <c r="HC127" s="12">
        <v>0</v>
      </c>
      <c r="HD127" s="15">
        <v>0</v>
      </c>
      <c r="HE127" s="12">
        <v>0</v>
      </c>
      <c r="HF127" s="12">
        <v>0</v>
      </c>
      <c r="HG127" s="12">
        <v>0</v>
      </c>
      <c r="HH127" s="15">
        <v>0</v>
      </c>
      <c r="HI127" s="12">
        <v>0</v>
      </c>
      <c r="HJ127" s="12">
        <v>0</v>
      </c>
      <c r="HK127" s="12">
        <v>0</v>
      </c>
      <c r="HL127" s="15">
        <v>0</v>
      </c>
      <c r="HM127" s="12">
        <v>0</v>
      </c>
      <c r="HN127" s="12">
        <v>0</v>
      </c>
      <c r="HO127" s="12">
        <v>0</v>
      </c>
      <c r="HP127" s="15">
        <v>0</v>
      </c>
      <c r="HQ127" s="12">
        <v>0</v>
      </c>
      <c r="HR127" s="12">
        <v>0</v>
      </c>
      <c r="HS127" s="12">
        <v>0</v>
      </c>
      <c r="HT127" s="15">
        <v>0</v>
      </c>
      <c r="HU127" s="12">
        <v>0</v>
      </c>
      <c r="HV127" s="12">
        <v>0</v>
      </c>
      <c r="HW127" s="12">
        <v>0</v>
      </c>
      <c r="HX127" s="15">
        <v>0</v>
      </c>
      <c r="HY127" s="12">
        <v>0</v>
      </c>
      <c r="HZ127" s="12">
        <v>0</v>
      </c>
      <c r="IA127" s="12">
        <v>0</v>
      </c>
      <c r="IB127" s="15">
        <v>0</v>
      </c>
      <c r="IC127" s="12">
        <v>0</v>
      </c>
      <c r="ID127" s="12">
        <v>0</v>
      </c>
      <c r="IE127" s="12">
        <v>0</v>
      </c>
      <c r="IF127" s="15">
        <v>0</v>
      </c>
      <c r="IG127" s="12">
        <v>0</v>
      </c>
      <c r="IH127" s="12">
        <v>0</v>
      </c>
      <c r="II127" s="12">
        <v>0</v>
      </c>
      <c r="IJ127" s="15">
        <v>0</v>
      </c>
      <c r="IK127" s="12">
        <v>0</v>
      </c>
      <c r="IL127" s="12">
        <v>0</v>
      </c>
      <c r="IM127" s="12">
        <v>0</v>
      </c>
      <c r="IN127" s="15">
        <v>0</v>
      </c>
      <c r="IO127" s="12">
        <v>0</v>
      </c>
      <c r="IP127" s="12">
        <v>0</v>
      </c>
      <c r="IQ127" s="12">
        <v>0</v>
      </c>
      <c r="IR127" s="15">
        <v>0</v>
      </c>
      <c r="IS127" s="12">
        <v>0</v>
      </c>
      <c r="IT127" s="12">
        <v>0</v>
      </c>
      <c r="IU127" s="12">
        <v>0</v>
      </c>
      <c r="IV127" s="15">
        <v>0</v>
      </c>
      <c r="IW127" s="12">
        <v>0</v>
      </c>
      <c r="IX127" s="12">
        <v>0</v>
      </c>
      <c r="IY127" s="12">
        <v>0</v>
      </c>
      <c r="IZ127" s="15">
        <v>0</v>
      </c>
      <c r="JA127" s="12">
        <v>0</v>
      </c>
      <c r="JB127" s="12">
        <v>0</v>
      </c>
      <c r="JC127" s="12">
        <v>0</v>
      </c>
      <c r="JD127" s="15">
        <v>0</v>
      </c>
      <c r="JE127" s="12">
        <v>0</v>
      </c>
      <c r="JF127" s="12">
        <v>0</v>
      </c>
      <c r="JG127" s="12">
        <v>0</v>
      </c>
      <c r="JH127" s="15">
        <v>0</v>
      </c>
      <c r="JI127" s="12">
        <v>0</v>
      </c>
      <c r="JJ127" s="12">
        <v>0</v>
      </c>
      <c r="JK127" s="12">
        <v>0</v>
      </c>
      <c r="JL127" s="15">
        <v>0</v>
      </c>
      <c r="JM127" s="12">
        <v>0</v>
      </c>
      <c r="JN127" s="12">
        <v>0</v>
      </c>
      <c r="JO127" s="12">
        <v>0</v>
      </c>
      <c r="JP127" s="15">
        <v>0</v>
      </c>
      <c r="JQ127" s="12">
        <v>0</v>
      </c>
      <c r="JR127" s="12">
        <v>0</v>
      </c>
      <c r="JS127" s="12">
        <v>0</v>
      </c>
      <c r="JT127" s="15">
        <v>0</v>
      </c>
      <c r="JU127" s="12">
        <v>0</v>
      </c>
      <c r="JV127" s="12">
        <v>0</v>
      </c>
      <c r="JW127" s="12">
        <v>0</v>
      </c>
      <c r="JX127" s="15">
        <v>0</v>
      </c>
      <c r="JY127" s="12">
        <v>0</v>
      </c>
      <c r="JZ127" s="12">
        <v>0</v>
      </c>
      <c r="KA127" s="12">
        <v>0</v>
      </c>
      <c r="KB127" s="15">
        <v>0</v>
      </c>
      <c r="KC127" s="12">
        <v>0</v>
      </c>
      <c r="KD127" s="12">
        <v>0</v>
      </c>
      <c r="KE127" s="12">
        <v>0</v>
      </c>
      <c r="KF127" s="15">
        <v>0</v>
      </c>
      <c r="KG127" s="12">
        <v>0</v>
      </c>
      <c r="KH127" s="12">
        <v>0</v>
      </c>
      <c r="KI127" s="12">
        <v>0</v>
      </c>
      <c r="KJ127" s="15">
        <v>0</v>
      </c>
      <c r="KK127" s="12">
        <v>0</v>
      </c>
      <c r="KL127" s="12">
        <v>0</v>
      </c>
      <c r="KM127" s="12">
        <v>0</v>
      </c>
      <c r="KN127" s="15">
        <v>0</v>
      </c>
      <c r="KO127" s="12">
        <v>0</v>
      </c>
      <c r="KP127" s="12">
        <v>0</v>
      </c>
      <c r="KQ127" s="12">
        <v>0</v>
      </c>
      <c r="KR127" s="15">
        <v>0</v>
      </c>
      <c r="KS127" s="12">
        <v>0</v>
      </c>
      <c r="KT127" s="12">
        <v>0</v>
      </c>
      <c r="KU127" s="12">
        <v>0</v>
      </c>
      <c r="KV127" s="14">
        <v>0</v>
      </c>
      <c r="KW127" s="12">
        <v>0</v>
      </c>
      <c r="KX127" s="12">
        <v>0</v>
      </c>
      <c r="KY127" s="12">
        <v>0</v>
      </c>
      <c r="KZ127" s="14">
        <v>0</v>
      </c>
      <c r="LA127" s="12">
        <v>0</v>
      </c>
      <c r="LB127" s="12">
        <v>0</v>
      </c>
      <c r="LC127" s="12">
        <v>0</v>
      </c>
      <c r="LD127" s="14">
        <v>129950024</v>
      </c>
      <c r="LE127" s="12">
        <v>121164725</v>
      </c>
      <c r="LF127" s="12">
        <v>121164725</v>
      </c>
      <c r="LG127" s="12">
        <v>121164725</v>
      </c>
      <c r="LH127" s="14">
        <v>0</v>
      </c>
      <c r="LI127" s="12">
        <v>0</v>
      </c>
      <c r="LJ127" s="12">
        <v>0</v>
      </c>
      <c r="LK127" s="12">
        <v>0</v>
      </c>
      <c r="LL127" s="14">
        <v>0</v>
      </c>
      <c r="LM127" s="12">
        <v>0</v>
      </c>
      <c r="LN127" s="12">
        <v>0</v>
      </c>
      <c r="LO127" s="12">
        <v>0</v>
      </c>
      <c r="LP127" s="14">
        <v>0</v>
      </c>
      <c r="LQ127" s="12">
        <v>0</v>
      </c>
      <c r="LR127" s="12">
        <v>0</v>
      </c>
      <c r="LS127" s="12">
        <v>0</v>
      </c>
      <c r="LT127" s="14">
        <v>0</v>
      </c>
      <c r="LU127" s="12">
        <v>0</v>
      </c>
      <c r="LV127" s="12">
        <v>0</v>
      </c>
      <c r="LW127" s="12">
        <v>0</v>
      </c>
      <c r="LX127" s="14">
        <v>0</v>
      </c>
      <c r="LY127" s="12">
        <v>0</v>
      </c>
      <c r="LZ127" s="12">
        <v>0</v>
      </c>
      <c r="MA127" s="12">
        <v>0</v>
      </c>
      <c r="MB127" s="13">
        <v>0</v>
      </c>
      <c r="MC127" s="12">
        <v>0</v>
      </c>
      <c r="MD127" s="12">
        <v>0</v>
      </c>
      <c r="ME127" s="12">
        <v>0</v>
      </c>
      <c r="MF127" s="13">
        <v>0</v>
      </c>
      <c r="MG127" s="12">
        <v>0</v>
      </c>
      <c r="MH127" s="12">
        <v>0</v>
      </c>
      <c r="MI127" s="12">
        <v>0</v>
      </c>
      <c r="MJ127" s="13">
        <v>0</v>
      </c>
      <c r="MK127" s="12">
        <v>0</v>
      </c>
      <c r="ML127" s="12">
        <v>0</v>
      </c>
      <c r="MM127" s="12">
        <v>0</v>
      </c>
    </row>
    <row r="128" spans="2:351" ht="76.5" x14ac:dyDescent="0.25">
      <c r="B128" s="44" t="s">
        <v>208</v>
      </c>
      <c r="C128" s="43" t="s">
        <v>207</v>
      </c>
      <c r="D128" s="42" t="s">
        <v>194</v>
      </c>
      <c r="E128" s="42" t="s">
        <v>216</v>
      </c>
      <c r="F128" s="46" t="s">
        <v>215</v>
      </c>
      <c r="G128" s="40">
        <v>2020004250326</v>
      </c>
      <c r="H128" s="39" t="s">
        <v>191</v>
      </c>
      <c r="I128" s="40">
        <v>1901007</v>
      </c>
      <c r="J128" s="39" t="s">
        <v>190</v>
      </c>
      <c r="K128" s="38" t="s">
        <v>102</v>
      </c>
      <c r="L128" s="45" t="s">
        <v>220</v>
      </c>
      <c r="M128" s="59" t="s">
        <v>170</v>
      </c>
      <c r="N128" s="59" t="s">
        <v>219</v>
      </c>
      <c r="O128" s="36" t="s">
        <v>188</v>
      </c>
      <c r="P128" s="35" t="s">
        <v>16</v>
      </c>
      <c r="Q128" s="35" t="s">
        <v>213</v>
      </c>
      <c r="R128" s="34" t="s">
        <v>20</v>
      </c>
      <c r="S128" s="33">
        <v>24</v>
      </c>
      <c r="T128" s="50">
        <v>2</v>
      </c>
      <c r="U128" s="50">
        <v>10</v>
      </c>
      <c r="V128" s="50">
        <v>10</v>
      </c>
      <c r="W128" s="50">
        <v>2</v>
      </c>
      <c r="X128" s="31">
        <f>+Z128+AA128+AB128+AC128</f>
        <v>20</v>
      </c>
      <c r="Y128" s="49">
        <f>+X128/S128</f>
        <v>0.83333333333333337</v>
      </c>
      <c r="Z128" s="29">
        <v>2</v>
      </c>
      <c r="AA128" s="28">
        <v>4</v>
      </c>
      <c r="AB128" s="28">
        <v>4</v>
      </c>
      <c r="AC128" s="28">
        <v>10</v>
      </c>
      <c r="AD128" s="27">
        <v>430030338</v>
      </c>
      <c r="AE128" s="26">
        <f>+AD128-AG128</f>
        <v>0</v>
      </c>
      <c r="AF128" s="51" t="s">
        <v>138</v>
      </c>
      <c r="AG128" s="24">
        <f>SUM(AH128:AK128)</f>
        <v>430030338</v>
      </c>
      <c r="AH128" s="23">
        <f>+BH128+BL128+BP128+BT128+BX128+CB128+CF128+CJ128+CN128+CR128+CV128+CZ128+BD128</f>
        <v>0</v>
      </c>
      <c r="AI128" s="22">
        <f>+DD128+DH128+DL128+DP128+DT128+DX128+EB128+EF128+EJ128+EN128+ER128+EV128+EZ128+FD128+FH128+FL128+FP128+FT128+FX128+GB128+GF128+GJ128+GN128+GR128+GV128+GZ128+HD128+HH128+HL128+HP128+HT128+HX128+IB128+IF128+IJ128+IN128+IR128+IV128+IZ128+JD128+JH128+JL128+JP128+JT128+JX128+KB128+KF128+KJ128+KN128+KR128</f>
        <v>0</v>
      </c>
      <c r="AJ128" s="21">
        <f>+KV128+KZ128+LD128+LH128+LL128+LP128+LT128+LX128</f>
        <v>430030338</v>
      </c>
      <c r="AK128" s="13">
        <f>+MB128+MF128+MJ128</f>
        <v>0</v>
      </c>
      <c r="AL128" s="18" t="b">
        <f>_xlfn.IFNA(+AM128&lt;=AG128,"ERROR")</f>
        <v>1</v>
      </c>
      <c r="AM128" s="20">
        <f>SUM(AN128:AQ128)</f>
        <v>54629680</v>
      </c>
      <c r="AN128" s="4">
        <f>+BE128+BI128+BM128+BQ128+BU128+BY128+CC128+CG128+CK128+CO128+CS128+CW128+DA128</f>
        <v>0</v>
      </c>
      <c r="AO128" s="4">
        <f>+DE128+DI128+DM128+DQ128+DU128+DY128+EC128+EG128+EK128+EO128+ES128+EW128+FA128+FE128+FI128+FM128+FQ128+FU128+FY128+GC128+GG128+GK128+GO128+GS128+GW128+HA128+HE128+HI128+HM128+HQ128+HU128+HY128+IC128+IG128+IK128+IO128+IS128+IW128+JA128+JE128+JI128+JM128+JQ128+JU128+JY128+KC128+KG128+KK128+KO128+KS128</f>
        <v>0</v>
      </c>
      <c r="AP128" s="4">
        <f>+KW128+LA128+LE128+LI128+LM128+LQ128+LU128+LY128</f>
        <v>54629680</v>
      </c>
      <c r="AQ128" s="4">
        <f>+MC128+MG128+MK128</f>
        <v>0</v>
      </c>
      <c r="AR128" s="18" t="b">
        <f>_xlfn.IFNA(+AS128&lt;=AM128,"ERROR")</f>
        <v>1</v>
      </c>
      <c r="AS128" s="19">
        <f>+AT128+AU128+AV128+AW128</f>
        <v>50259306</v>
      </c>
      <c r="AT128" s="4">
        <f>+BF128+BJ128+BN128+BR128+BV128+BZ128+CD128+CH128+CL128+CP128+CT128+CX128+DB128</f>
        <v>0</v>
      </c>
      <c r="AU128" s="4">
        <f>+DF128+DJ128+DN128+DR128+DV128+DZ128+ED128+EH128+EL128+EP128+ET128+EX128+FB128+FF128+FJ128+FN128+FR128+FV128+FZ128+GD128+GH128+GL128+GP128+GT128+GX128+HB128+HF128+HJ128+HN128+HR128+HV128+HZ128+ID128+IH128+IL128+IP128+IT128+IX128+JB128+JF128+JJ128+JN128+JR128+JV128+JZ128+KD128+KH128+KL128+KP128+KT128</f>
        <v>0</v>
      </c>
      <c r="AV128" s="4">
        <f>+KX128+LB128+LF128+LJ128+LN128+LR128+LV128+LZ128</f>
        <v>50259306</v>
      </c>
      <c r="AW128" s="4">
        <f>+MD128+MH128+ML128</f>
        <v>0</v>
      </c>
      <c r="AX128" s="18" t="b">
        <f>_xlfn.IFNA(+AY128&lt;=AS128,"ERROR")</f>
        <v>1</v>
      </c>
      <c r="AY128" s="17">
        <f>+AZ128+BA128+BB128+BC128</f>
        <v>50259306</v>
      </c>
      <c r="AZ128" s="4">
        <f>+BG128+BK128+BO128+BS128+BW128+CA128+CE128+CI128+CM128+CQ128+CU128+CY128+DC128</f>
        <v>0</v>
      </c>
      <c r="BA128" s="4">
        <f>+DG128+DK128+DO128+DS128+DW128+EA128+EE128+EI128+EM128+EQ128+EU128+EY128+FC128+FG128+FK128+FO128+FS128+FW128+GA128+GE128+GI128+GM128+GQ128+GU128+GY128+HC128+HG128+HK128+HO128+HS128+HW128+IA128+IE128+II128+IM128+IQ128+IU128+IY128+JC128+JG128+JK128+JO128+JS128+JW128+KA128+KE128+KI128+KM128+KQ128+KU128</f>
        <v>0</v>
      </c>
      <c r="BB128" s="4">
        <f>+KY128+LC128+LG128+LK128+LO128+LS128+LW128+MA128</f>
        <v>50259306</v>
      </c>
      <c r="BC128" s="4">
        <f>+ME128+MI128+MM128</f>
        <v>0</v>
      </c>
      <c r="BD128" s="16">
        <v>0</v>
      </c>
      <c r="BE128" s="12">
        <v>0</v>
      </c>
      <c r="BF128" s="12">
        <v>0</v>
      </c>
      <c r="BG128" s="12">
        <v>0</v>
      </c>
      <c r="BH128" s="16">
        <v>0</v>
      </c>
      <c r="BI128" s="12">
        <v>0</v>
      </c>
      <c r="BJ128" s="12">
        <v>0</v>
      </c>
      <c r="BK128" s="12">
        <v>0</v>
      </c>
      <c r="BL128" s="16">
        <v>0</v>
      </c>
      <c r="BM128" s="12">
        <v>0</v>
      </c>
      <c r="BN128" s="12">
        <v>0</v>
      </c>
      <c r="BO128" s="12">
        <v>0</v>
      </c>
      <c r="BP128" s="16">
        <v>0</v>
      </c>
      <c r="BQ128" s="12">
        <v>0</v>
      </c>
      <c r="BR128" s="12">
        <v>0</v>
      </c>
      <c r="BS128" s="12">
        <v>0</v>
      </c>
      <c r="BT128" s="16">
        <v>0</v>
      </c>
      <c r="BU128" s="12">
        <v>0</v>
      </c>
      <c r="BV128" s="12">
        <v>0</v>
      </c>
      <c r="BW128" s="12">
        <v>0</v>
      </c>
      <c r="BX128" s="16">
        <v>0</v>
      </c>
      <c r="BY128" s="12">
        <v>0</v>
      </c>
      <c r="BZ128" s="12">
        <v>0</v>
      </c>
      <c r="CA128" s="12">
        <v>0</v>
      </c>
      <c r="CB128" s="16">
        <v>0</v>
      </c>
      <c r="CC128" s="12">
        <v>0</v>
      </c>
      <c r="CD128" s="12">
        <v>0</v>
      </c>
      <c r="CE128" s="12">
        <v>0</v>
      </c>
      <c r="CF128" s="16">
        <v>0</v>
      </c>
      <c r="CG128" s="12">
        <v>0</v>
      </c>
      <c r="CH128" s="12">
        <v>0</v>
      </c>
      <c r="CI128" s="12">
        <v>0</v>
      </c>
      <c r="CJ128" s="16">
        <v>0</v>
      </c>
      <c r="CK128" s="12">
        <v>0</v>
      </c>
      <c r="CL128" s="12">
        <v>0</v>
      </c>
      <c r="CM128" s="12">
        <v>0</v>
      </c>
      <c r="CN128" s="16">
        <v>0</v>
      </c>
      <c r="CO128" s="12">
        <v>0</v>
      </c>
      <c r="CP128" s="12">
        <v>0</v>
      </c>
      <c r="CQ128" s="12">
        <v>0</v>
      </c>
      <c r="CR128" s="16">
        <v>0</v>
      </c>
      <c r="CS128" s="12">
        <v>0</v>
      </c>
      <c r="CT128" s="12">
        <v>0</v>
      </c>
      <c r="CU128" s="12">
        <v>0</v>
      </c>
      <c r="CV128" s="16">
        <v>0</v>
      </c>
      <c r="CW128" s="12">
        <v>0</v>
      </c>
      <c r="CX128" s="12">
        <v>0</v>
      </c>
      <c r="CY128" s="12">
        <v>0</v>
      </c>
      <c r="CZ128" s="16">
        <v>0</v>
      </c>
      <c r="DA128" s="12">
        <v>0</v>
      </c>
      <c r="DB128" s="12">
        <v>0</v>
      </c>
      <c r="DC128" s="12">
        <v>0</v>
      </c>
      <c r="DD128" s="15">
        <v>0</v>
      </c>
      <c r="DE128" s="12">
        <v>0</v>
      </c>
      <c r="DF128" s="12">
        <v>0</v>
      </c>
      <c r="DG128" s="12">
        <v>0</v>
      </c>
      <c r="DH128" s="15">
        <v>0</v>
      </c>
      <c r="DI128" s="12">
        <v>0</v>
      </c>
      <c r="DJ128" s="12">
        <v>0</v>
      </c>
      <c r="DK128" s="12">
        <v>0</v>
      </c>
      <c r="DL128" s="15">
        <v>0</v>
      </c>
      <c r="DM128" s="12">
        <v>0</v>
      </c>
      <c r="DN128" s="12">
        <v>0</v>
      </c>
      <c r="DO128" s="12">
        <v>0</v>
      </c>
      <c r="DP128" s="15">
        <v>0</v>
      </c>
      <c r="DQ128" s="12">
        <v>0</v>
      </c>
      <c r="DR128" s="12">
        <v>0</v>
      </c>
      <c r="DS128" s="12">
        <v>0</v>
      </c>
      <c r="DT128" s="15">
        <v>0</v>
      </c>
      <c r="DU128" s="12">
        <v>0</v>
      </c>
      <c r="DV128" s="12">
        <v>0</v>
      </c>
      <c r="DW128" s="12">
        <v>0</v>
      </c>
      <c r="DX128" s="15">
        <v>0</v>
      </c>
      <c r="DY128" s="12">
        <v>0</v>
      </c>
      <c r="DZ128" s="12">
        <v>0</v>
      </c>
      <c r="EA128" s="12">
        <v>0</v>
      </c>
      <c r="EB128" s="15">
        <v>0</v>
      </c>
      <c r="EC128" s="12">
        <v>0</v>
      </c>
      <c r="ED128" s="12">
        <v>0</v>
      </c>
      <c r="EE128" s="12">
        <v>0</v>
      </c>
      <c r="EF128" s="15">
        <v>0</v>
      </c>
      <c r="EG128" s="12">
        <v>0</v>
      </c>
      <c r="EH128" s="12">
        <v>0</v>
      </c>
      <c r="EI128" s="12">
        <v>0</v>
      </c>
      <c r="EJ128" s="15">
        <v>0</v>
      </c>
      <c r="EK128" s="12">
        <v>0</v>
      </c>
      <c r="EL128" s="12">
        <v>0</v>
      </c>
      <c r="EM128" s="12">
        <v>0</v>
      </c>
      <c r="EN128" s="15">
        <v>0</v>
      </c>
      <c r="EO128" s="12">
        <v>0</v>
      </c>
      <c r="EP128" s="12">
        <v>0</v>
      </c>
      <c r="EQ128" s="12">
        <v>0</v>
      </c>
      <c r="ER128" s="15">
        <v>0</v>
      </c>
      <c r="ES128" s="12">
        <v>0</v>
      </c>
      <c r="ET128" s="12">
        <v>0</v>
      </c>
      <c r="EU128" s="12">
        <v>0</v>
      </c>
      <c r="EV128" s="15">
        <v>0</v>
      </c>
      <c r="EW128" s="12">
        <v>0</v>
      </c>
      <c r="EX128" s="12">
        <v>0</v>
      </c>
      <c r="EY128" s="12">
        <v>0</v>
      </c>
      <c r="EZ128" s="15">
        <v>0</v>
      </c>
      <c r="FA128" s="12">
        <v>0</v>
      </c>
      <c r="FB128" s="12">
        <v>0</v>
      </c>
      <c r="FC128" s="12">
        <v>0</v>
      </c>
      <c r="FD128" s="15">
        <v>0</v>
      </c>
      <c r="FE128" s="12">
        <v>0</v>
      </c>
      <c r="FF128" s="12">
        <v>0</v>
      </c>
      <c r="FG128" s="12">
        <v>0</v>
      </c>
      <c r="FH128" s="15">
        <v>0</v>
      </c>
      <c r="FI128" s="12">
        <v>0</v>
      </c>
      <c r="FJ128" s="12">
        <v>0</v>
      </c>
      <c r="FK128" s="12">
        <v>0</v>
      </c>
      <c r="FL128" s="15">
        <v>0</v>
      </c>
      <c r="FM128" s="12">
        <v>0</v>
      </c>
      <c r="FN128" s="12">
        <v>0</v>
      </c>
      <c r="FO128" s="12">
        <v>0</v>
      </c>
      <c r="FP128" s="15">
        <v>0</v>
      </c>
      <c r="FQ128" s="12">
        <v>0</v>
      </c>
      <c r="FR128" s="12">
        <v>0</v>
      </c>
      <c r="FS128" s="12">
        <v>0</v>
      </c>
      <c r="FT128" s="15">
        <v>0</v>
      </c>
      <c r="FU128" s="12">
        <v>0</v>
      </c>
      <c r="FV128" s="12">
        <v>0</v>
      </c>
      <c r="FW128" s="12">
        <v>0</v>
      </c>
      <c r="FX128" s="15">
        <v>0</v>
      </c>
      <c r="FY128" s="12">
        <v>0</v>
      </c>
      <c r="FZ128" s="12">
        <v>0</v>
      </c>
      <c r="GA128" s="12">
        <v>0</v>
      </c>
      <c r="GB128" s="15">
        <v>0</v>
      </c>
      <c r="GC128" s="12">
        <v>0</v>
      </c>
      <c r="GD128" s="12">
        <v>0</v>
      </c>
      <c r="GE128" s="12">
        <v>0</v>
      </c>
      <c r="GF128" s="15">
        <v>0</v>
      </c>
      <c r="GG128" s="12">
        <v>0</v>
      </c>
      <c r="GH128" s="12">
        <v>0</v>
      </c>
      <c r="GI128" s="12">
        <v>0</v>
      </c>
      <c r="GJ128" s="15">
        <v>0</v>
      </c>
      <c r="GK128" s="12">
        <v>0</v>
      </c>
      <c r="GL128" s="12">
        <v>0</v>
      </c>
      <c r="GM128" s="12">
        <v>0</v>
      </c>
      <c r="GN128" s="15">
        <v>0</v>
      </c>
      <c r="GO128" s="12">
        <v>0</v>
      </c>
      <c r="GP128" s="12">
        <v>0</v>
      </c>
      <c r="GQ128" s="12">
        <v>0</v>
      </c>
      <c r="GR128" s="15">
        <v>0</v>
      </c>
      <c r="GS128" s="12">
        <v>0</v>
      </c>
      <c r="GT128" s="12">
        <v>0</v>
      </c>
      <c r="GU128" s="12">
        <v>0</v>
      </c>
      <c r="GV128" s="15">
        <v>0</v>
      </c>
      <c r="GW128" s="12">
        <v>0</v>
      </c>
      <c r="GX128" s="12">
        <v>0</v>
      </c>
      <c r="GY128" s="12">
        <v>0</v>
      </c>
      <c r="GZ128" s="15">
        <v>0</v>
      </c>
      <c r="HA128" s="12">
        <v>0</v>
      </c>
      <c r="HB128" s="12">
        <v>0</v>
      </c>
      <c r="HC128" s="12">
        <v>0</v>
      </c>
      <c r="HD128" s="15">
        <v>0</v>
      </c>
      <c r="HE128" s="12">
        <v>0</v>
      </c>
      <c r="HF128" s="12">
        <v>0</v>
      </c>
      <c r="HG128" s="12">
        <v>0</v>
      </c>
      <c r="HH128" s="15">
        <v>0</v>
      </c>
      <c r="HI128" s="12">
        <v>0</v>
      </c>
      <c r="HJ128" s="12">
        <v>0</v>
      </c>
      <c r="HK128" s="12">
        <v>0</v>
      </c>
      <c r="HL128" s="15">
        <v>0</v>
      </c>
      <c r="HM128" s="12">
        <v>0</v>
      </c>
      <c r="HN128" s="12">
        <v>0</v>
      </c>
      <c r="HO128" s="12">
        <v>0</v>
      </c>
      <c r="HP128" s="15">
        <v>0</v>
      </c>
      <c r="HQ128" s="12">
        <v>0</v>
      </c>
      <c r="HR128" s="12">
        <v>0</v>
      </c>
      <c r="HS128" s="12">
        <v>0</v>
      </c>
      <c r="HT128" s="15">
        <v>0</v>
      </c>
      <c r="HU128" s="12">
        <v>0</v>
      </c>
      <c r="HV128" s="12">
        <v>0</v>
      </c>
      <c r="HW128" s="12">
        <v>0</v>
      </c>
      <c r="HX128" s="15">
        <v>0</v>
      </c>
      <c r="HY128" s="12">
        <v>0</v>
      </c>
      <c r="HZ128" s="12">
        <v>0</v>
      </c>
      <c r="IA128" s="12">
        <v>0</v>
      </c>
      <c r="IB128" s="15">
        <v>0</v>
      </c>
      <c r="IC128" s="12">
        <v>0</v>
      </c>
      <c r="ID128" s="12">
        <v>0</v>
      </c>
      <c r="IE128" s="12">
        <v>0</v>
      </c>
      <c r="IF128" s="15">
        <v>0</v>
      </c>
      <c r="IG128" s="12">
        <v>0</v>
      </c>
      <c r="IH128" s="12">
        <v>0</v>
      </c>
      <c r="II128" s="12">
        <v>0</v>
      </c>
      <c r="IJ128" s="15">
        <v>0</v>
      </c>
      <c r="IK128" s="12">
        <v>0</v>
      </c>
      <c r="IL128" s="12">
        <v>0</v>
      </c>
      <c r="IM128" s="12">
        <v>0</v>
      </c>
      <c r="IN128" s="15">
        <v>0</v>
      </c>
      <c r="IO128" s="12">
        <v>0</v>
      </c>
      <c r="IP128" s="12">
        <v>0</v>
      </c>
      <c r="IQ128" s="12">
        <v>0</v>
      </c>
      <c r="IR128" s="15">
        <v>0</v>
      </c>
      <c r="IS128" s="12">
        <v>0</v>
      </c>
      <c r="IT128" s="12">
        <v>0</v>
      </c>
      <c r="IU128" s="12">
        <v>0</v>
      </c>
      <c r="IV128" s="15">
        <v>0</v>
      </c>
      <c r="IW128" s="12">
        <v>0</v>
      </c>
      <c r="IX128" s="12">
        <v>0</v>
      </c>
      <c r="IY128" s="12">
        <v>0</v>
      </c>
      <c r="IZ128" s="15">
        <v>0</v>
      </c>
      <c r="JA128" s="12">
        <v>0</v>
      </c>
      <c r="JB128" s="12">
        <v>0</v>
      </c>
      <c r="JC128" s="12">
        <v>0</v>
      </c>
      <c r="JD128" s="15">
        <v>0</v>
      </c>
      <c r="JE128" s="12">
        <v>0</v>
      </c>
      <c r="JF128" s="12">
        <v>0</v>
      </c>
      <c r="JG128" s="12">
        <v>0</v>
      </c>
      <c r="JH128" s="15">
        <v>0</v>
      </c>
      <c r="JI128" s="12">
        <v>0</v>
      </c>
      <c r="JJ128" s="12">
        <v>0</v>
      </c>
      <c r="JK128" s="12">
        <v>0</v>
      </c>
      <c r="JL128" s="15">
        <v>0</v>
      </c>
      <c r="JM128" s="12">
        <v>0</v>
      </c>
      <c r="JN128" s="12">
        <v>0</v>
      </c>
      <c r="JO128" s="12">
        <v>0</v>
      </c>
      <c r="JP128" s="15">
        <v>0</v>
      </c>
      <c r="JQ128" s="12">
        <v>0</v>
      </c>
      <c r="JR128" s="12">
        <v>0</v>
      </c>
      <c r="JS128" s="12">
        <v>0</v>
      </c>
      <c r="JT128" s="15">
        <v>0</v>
      </c>
      <c r="JU128" s="12">
        <v>0</v>
      </c>
      <c r="JV128" s="12">
        <v>0</v>
      </c>
      <c r="JW128" s="12">
        <v>0</v>
      </c>
      <c r="JX128" s="15">
        <v>0</v>
      </c>
      <c r="JY128" s="12">
        <v>0</v>
      </c>
      <c r="JZ128" s="12">
        <v>0</v>
      </c>
      <c r="KA128" s="12">
        <v>0</v>
      </c>
      <c r="KB128" s="15">
        <v>0</v>
      </c>
      <c r="KC128" s="12">
        <v>0</v>
      </c>
      <c r="KD128" s="12">
        <v>0</v>
      </c>
      <c r="KE128" s="12">
        <v>0</v>
      </c>
      <c r="KF128" s="15">
        <v>0</v>
      </c>
      <c r="KG128" s="12">
        <v>0</v>
      </c>
      <c r="KH128" s="12">
        <v>0</v>
      </c>
      <c r="KI128" s="12">
        <v>0</v>
      </c>
      <c r="KJ128" s="15">
        <v>0</v>
      </c>
      <c r="KK128" s="12">
        <v>0</v>
      </c>
      <c r="KL128" s="12">
        <v>0</v>
      </c>
      <c r="KM128" s="12">
        <v>0</v>
      </c>
      <c r="KN128" s="15">
        <v>0</v>
      </c>
      <c r="KO128" s="12">
        <v>0</v>
      </c>
      <c r="KP128" s="12">
        <v>0</v>
      </c>
      <c r="KQ128" s="12">
        <v>0</v>
      </c>
      <c r="KR128" s="15">
        <v>0</v>
      </c>
      <c r="KS128" s="12">
        <v>0</v>
      </c>
      <c r="KT128" s="12">
        <v>0</v>
      </c>
      <c r="KU128" s="12">
        <v>0</v>
      </c>
      <c r="KV128" s="14">
        <v>0</v>
      </c>
      <c r="KW128" s="12">
        <v>0</v>
      </c>
      <c r="KX128" s="12">
        <v>0</v>
      </c>
      <c r="KY128" s="12">
        <v>0</v>
      </c>
      <c r="KZ128" s="14">
        <v>0</v>
      </c>
      <c r="LA128" s="12">
        <v>0</v>
      </c>
      <c r="LB128" s="12">
        <v>0</v>
      </c>
      <c r="LC128" s="12">
        <v>0</v>
      </c>
      <c r="LD128" s="14">
        <v>430030338</v>
      </c>
      <c r="LE128" s="12">
        <v>54629680</v>
      </c>
      <c r="LF128" s="12">
        <v>50259306</v>
      </c>
      <c r="LG128" s="12">
        <v>50259306</v>
      </c>
      <c r="LH128" s="14">
        <v>0</v>
      </c>
      <c r="LI128" s="12">
        <v>0</v>
      </c>
      <c r="LJ128" s="12">
        <v>0</v>
      </c>
      <c r="LK128" s="12">
        <v>0</v>
      </c>
      <c r="LL128" s="14">
        <v>0</v>
      </c>
      <c r="LM128" s="12">
        <v>0</v>
      </c>
      <c r="LN128" s="12">
        <v>0</v>
      </c>
      <c r="LO128" s="12">
        <v>0</v>
      </c>
      <c r="LP128" s="14">
        <v>0</v>
      </c>
      <c r="LQ128" s="12">
        <v>0</v>
      </c>
      <c r="LR128" s="12">
        <v>0</v>
      </c>
      <c r="LS128" s="12">
        <v>0</v>
      </c>
      <c r="LT128" s="14">
        <v>0</v>
      </c>
      <c r="LU128" s="12">
        <v>0</v>
      </c>
      <c r="LV128" s="12">
        <v>0</v>
      </c>
      <c r="LW128" s="12">
        <v>0</v>
      </c>
      <c r="LX128" s="14">
        <v>0</v>
      </c>
      <c r="LY128" s="12">
        <v>0</v>
      </c>
      <c r="LZ128" s="12">
        <v>0</v>
      </c>
      <c r="MA128" s="12">
        <v>0</v>
      </c>
      <c r="MB128" s="13">
        <v>0</v>
      </c>
      <c r="MC128" s="12">
        <v>0</v>
      </c>
      <c r="MD128" s="12">
        <v>0</v>
      </c>
      <c r="ME128" s="12">
        <v>0</v>
      </c>
      <c r="MF128" s="13">
        <v>0</v>
      </c>
      <c r="MG128" s="12">
        <v>0</v>
      </c>
      <c r="MH128" s="12">
        <v>0</v>
      </c>
      <c r="MI128" s="12">
        <v>0</v>
      </c>
      <c r="MJ128" s="13">
        <v>0</v>
      </c>
      <c r="MK128" s="12">
        <v>0</v>
      </c>
      <c r="ML128" s="12">
        <v>0</v>
      </c>
      <c r="MM128" s="12">
        <v>0</v>
      </c>
    </row>
    <row r="129" spans="2:351" ht="76.5" x14ac:dyDescent="0.25">
      <c r="B129" s="44" t="s">
        <v>208</v>
      </c>
      <c r="C129" s="43" t="s">
        <v>207</v>
      </c>
      <c r="D129" s="42" t="s">
        <v>194</v>
      </c>
      <c r="E129" s="42" t="s">
        <v>216</v>
      </c>
      <c r="F129" s="46" t="s">
        <v>215</v>
      </c>
      <c r="G129" s="40">
        <v>2020004250326</v>
      </c>
      <c r="H129" s="39" t="s">
        <v>191</v>
      </c>
      <c r="I129" s="40">
        <v>1901007</v>
      </c>
      <c r="J129" s="39" t="s">
        <v>190</v>
      </c>
      <c r="K129" s="38" t="s">
        <v>102</v>
      </c>
      <c r="L129" s="45" t="s">
        <v>218</v>
      </c>
      <c r="M129" s="59" t="s">
        <v>198</v>
      </c>
      <c r="N129" s="59" t="s">
        <v>217</v>
      </c>
      <c r="O129" s="36" t="s">
        <v>188</v>
      </c>
      <c r="P129" s="35" t="s">
        <v>16</v>
      </c>
      <c r="Q129" s="35" t="s">
        <v>213</v>
      </c>
      <c r="R129" s="34" t="s">
        <v>20</v>
      </c>
      <c r="S129" s="33">
        <v>2</v>
      </c>
      <c r="T129" s="50">
        <v>0</v>
      </c>
      <c r="U129" s="50">
        <v>0</v>
      </c>
      <c r="V129" s="50">
        <v>0</v>
      </c>
      <c r="W129" s="50">
        <v>2</v>
      </c>
      <c r="X129" s="31">
        <f>+Z129+AA129+AB129+AC129</f>
        <v>2</v>
      </c>
      <c r="Y129" s="49">
        <f>+X129/S129</f>
        <v>1</v>
      </c>
      <c r="Z129" s="29">
        <v>0</v>
      </c>
      <c r="AA129" s="28">
        <v>0</v>
      </c>
      <c r="AB129" s="28">
        <v>1</v>
      </c>
      <c r="AC129" s="28">
        <v>1</v>
      </c>
      <c r="AD129" s="27">
        <v>183566330</v>
      </c>
      <c r="AE129" s="26">
        <f>+AD129-AG129</f>
        <v>0</v>
      </c>
      <c r="AF129" s="51" t="s">
        <v>138</v>
      </c>
      <c r="AG129" s="24">
        <f>SUM(AH129:AK129)</f>
        <v>183566330</v>
      </c>
      <c r="AH129" s="23">
        <f>+BH129+BL129+BP129+BT129+BX129+CB129+CF129+CJ129+CN129+CR129+CV129+CZ129+BD129</f>
        <v>0</v>
      </c>
      <c r="AI129" s="22">
        <f>+DD129+DH129+DL129+DP129+DT129+DX129+EB129+EF129+EJ129+EN129+ER129+EV129+EZ129+FD129+FH129+FL129+FP129+FT129+FX129+GB129+GF129+GJ129+GN129+GR129+GV129+GZ129+HD129+HH129+HL129+HP129+HT129+HX129+IB129+IF129+IJ129+IN129+IR129+IV129+IZ129+JD129+JH129+JL129+JP129+JT129+JX129+KB129+KF129+KJ129+KN129+KR129</f>
        <v>0</v>
      </c>
      <c r="AJ129" s="21">
        <f>+KV129+KZ129+LD129+LH129+LL129+LP129+LT129+LX129</f>
        <v>183566330</v>
      </c>
      <c r="AK129" s="13">
        <f>+MB129+MF129+MJ129</f>
        <v>0</v>
      </c>
      <c r="AL129" s="18" t="b">
        <f>_xlfn.IFNA(+AM129&lt;=AG129,"ERROR")</f>
        <v>1</v>
      </c>
      <c r="AM129" s="20">
        <f>SUM(AN129:AQ129)</f>
        <v>181966330</v>
      </c>
      <c r="AN129" s="4">
        <f>+BE129+BI129+BM129+BQ129+BU129+BY129+CC129+CG129+CK129+CO129+CS129+CW129+DA129</f>
        <v>0</v>
      </c>
      <c r="AO129" s="4">
        <f>+DE129+DI129+DM129+DQ129+DU129+DY129+EC129+EG129+EK129+EO129+ES129+EW129+FA129+FE129+FI129+FM129+FQ129+FU129+FY129+GC129+GG129+GK129+GO129+GS129+GW129+HA129+HE129+HI129+HM129+HQ129+HU129+HY129+IC129+IG129+IK129+IO129+IS129+IW129+JA129+JE129+JI129+JM129+JQ129+JU129+JY129+KC129+KG129+KK129+KO129+KS129</f>
        <v>0</v>
      </c>
      <c r="AP129" s="4">
        <f>+KW129+LA129+LE129+LI129+LM129+LQ129+LU129+LY129</f>
        <v>181966330</v>
      </c>
      <c r="AQ129" s="4">
        <f>+MC129+MG129+MK129</f>
        <v>0</v>
      </c>
      <c r="AR129" s="18" t="b">
        <f>_xlfn.IFNA(+AS129&lt;=AM129,"ERROR")</f>
        <v>1</v>
      </c>
      <c r="AS129" s="19">
        <f>+AT129+AU129+AV129+AW129</f>
        <v>181966330</v>
      </c>
      <c r="AT129" s="4">
        <f>+BF129+BJ129+BN129+BR129+BV129+BZ129+CD129+CH129+CL129+CP129+CT129+CX129+DB129</f>
        <v>0</v>
      </c>
      <c r="AU129" s="4">
        <f>+DF129+DJ129+DN129+DR129+DV129+DZ129+ED129+EH129+EL129+EP129+ET129+EX129+FB129+FF129+FJ129+FN129+FR129+FV129+FZ129+GD129+GH129+GL129+GP129+GT129+GX129+HB129+HF129+HJ129+HN129+HR129+HV129+HZ129+ID129+IH129+IL129+IP129+IT129+IX129+JB129+JF129+JJ129+JN129+JR129+JV129+JZ129+KD129+KH129+KL129+KP129+KT129</f>
        <v>0</v>
      </c>
      <c r="AV129" s="4">
        <f>+KX129+LB129+LF129+LJ129+LN129+LR129+LV129+LZ129</f>
        <v>181966330</v>
      </c>
      <c r="AW129" s="4">
        <f>+MD129+MH129+ML129</f>
        <v>0</v>
      </c>
      <c r="AX129" s="18" t="b">
        <f>_xlfn.IFNA(+AY129&lt;=AS129,"ERROR")</f>
        <v>1</v>
      </c>
      <c r="AY129" s="17">
        <f>+AZ129+BA129+BB129+BC129</f>
        <v>181966330</v>
      </c>
      <c r="AZ129" s="4">
        <f>+BG129+BK129+BO129+BS129+BW129+CA129+CE129+CI129+CM129+CQ129+CU129+CY129+DC129</f>
        <v>0</v>
      </c>
      <c r="BA129" s="4">
        <f>+DG129+DK129+DO129+DS129+DW129+EA129+EE129+EI129+EM129+EQ129+EU129+EY129+FC129+FG129+FK129+FO129+FS129+FW129+GA129+GE129+GI129+GM129+GQ129+GU129+GY129+HC129+HG129+HK129+HO129+HS129+HW129+IA129+IE129+II129+IM129+IQ129+IU129+IY129+JC129+JG129+JK129+JO129+JS129+JW129+KA129+KE129+KI129+KM129+KQ129+KU129</f>
        <v>0</v>
      </c>
      <c r="BB129" s="4">
        <f>+KY129+LC129+LG129+LK129+LO129+LS129+LW129+MA129</f>
        <v>181966330</v>
      </c>
      <c r="BC129" s="4">
        <f>+ME129+MI129+MM129</f>
        <v>0</v>
      </c>
      <c r="BD129" s="16">
        <v>0</v>
      </c>
      <c r="BE129" s="12">
        <v>0</v>
      </c>
      <c r="BF129" s="12">
        <v>0</v>
      </c>
      <c r="BG129" s="12">
        <v>0</v>
      </c>
      <c r="BH129" s="16">
        <v>0</v>
      </c>
      <c r="BI129" s="12">
        <v>0</v>
      </c>
      <c r="BJ129" s="12">
        <v>0</v>
      </c>
      <c r="BK129" s="12">
        <v>0</v>
      </c>
      <c r="BL129" s="16">
        <v>0</v>
      </c>
      <c r="BM129" s="12">
        <v>0</v>
      </c>
      <c r="BN129" s="12">
        <v>0</v>
      </c>
      <c r="BO129" s="12">
        <v>0</v>
      </c>
      <c r="BP129" s="16">
        <v>0</v>
      </c>
      <c r="BQ129" s="12">
        <v>0</v>
      </c>
      <c r="BR129" s="12">
        <v>0</v>
      </c>
      <c r="BS129" s="12">
        <v>0</v>
      </c>
      <c r="BT129" s="16">
        <v>0</v>
      </c>
      <c r="BU129" s="12">
        <v>0</v>
      </c>
      <c r="BV129" s="12">
        <v>0</v>
      </c>
      <c r="BW129" s="12">
        <v>0</v>
      </c>
      <c r="BX129" s="16">
        <v>0</v>
      </c>
      <c r="BY129" s="12">
        <v>0</v>
      </c>
      <c r="BZ129" s="12">
        <v>0</v>
      </c>
      <c r="CA129" s="12">
        <v>0</v>
      </c>
      <c r="CB129" s="16">
        <v>0</v>
      </c>
      <c r="CC129" s="12">
        <v>0</v>
      </c>
      <c r="CD129" s="12">
        <v>0</v>
      </c>
      <c r="CE129" s="12">
        <v>0</v>
      </c>
      <c r="CF129" s="16">
        <v>0</v>
      </c>
      <c r="CG129" s="12">
        <v>0</v>
      </c>
      <c r="CH129" s="12">
        <v>0</v>
      </c>
      <c r="CI129" s="12">
        <v>0</v>
      </c>
      <c r="CJ129" s="16">
        <v>0</v>
      </c>
      <c r="CK129" s="12">
        <v>0</v>
      </c>
      <c r="CL129" s="12">
        <v>0</v>
      </c>
      <c r="CM129" s="12">
        <v>0</v>
      </c>
      <c r="CN129" s="16">
        <v>0</v>
      </c>
      <c r="CO129" s="12">
        <v>0</v>
      </c>
      <c r="CP129" s="12">
        <v>0</v>
      </c>
      <c r="CQ129" s="12">
        <v>0</v>
      </c>
      <c r="CR129" s="16">
        <v>0</v>
      </c>
      <c r="CS129" s="12">
        <v>0</v>
      </c>
      <c r="CT129" s="12">
        <v>0</v>
      </c>
      <c r="CU129" s="12">
        <v>0</v>
      </c>
      <c r="CV129" s="16">
        <v>0</v>
      </c>
      <c r="CW129" s="12">
        <v>0</v>
      </c>
      <c r="CX129" s="12">
        <v>0</v>
      </c>
      <c r="CY129" s="12">
        <v>0</v>
      </c>
      <c r="CZ129" s="16">
        <v>0</v>
      </c>
      <c r="DA129" s="12">
        <v>0</v>
      </c>
      <c r="DB129" s="12">
        <v>0</v>
      </c>
      <c r="DC129" s="12">
        <v>0</v>
      </c>
      <c r="DD129" s="15">
        <v>0</v>
      </c>
      <c r="DE129" s="12">
        <v>0</v>
      </c>
      <c r="DF129" s="12">
        <v>0</v>
      </c>
      <c r="DG129" s="12">
        <v>0</v>
      </c>
      <c r="DH129" s="15">
        <v>0</v>
      </c>
      <c r="DI129" s="12">
        <v>0</v>
      </c>
      <c r="DJ129" s="12">
        <v>0</v>
      </c>
      <c r="DK129" s="12">
        <v>0</v>
      </c>
      <c r="DL129" s="15">
        <v>0</v>
      </c>
      <c r="DM129" s="12">
        <v>0</v>
      </c>
      <c r="DN129" s="12">
        <v>0</v>
      </c>
      <c r="DO129" s="12">
        <v>0</v>
      </c>
      <c r="DP129" s="15">
        <v>0</v>
      </c>
      <c r="DQ129" s="12">
        <v>0</v>
      </c>
      <c r="DR129" s="12">
        <v>0</v>
      </c>
      <c r="DS129" s="12">
        <v>0</v>
      </c>
      <c r="DT129" s="15">
        <v>0</v>
      </c>
      <c r="DU129" s="12">
        <v>0</v>
      </c>
      <c r="DV129" s="12">
        <v>0</v>
      </c>
      <c r="DW129" s="12">
        <v>0</v>
      </c>
      <c r="DX129" s="15">
        <v>0</v>
      </c>
      <c r="DY129" s="12">
        <v>0</v>
      </c>
      <c r="DZ129" s="12">
        <v>0</v>
      </c>
      <c r="EA129" s="12">
        <v>0</v>
      </c>
      <c r="EB129" s="15">
        <v>0</v>
      </c>
      <c r="EC129" s="12">
        <v>0</v>
      </c>
      <c r="ED129" s="12">
        <v>0</v>
      </c>
      <c r="EE129" s="12">
        <v>0</v>
      </c>
      <c r="EF129" s="15">
        <v>0</v>
      </c>
      <c r="EG129" s="12">
        <v>0</v>
      </c>
      <c r="EH129" s="12">
        <v>0</v>
      </c>
      <c r="EI129" s="12">
        <v>0</v>
      </c>
      <c r="EJ129" s="15">
        <v>0</v>
      </c>
      <c r="EK129" s="12">
        <v>0</v>
      </c>
      <c r="EL129" s="12">
        <v>0</v>
      </c>
      <c r="EM129" s="12">
        <v>0</v>
      </c>
      <c r="EN129" s="15">
        <v>0</v>
      </c>
      <c r="EO129" s="12">
        <v>0</v>
      </c>
      <c r="EP129" s="12">
        <v>0</v>
      </c>
      <c r="EQ129" s="12">
        <v>0</v>
      </c>
      <c r="ER129" s="15">
        <v>0</v>
      </c>
      <c r="ES129" s="12">
        <v>0</v>
      </c>
      <c r="ET129" s="12">
        <v>0</v>
      </c>
      <c r="EU129" s="12">
        <v>0</v>
      </c>
      <c r="EV129" s="15">
        <v>0</v>
      </c>
      <c r="EW129" s="12">
        <v>0</v>
      </c>
      <c r="EX129" s="12">
        <v>0</v>
      </c>
      <c r="EY129" s="12">
        <v>0</v>
      </c>
      <c r="EZ129" s="15">
        <v>0</v>
      </c>
      <c r="FA129" s="12">
        <v>0</v>
      </c>
      <c r="FB129" s="12">
        <v>0</v>
      </c>
      <c r="FC129" s="12">
        <v>0</v>
      </c>
      <c r="FD129" s="15">
        <v>0</v>
      </c>
      <c r="FE129" s="12">
        <v>0</v>
      </c>
      <c r="FF129" s="12">
        <v>0</v>
      </c>
      <c r="FG129" s="12">
        <v>0</v>
      </c>
      <c r="FH129" s="15">
        <v>0</v>
      </c>
      <c r="FI129" s="12">
        <v>0</v>
      </c>
      <c r="FJ129" s="12">
        <v>0</v>
      </c>
      <c r="FK129" s="12">
        <v>0</v>
      </c>
      <c r="FL129" s="15">
        <v>0</v>
      </c>
      <c r="FM129" s="12">
        <v>0</v>
      </c>
      <c r="FN129" s="12">
        <v>0</v>
      </c>
      <c r="FO129" s="12">
        <v>0</v>
      </c>
      <c r="FP129" s="15">
        <v>0</v>
      </c>
      <c r="FQ129" s="12">
        <v>0</v>
      </c>
      <c r="FR129" s="12">
        <v>0</v>
      </c>
      <c r="FS129" s="12">
        <v>0</v>
      </c>
      <c r="FT129" s="15">
        <v>0</v>
      </c>
      <c r="FU129" s="12">
        <v>0</v>
      </c>
      <c r="FV129" s="12">
        <v>0</v>
      </c>
      <c r="FW129" s="12">
        <v>0</v>
      </c>
      <c r="FX129" s="15">
        <v>0</v>
      </c>
      <c r="FY129" s="12">
        <v>0</v>
      </c>
      <c r="FZ129" s="12">
        <v>0</v>
      </c>
      <c r="GA129" s="12">
        <v>0</v>
      </c>
      <c r="GB129" s="15">
        <v>0</v>
      </c>
      <c r="GC129" s="12">
        <v>0</v>
      </c>
      <c r="GD129" s="12">
        <v>0</v>
      </c>
      <c r="GE129" s="12">
        <v>0</v>
      </c>
      <c r="GF129" s="15">
        <v>0</v>
      </c>
      <c r="GG129" s="12">
        <v>0</v>
      </c>
      <c r="GH129" s="12">
        <v>0</v>
      </c>
      <c r="GI129" s="12">
        <v>0</v>
      </c>
      <c r="GJ129" s="15">
        <v>0</v>
      </c>
      <c r="GK129" s="12">
        <v>0</v>
      </c>
      <c r="GL129" s="12">
        <v>0</v>
      </c>
      <c r="GM129" s="12">
        <v>0</v>
      </c>
      <c r="GN129" s="15">
        <v>0</v>
      </c>
      <c r="GO129" s="12">
        <v>0</v>
      </c>
      <c r="GP129" s="12">
        <v>0</v>
      </c>
      <c r="GQ129" s="12">
        <v>0</v>
      </c>
      <c r="GR129" s="15">
        <v>0</v>
      </c>
      <c r="GS129" s="12">
        <v>0</v>
      </c>
      <c r="GT129" s="12">
        <v>0</v>
      </c>
      <c r="GU129" s="12">
        <v>0</v>
      </c>
      <c r="GV129" s="15">
        <v>0</v>
      </c>
      <c r="GW129" s="12">
        <v>0</v>
      </c>
      <c r="GX129" s="12">
        <v>0</v>
      </c>
      <c r="GY129" s="12">
        <v>0</v>
      </c>
      <c r="GZ129" s="15">
        <v>0</v>
      </c>
      <c r="HA129" s="12">
        <v>0</v>
      </c>
      <c r="HB129" s="12">
        <v>0</v>
      </c>
      <c r="HC129" s="12">
        <v>0</v>
      </c>
      <c r="HD129" s="15">
        <v>0</v>
      </c>
      <c r="HE129" s="12">
        <v>0</v>
      </c>
      <c r="HF129" s="12">
        <v>0</v>
      </c>
      <c r="HG129" s="12">
        <v>0</v>
      </c>
      <c r="HH129" s="15">
        <v>0</v>
      </c>
      <c r="HI129" s="12">
        <v>0</v>
      </c>
      <c r="HJ129" s="12">
        <v>0</v>
      </c>
      <c r="HK129" s="12">
        <v>0</v>
      </c>
      <c r="HL129" s="15">
        <v>0</v>
      </c>
      <c r="HM129" s="12">
        <v>0</v>
      </c>
      <c r="HN129" s="12">
        <v>0</v>
      </c>
      <c r="HO129" s="12">
        <v>0</v>
      </c>
      <c r="HP129" s="15">
        <v>0</v>
      </c>
      <c r="HQ129" s="12">
        <v>0</v>
      </c>
      <c r="HR129" s="12">
        <v>0</v>
      </c>
      <c r="HS129" s="12">
        <v>0</v>
      </c>
      <c r="HT129" s="15">
        <v>0</v>
      </c>
      <c r="HU129" s="12">
        <v>0</v>
      </c>
      <c r="HV129" s="12">
        <v>0</v>
      </c>
      <c r="HW129" s="12">
        <v>0</v>
      </c>
      <c r="HX129" s="15">
        <v>0</v>
      </c>
      <c r="HY129" s="12">
        <v>0</v>
      </c>
      <c r="HZ129" s="12">
        <v>0</v>
      </c>
      <c r="IA129" s="12">
        <v>0</v>
      </c>
      <c r="IB129" s="15">
        <v>0</v>
      </c>
      <c r="IC129" s="12">
        <v>0</v>
      </c>
      <c r="ID129" s="12">
        <v>0</v>
      </c>
      <c r="IE129" s="12">
        <v>0</v>
      </c>
      <c r="IF129" s="15">
        <v>0</v>
      </c>
      <c r="IG129" s="12">
        <v>0</v>
      </c>
      <c r="IH129" s="12">
        <v>0</v>
      </c>
      <c r="II129" s="12">
        <v>0</v>
      </c>
      <c r="IJ129" s="15">
        <v>0</v>
      </c>
      <c r="IK129" s="12">
        <v>0</v>
      </c>
      <c r="IL129" s="12">
        <v>0</v>
      </c>
      <c r="IM129" s="12">
        <v>0</v>
      </c>
      <c r="IN129" s="15">
        <v>0</v>
      </c>
      <c r="IO129" s="12">
        <v>0</v>
      </c>
      <c r="IP129" s="12">
        <v>0</v>
      </c>
      <c r="IQ129" s="12">
        <v>0</v>
      </c>
      <c r="IR129" s="15">
        <v>0</v>
      </c>
      <c r="IS129" s="12">
        <v>0</v>
      </c>
      <c r="IT129" s="12">
        <v>0</v>
      </c>
      <c r="IU129" s="12">
        <v>0</v>
      </c>
      <c r="IV129" s="15">
        <v>0</v>
      </c>
      <c r="IW129" s="12">
        <v>0</v>
      </c>
      <c r="IX129" s="12">
        <v>0</v>
      </c>
      <c r="IY129" s="12">
        <v>0</v>
      </c>
      <c r="IZ129" s="15">
        <v>0</v>
      </c>
      <c r="JA129" s="12">
        <v>0</v>
      </c>
      <c r="JB129" s="12">
        <v>0</v>
      </c>
      <c r="JC129" s="12">
        <v>0</v>
      </c>
      <c r="JD129" s="15">
        <v>0</v>
      </c>
      <c r="JE129" s="12">
        <v>0</v>
      </c>
      <c r="JF129" s="12">
        <v>0</v>
      </c>
      <c r="JG129" s="12">
        <v>0</v>
      </c>
      <c r="JH129" s="15">
        <v>0</v>
      </c>
      <c r="JI129" s="12">
        <v>0</v>
      </c>
      <c r="JJ129" s="12">
        <v>0</v>
      </c>
      <c r="JK129" s="12">
        <v>0</v>
      </c>
      <c r="JL129" s="15">
        <v>0</v>
      </c>
      <c r="JM129" s="12">
        <v>0</v>
      </c>
      <c r="JN129" s="12">
        <v>0</v>
      </c>
      <c r="JO129" s="12">
        <v>0</v>
      </c>
      <c r="JP129" s="15">
        <v>0</v>
      </c>
      <c r="JQ129" s="12">
        <v>0</v>
      </c>
      <c r="JR129" s="12">
        <v>0</v>
      </c>
      <c r="JS129" s="12">
        <v>0</v>
      </c>
      <c r="JT129" s="15">
        <v>0</v>
      </c>
      <c r="JU129" s="12">
        <v>0</v>
      </c>
      <c r="JV129" s="12">
        <v>0</v>
      </c>
      <c r="JW129" s="12">
        <v>0</v>
      </c>
      <c r="JX129" s="15">
        <v>0</v>
      </c>
      <c r="JY129" s="12">
        <v>0</v>
      </c>
      <c r="JZ129" s="12">
        <v>0</v>
      </c>
      <c r="KA129" s="12">
        <v>0</v>
      </c>
      <c r="KB129" s="15">
        <v>0</v>
      </c>
      <c r="KC129" s="12">
        <v>0</v>
      </c>
      <c r="KD129" s="12">
        <v>0</v>
      </c>
      <c r="KE129" s="12">
        <v>0</v>
      </c>
      <c r="KF129" s="15">
        <v>0</v>
      </c>
      <c r="KG129" s="12">
        <v>0</v>
      </c>
      <c r="KH129" s="12">
        <v>0</v>
      </c>
      <c r="KI129" s="12">
        <v>0</v>
      </c>
      <c r="KJ129" s="15">
        <v>0</v>
      </c>
      <c r="KK129" s="12">
        <v>0</v>
      </c>
      <c r="KL129" s="12">
        <v>0</v>
      </c>
      <c r="KM129" s="12">
        <v>0</v>
      </c>
      <c r="KN129" s="15">
        <v>0</v>
      </c>
      <c r="KO129" s="12">
        <v>0</v>
      </c>
      <c r="KP129" s="12">
        <v>0</v>
      </c>
      <c r="KQ129" s="12">
        <v>0</v>
      </c>
      <c r="KR129" s="15">
        <v>0</v>
      </c>
      <c r="KS129" s="12">
        <v>0</v>
      </c>
      <c r="KT129" s="12">
        <v>0</v>
      </c>
      <c r="KU129" s="12">
        <v>0</v>
      </c>
      <c r="KV129" s="14">
        <v>0</v>
      </c>
      <c r="KW129" s="12">
        <v>0</v>
      </c>
      <c r="KX129" s="12">
        <v>0</v>
      </c>
      <c r="KY129" s="12">
        <v>0</v>
      </c>
      <c r="KZ129" s="14">
        <v>0</v>
      </c>
      <c r="LA129" s="12">
        <v>0</v>
      </c>
      <c r="LB129" s="12">
        <v>0</v>
      </c>
      <c r="LC129" s="12">
        <v>0</v>
      </c>
      <c r="LD129" s="14">
        <v>183566330</v>
      </c>
      <c r="LE129" s="12">
        <v>181966330</v>
      </c>
      <c r="LF129" s="12">
        <v>181966330</v>
      </c>
      <c r="LG129" s="12">
        <v>181966330</v>
      </c>
      <c r="LH129" s="14">
        <v>0</v>
      </c>
      <c r="LI129" s="12">
        <v>0</v>
      </c>
      <c r="LJ129" s="12">
        <v>0</v>
      </c>
      <c r="LK129" s="12">
        <v>0</v>
      </c>
      <c r="LL129" s="14">
        <v>0</v>
      </c>
      <c r="LM129" s="12">
        <v>0</v>
      </c>
      <c r="LN129" s="12">
        <v>0</v>
      </c>
      <c r="LO129" s="12">
        <v>0</v>
      </c>
      <c r="LP129" s="14">
        <v>0</v>
      </c>
      <c r="LQ129" s="12">
        <v>0</v>
      </c>
      <c r="LR129" s="12">
        <v>0</v>
      </c>
      <c r="LS129" s="12">
        <v>0</v>
      </c>
      <c r="LT129" s="14">
        <v>0</v>
      </c>
      <c r="LU129" s="12">
        <v>0</v>
      </c>
      <c r="LV129" s="12">
        <v>0</v>
      </c>
      <c r="LW129" s="12">
        <v>0</v>
      </c>
      <c r="LX129" s="14">
        <v>0</v>
      </c>
      <c r="LY129" s="12">
        <v>0</v>
      </c>
      <c r="LZ129" s="12">
        <v>0</v>
      </c>
      <c r="MA129" s="12">
        <v>0</v>
      </c>
      <c r="MB129" s="13">
        <v>0</v>
      </c>
      <c r="MC129" s="12">
        <v>0</v>
      </c>
      <c r="MD129" s="12">
        <v>0</v>
      </c>
      <c r="ME129" s="12">
        <v>0</v>
      </c>
      <c r="MF129" s="13">
        <v>0</v>
      </c>
      <c r="MG129" s="12">
        <v>0</v>
      </c>
      <c r="MH129" s="12">
        <v>0</v>
      </c>
      <c r="MI129" s="12">
        <v>0</v>
      </c>
      <c r="MJ129" s="13">
        <v>0</v>
      </c>
      <c r="MK129" s="12">
        <v>0</v>
      </c>
      <c r="ML129" s="12">
        <v>0</v>
      </c>
      <c r="MM129" s="12">
        <v>0</v>
      </c>
    </row>
    <row r="130" spans="2:351" ht="76.5" x14ac:dyDescent="0.25">
      <c r="B130" s="44" t="s">
        <v>208</v>
      </c>
      <c r="C130" s="43" t="s">
        <v>207</v>
      </c>
      <c r="D130" s="42" t="s">
        <v>194</v>
      </c>
      <c r="E130" s="42" t="s">
        <v>216</v>
      </c>
      <c r="F130" s="46" t="s">
        <v>215</v>
      </c>
      <c r="G130" s="40">
        <v>2020004250326</v>
      </c>
      <c r="H130" s="39" t="s">
        <v>191</v>
      </c>
      <c r="I130" s="40">
        <v>1901007</v>
      </c>
      <c r="J130" s="39" t="s">
        <v>190</v>
      </c>
      <c r="K130" s="38" t="s">
        <v>102</v>
      </c>
      <c r="L130" s="37" t="s">
        <v>214</v>
      </c>
      <c r="M130" s="60" t="s">
        <v>6</v>
      </c>
      <c r="N130" s="60" t="s">
        <v>113</v>
      </c>
      <c r="O130" s="36" t="s">
        <v>188</v>
      </c>
      <c r="P130" s="35" t="s">
        <v>16</v>
      </c>
      <c r="Q130" s="35" t="s">
        <v>213</v>
      </c>
      <c r="R130" s="34" t="s">
        <v>20</v>
      </c>
      <c r="S130" s="33">
        <v>2</v>
      </c>
      <c r="T130" s="50">
        <v>0</v>
      </c>
      <c r="U130" s="50">
        <v>0</v>
      </c>
      <c r="V130" s="50">
        <v>0</v>
      </c>
      <c r="W130" s="50">
        <v>2</v>
      </c>
      <c r="X130" s="31">
        <f>+Z130+AA130+AB130+AC130</f>
        <v>2</v>
      </c>
      <c r="Y130" s="49">
        <f>+X130/S130</f>
        <v>1</v>
      </c>
      <c r="Z130" s="29">
        <v>0</v>
      </c>
      <c r="AA130" s="28">
        <v>1</v>
      </c>
      <c r="AB130" s="28">
        <v>1</v>
      </c>
      <c r="AC130" s="28">
        <v>0</v>
      </c>
      <c r="AD130" s="27">
        <v>60802420</v>
      </c>
      <c r="AE130" s="26">
        <f>+AD130-AG130</f>
        <v>0</v>
      </c>
      <c r="AF130" s="51" t="s">
        <v>138</v>
      </c>
      <c r="AG130" s="24">
        <f>SUM(AH130:AK130)</f>
        <v>60802420</v>
      </c>
      <c r="AH130" s="23">
        <f>+BH130+BL130+BP130+BT130+BX130+CB130+CF130+CJ130+CN130+CR130+CV130+CZ130+BD130</f>
        <v>0</v>
      </c>
      <c r="AI130" s="22">
        <f>+DD130+DH130+DL130+DP130+DT130+DX130+EB130+EF130+EJ130+EN130+ER130+EV130+EZ130+FD130+FH130+FL130+FP130+FT130+FX130+GB130+GF130+GJ130+GN130+GR130+GV130+GZ130+HD130+HH130+HL130+HP130+HT130+HX130+IB130+IF130+IJ130+IN130+IR130+IV130+IZ130+JD130+JH130+JL130+JP130+JT130+JX130+KB130+KF130+KJ130+KN130+KR130</f>
        <v>0</v>
      </c>
      <c r="AJ130" s="21">
        <f>+KV130+KZ130+LD130+LH130+LL130+LP130+LT130+LX130</f>
        <v>60802420</v>
      </c>
      <c r="AK130" s="13">
        <f>+MB130+MF130+MJ130</f>
        <v>0</v>
      </c>
      <c r="AL130" s="18" t="b">
        <f>_xlfn.IFNA(+AM130&lt;=AG130,"ERROR")</f>
        <v>1</v>
      </c>
      <c r="AM130" s="20">
        <f>SUM(AN130:AQ130)</f>
        <v>53901284</v>
      </c>
      <c r="AN130" s="4">
        <f>+BE130+BI130+BM130+BQ130+BU130+BY130+CC130+CG130+CK130+CO130+CS130+CW130+DA130</f>
        <v>0</v>
      </c>
      <c r="AO130" s="4">
        <f>+DE130+DI130+DM130+DQ130+DU130+DY130+EC130+EG130+EK130+EO130+ES130+EW130+FA130+FE130+FI130+FM130+FQ130+FU130+FY130+GC130+GG130+GK130+GO130+GS130+GW130+HA130+HE130+HI130+HM130+HQ130+HU130+HY130+IC130+IG130+IK130+IO130+IS130+IW130+JA130+JE130+JI130+JM130+JQ130+JU130+JY130+KC130+KG130+KK130+KO130+KS130</f>
        <v>0</v>
      </c>
      <c r="AP130" s="4">
        <f>+KW130+LA130+LE130+LI130+LM130+LQ130+LU130+LY130</f>
        <v>53901284</v>
      </c>
      <c r="AQ130" s="4">
        <f>+MC130+MG130+MK130</f>
        <v>0</v>
      </c>
      <c r="AR130" s="18" t="b">
        <f>_xlfn.IFNA(+AS130&lt;=AM130,"ERROR")</f>
        <v>1</v>
      </c>
      <c r="AS130" s="19">
        <f>+AT130+AU130+AV130+AW130</f>
        <v>53901284</v>
      </c>
      <c r="AT130" s="4">
        <f>+BF130+BJ130+BN130+BR130+BV130+BZ130+CD130+CH130+CL130+CP130+CT130+CX130+DB130</f>
        <v>0</v>
      </c>
      <c r="AU130" s="4">
        <f>+DF130+DJ130+DN130+DR130+DV130+DZ130+ED130+EH130+EL130+EP130+ET130+EX130+FB130+FF130+FJ130+FN130+FR130+FV130+FZ130+GD130+GH130+GL130+GP130+GT130+GX130+HB130+HF130+HJ130+HN130+HR130+HV130+HZ130+ID130+IH130+IL130+IP130+IT130+IX130+JB130+JF130+JJ130+JN130+JR130+JV130+JZ130+KD130+KH130+KL130+KP130+KT130</f>
        <v>0</v>
      </c>
      <c r="AV130" s="4">
        <f>+KX130+LB130+LF130+LJ130+LN130+LR130+LV130+LZ130</f>
        <v>53901284</v>
      </c>
      <c r="AW130" s="4">
        <f>+MD130+MH130+ML130</f>
        <v>0</v>
      </c>
      <c r="AX130" s="18" t="b">
        <f>_xlfn.IFNA(+AY130&lt;=AS130,"ERROR")</f>
        <v>1</v>
      </c>
      <c r="AY130" s="17">
        <f>+AZ130+BA130+BB130+BC130</f>
        <v>53901284</v>
      </c>
      <c r="AZ130" s="4">
        <f>+BG130+BK130+BO130+BS130+BW130+CA130+CE130+CI130+CM130+CQ130+CU130+CY130+DC130</f>
        <v>0</v>
      </c>
      <c r="BA130" s="4">
        <f>+DG130+DK130+DO130+DS130+DW130+EA130+EE130+EI130+EM130+EQ130+EU130+EY130+FC130+FG130+FK130+FO130+FS130+FW130+GA130+GE130+GI130+GM130+GQ130+GU130+GY130+HC130+HG130+HK130+HO130+HS130+HW130+IA130+IE130+II130+IM130+IQ130+IU130+IY130+JC130+JG130+JK130+JO130+JS130+JW130+KA130+KE130+KI130+KM130+KQ130+KU130</f>
        <v>0</v>
      </c>
      <c r="BB130" s="4">
        <f>+KY130+LC130+LG130+LK130+LO130+LS130+LW130+MA130</f>
        <v>53901284</v>
      </c>
      <c r="BC130" s="4">
        <f>+ME130+MI130+MM130</f>
        <v>0</v>
      </c>
      <c r="BD130" s="16">
        <v>0</v>
      </c>
      <c r="BE130" s="12">
        <v>0</v>
      </c>
      <c r="BF130" s="12">
        <v>0</v>
      </c>
      <c r="BG130" s="12">
        <v>0</v>
      </c>
      <c r="BH130" s="16">
        <v>0</v>
      </c>
      <c r="BI130" s="12">
        <v>0</v>
      </c>
      <c r="BJ130" s="12">
        <v>0</v>
      </c>
      <c r="BK130" s="12">
        <v>0</v>
      </c>
      <c r="BL130" s="16">
        <v>0</v>
      </c>
      <c r="BM130" s="12">
        <v>0</v>
      </c>
      <c r="BN130" s="12">
        <v>0</v>
      </c>
      <c r="BO130" s="12">
        <v>0</v>
      </c>
      <c r="BP130" s="16">
        <v>0</v>
      </c>
      <c r="BQ130" s="12">
        <v>0</v>
      </c>
      <c r="BR130" s="12">
        <v>0</v>
      </c>
      <c r="BS130" s="12">
        <v>0</v>
      </c>
      <c r="BT130" s="16">
        <v>0</v>
      </c>
      <c r="BU130" s="12">
        <v>0</v>
      </c>
      <c r="BV130" s="12">
        <v>0</v>
      </c>
      <c r="BW130" s="12">
        <v>0</v>
      </c>
      <c r="BX130" s="16">
        <v>0</v>
      </c>
      <c r="BY130" s="12">
        <v>0</v>
      </c>
      <c r="BZ130" s="12">
        <v>0</v>
      </c>
      <c r="CA130" s="12">
        <v>0</v>
      </c>
      <c r="CB130" s="16">
        <v>0</v>
      </c>
      <c r="CC130" s="12">
        <v>0</v>
      </c>
      <c r="CD130" s="12">
        <v>0</v>
      </c>
      <c r="CE130" s="12">
        <v>0</v>
      </c>
      <c r="CF130" s="16">
        <v>0</v>
      </c>
      <c r="CG130" s="12">
        <v>0</v>
      </c>
      <c r="CH130" s="12">
        <v>0</v>
      </c>
      <c r="CI130" s="12">
        <v>0</v>
      </c>
      <c r="CJ130" s="16">
        <v>0</v>
      </c>
      <c r="CK130" s="12">
        <v>0</v>
      </c>
      <c r="CL130" s="12">
        <v>0</v>
      </c>
      <c r="CM130" s="12">
        <v>0</v>
      </c>
      <c r="CN130" s="16">
        <v>0</v>
      </c>
      <c r="CO130" s="12">
        <v>0</v>
      </c>
      <c r="CP130" s="12">
        <v>0</v>
      </c>
      <c r="CQ130" s="12">
        <v>0</v>
      </c>
      <c r="CR130" s="16">
        <v>0</v>
      </c>
      <c r="CS130" s="12">
        <v>0</v>
      </c>
      <c r="CT130" s="12">
        <v>0</v>
      </c>
      <c r="CU130" s="12">
        <v>0</v>
      </c>
      <c r="CV130" s="16">
        <v>0</v>
      </c>
      <c r="CW130" s="12">
        <v>0</v>
      </c>
      <c r="CX130" s="12">
        <v>0</v>
      </c>
      <c r="CY130" s="12">
        <v>0</v>
      </c>
      <c r="CZ130" s="16">
        <v>0</v>
      </c>
      <c r="DA130" s="12">
        <v>0</v>
      </c>
      <c r="DB130" s="12">
        <v>0</v>
      </c>
      <c r="DC130" s="12">
        <v>0</v>
      </c>
      <c r="DD130" s="15">
        <v>0</v>
      </c>
      <c r="DE130" s="12">
        <v>0</v>
      </c>
      <c r="DF130" s="12">
        <v>0</v>
      </c>
      <c r="DG130" s="12">
        <v>0</v>
      </c>
      <c r="DH130" s="15">
        <v>0</v>
      </c>
      <c r="DI130" s="12">
        <v>0</v>
      </c>
      <c r="DJ130" s="12">
        <v>0</v>
      </c>
      <c r="DK130" s="12">
        <v>0</v>
      </c>
      <c r="DL130" s="15">
        <v>0</v>
      </c>
      <c r="DM130" s="12">
        <v>0</v>
      </c>
      <c r="DN130" s="12">
        <v>0</v>
      </c>
      <c r="DO130" s="12">
        <v>0</v>
      </c>
      <c r="DP130" s="15">
        <v>0</v>
      </c>
      <c r="DQ130" s="12">
        <v>0</v>
      </c>
      <c r="DR130" s="12">
        <v>0</v>
      </c>
      <c r="DS130" s="12">
        <v>0</v>
      </c>
      <c r="DT130" s="15">
        <v>0</v>
      </c>
      <c r="DU130" s="12">
        <v>0</v>
      </c>
      <c r="DV130" s="12">
        <v>0</v>
      </c>
      <c r="DW130" s="12">
        <v>0</v>
      </c>
      <c r="DX130" s="15">
        <v>0</v>
      </c>
      <c r="DY130" s="12">
        <v>0</v>
      </c>
      <c r="DZ130" s="12">
        <v>0</v>
      </c>
      <c r="EA130" s="12">
        <v>0</v>
      </c>
      <c r="EB130" s="15">
        <v>0</v>
      </c>
      <c r="EC130" s="12">
        <v>0</v>
      </c>
      <c r="ED130" s="12">
        <v>0</v>
      </c>
      <c r="EE130" s="12">
        <v>0</v>
      </c>
      <c r="EF130" s="15">
        <v>0</v>
      </c>
      <c r="EG130" s="12">
        <v>0</v>
      </c>
      <c r="EH130" s="12">
        <v>0</v>
      </c>
      <c r="EI130" s="12">
        <v>0</v>
      </c>
      <c r="EJ130" s="15">
        <v>0</v>
      </c>
      <c r="EK130" s="12">
        <v>0</v>
      </c>
      <c r="EL130" s="12">
        <v>0</v>
      </c>
      <c r="EM130" s="12">
        <v>0</v>
      </c>
      <c r="EN130" s="15">
        <v>0</v>
      </c>
      <c r="EO130" s="12">
        <v>0</v>
      </c>
      <c r="EP130" s="12">
        <v>0</v>
      </c>
      <c r="EQ130" s="12">
        <v>0</v>
      </c>
      <c r="ER130" s="15">
        <v>0</v>
      </c>
      <c r="ES130" s="12">
        <v>0</v>
      </c>
      <c r="ET130" s="12">
        <v>0</v>
      </c>
      <c r="EU130" s="12">
        <v>0</v>
      </c>
      <c r="EV130" s="15">
        <v>0</v>
      </c>
      <c r="EW130" s="12">
        <v>0</v>
      </c>
      <c r="EX130" s="12">
        <v>0</v>
      </c>
      <c r="EY130" s="12">
        <v>0</v>
      </c>
      <c r="EZ130" s="15">
        <v>0</v>
      </c>
      <c r="FA130" s="12">
        <v>0</v>
      </c>
      <c r="FB130" s="12">
        <v>0</v>
      </c>
      <c r="FC130" s="12">
        <v>0</v>
      </c>
      <c r="FD130" s="15">
        <v>0</v>
      </c>
      <c r="FE130" s="12">
        <v>0</v>
      </c>
      <c r="FF130" s="12">
        <v>0</v>
      </c>
      <c r="FG130" s="12">
        <v>0</v>
      </c>
      <c r="FH130" s="15">
        <v>0</v>
      </c>
      <c r="FI130" s="12">
        <v>0</v>
      </c>
      <c r="FJ130" s="12">
        <v>0</v>
      </c>
      <c r="FK130" s="12">
        <v>0</v>
      </c>
      <c r="FL130" s="15">
        <v>0</v>
      </c>
      <c r="FM130" s="12">
        <v>0</v>
      </c>
      <c r="FN130" s="12">
        <v>0</v>
      </c>
      <c r="FO130" s="12">
        <v>0</v>
      </c>
      <c r="FP130" s="15">
        <v>0</v>
      </c>
      <c r="FQ130" s="12">
        <v>0</v>
      </c>
      <c r="FR130" s="12">
        <v>0</v>
      </c>
      <c r="FS130" s="12">
        <v>0</v>
      </c>
      <c r="FT130" s="15">
        <v>0</v>
      </c>
      <c r="FU130" s="12">
        <v>0</v>
      </c>
      <c r="FV130" s="12">
        <v>0</v>
      </c>
      <c r="FW130" s="12">
        <v>0</v>
      </c>
      <c r="FX130" s="15">
        <v>0</v>
      </c>
      <c r="FY130" s="12">
        <v>0</v>
      </c>
      <c r="FZ130" s="12">
        <v>0</v>
      </c>
      <c r="GA130" s="12">
        <v>0</v>
      </c>
      <c r="GB130" s="15">
        <v>0</v>
      </c>
      <c r="GC130" s="12">
        <v>0</v>
      </c>
      <c r="GD130" s="12">
        <v>0</v>
      </c>
      <c r="GE130" s="12">
        <v>0</v>
      </c>
      <c r="GF130" s="15">
        <v>0</v>
      </c>
      <c r="GG130" s="12">
        <v>0</v>
      </c>
      <c r="GH130" s="12">
        <v>0</v>
      </c>
      <c r="GI130" s="12">
        <v>0</v>
      </c>
      <c r="GJ130" s="15">
        <v>0</v>
      </c>
      <c r="GK130" s="12">
        <v>0</v>
      </c>
      <c r="GL130" s="12">
        <v>0</v>
      </c>
      <c r="GM130" s="12">
        <v>0</v>
      </c>
      <c r="GN130" s="15">
        <v>0</v>
      </c>
      <c r="GO130" s="12">
        <v>0</v>
      </c>
      <c r="GP130" s="12">
        <v>0</v>
      </c>
      <c r="GQ130" s="12">
        <v>0</v>
      </c>
      <c r="GR130" s="15">
        <v>0</v>
      </c>
      <c r="GS130" s="12">
        <v>0</v>
      </c>
      <c r="GT130" s="12">
        <v>0</v>
      </c>
      <c r="GU130" s="12">
        <v>0</v>
      </c>
      <c r="GV130" s="15">
        <v>0</v>
      </c>
      <c r="GW130" s="12">
        <v>0</v>
      </c>
      <c r="GX130" s="12">
        <v>0</v>
      </c>
      <c r="GY130" s="12">
        <v>0</v>
      </c>
      <c r="GZ130" s="15">
        <v>0</v>
      </c>
      <c r="HA130" s="12">
        <v>0</v>
      </c>
      <c r="HB130" s="12">
        <v>0</v>
      </c>
      <c r="HC130" s="12">
        <v>0</v>
      </c>
      <c r="HD130" s="15">
        <v>0</v>
      </c>
      <c r="HE130" s="12">
        <v>0</v>
      </c>
      <c r="HF130" s="12">
        <v>0</v>
      </c>
      <c r="HG130" s="12">
        <v>0</v>
      </c>
      <c r="HH130" s="15">
        <v>0</v>
      </c>
      <c r="HI130" s="12">
        <v>0</v>
      </c>
      <c r="HJ130" s="12">
        <v>0</v>
      </c>
      <c r="HK130" s="12">
        <v>0</v>
      </c>
      <c r="HL130" s="15">
        <v>0</v>
      </c>
      <c r="HM130" s="12">
        <v>0</v>
      </c>
      <c r="HN130" s="12">
        <v>0</v>
      </c>
      <c r="HO130" s="12">
        <v>0</v>
      </c>
      <c r="HP130" s="15">
        <v>0</v>
      </c>
      <c r="HQ130" s="12">
        <v>0</v>
      </c>
      <c r="HR130" s="12">
        <v>0</v>
      </c>
      <c r="HS130" s="12">
        <v>0</v>
      </c>
      <c r="HT130" s="15">
        <v>0</v>
      </c>
      <c r="HU130" s="12">
        <v>0</v>
      </c>
      <c r="HV130" s="12">
        <v>0</v>
      </c>
      <c r="HW130" s="12">
        <v>0</v>
      </c>
      <c r="HX130" s="15">
        <v>0</v>
      </c>
      <c r="HY130" s="12">
        <v>0</v>
      </c>
      <c r="HZ130" s="12">
        <v>0</v>
      </c>
      <c r="IA130" s="12">
        <v>0</v>
      </c>
      <c r="IB130" s="15">
        <v>0</v>
      </c>
      <c r="IC130" s="12">
        <v>0</v>
      </c>
      <c r="ID130" s="12">
        <v>0</v>
      </c>
      <c r="IE130" s="12">
        <v>0</v>
      </c>
      <c r="IF130" s="15">
        <v>0</v>
      </c>
      <c r="IG130" s="12">
        <v>0</v>
      </c>
      <c r="IH130" s="12">
        <v>0</v>
      </c>
      <c r="II130" s="12">
        <v>0</v>
      </c>
      <c r="IJ130" s="15">
        <v>0</v>
      </c>
      <c r="IK130" s="12">
        <v>0</v>
      </c>
      <c r="IL130" s="12">
        <v>0</v>
      </c>
      <c r="IM130" s="12">
        <v>0</v>
      </c>
      <c r="IN130" s="15">
        <v>0</v>
      </c>
      <c r="IO130" s="12">
        <v>0</v>
      </c>
      <c r="IP130" s="12">
        <v>0</v>
      </c>
      <c r="IQ130" s="12">
        <v>0</v>
      </c>
      <c r="IR130" s="15">
        <v>0</v>
      </c>
      <c r="IS130" s="12">
        <v>0</v>
      </c>
      <c r="IT130" s="12">
        <v>0</v>
      </c>
      <c r="IU130" s="12">
        <v>0</v>
      </c>
      <c r="IV130" s="15">
        <v>0</v>
      </c>
      <c r="IW130" s="12">
        <v>0</v>
      </c>
      <c r="IX130" s="12">
        <v>0</v>
      </c>
      <c r="IY130" s="12">
        <v>0</v>
      </c>
      <c r="IZ130" s="15">
        <v>0</v>
      </c>
      <c r="JA130" s="12">
        <v>0</v>
      </c>
      <c r="JB130" s="12">
        <v>0</v>
      </c>
      <c r="JC130" s="12">
        <v>0</v>
      </c>
      <c r="JD130" s="15">
        <v>0</v>
      </c>
      <c r="JE130" s="12">
        <v>0</v>
      </c>
      <c r="JF130" s="12">
        <v>0</v>
      </c>
      <c r="JG130" s="12">
        <v>0</v>
      </c>
      <c r="JH130" s="15">
        <v>0</v>
      </c>
      <c r="JI130" s="12">
        <v>0</v>
      </c>
      <c r="JJ130" s="12">
        <v>0</v>
      </c>
      <c r="JK130" s="12">
        <v>0</v>
      </c>
      <c r="JL130" s="15">
        <v>0</v>
      </c>
      <c r="JM130" s="12">
        <v>0</v>
      </c>
      <c r="JN130" s="12">
        <v>0</v>
      </c>
      <c r="JO130" s="12">
        <v>0</v>
      </c>
      <c r="JP130" s="15">
        <v>0</v>
      </c>
      <c r="JQ130" s="12">
        <v>0</v>
      </c>
      <c r="JR130" s="12">
        <v>0</v>
      </c>
      <c r="JS130" s="12">
        <v>0</v>
      </c>
      <c r="JT130" s="15">
        <v>0</v>
      </c>
      <c r="JU130" s="12">
        <v>0</v>
      </c>
      <c r="JV130" s="12">
        <v>0</v>
      </c>
      <c r="JW130" s="12">
        <v>0</v>
      </c>
      <c r="JX130" s="15">
        <v>0</v>
      </c>
      <c r="JY130" s="12">
        <v>0</v>
      </c>
      <c r="JZ130" s="12">
        <v>0</v>
      </c>
      <c r="KA130" s="12">
        <v>0</v>
      </c>
      <c r="KB130" s="15">
        <v>0</v>
      </c>
      <c r="KC130" s="12">
        <v>0</v>
      </c>
      <c r="KD130" s="12">
        <v>0</v>
      </c>
      <c r="KE130" s="12">
        <v>0</v>
      </c>
      <c r="KF130" s="15">
        <v>0</v>
      </c>
      <c r="KG130" s="12">
        <v>0</v>
      </c>
      <c r="KH130" s="12">
        <v>0</v>
      </c>
      <c r="KI130" s="12">
        <v>0</v>
      </c>
      <c r="KJ130" s="15">
        <v>0</v>
      </c>
      <c r="KK130" s="12">
        <v>0</v>
      </c>
      <c r="KL130" s="12">
        <v>0</v>
      </c>
      <c r="KM130" s="12">
        <v>0</v>
      </c>
      <c r="KN130" s="15">
        <v>0</v>
      </c>
      <c r="KO130" s="12">
        <v>0</v>
      </c>
      <c r="KP130" s="12">
        <v>0</v>
      </c>
      <c r="KQ130" s="12">
        <v>0</v>
      </c>
      <c r="KR130" s="15">
        <v>0</v>
      </c>
      <c r="KS130" s="12">
        <v>0</v>
      </c>
      <c r="KT130" s="12">
        <v>0</v>
      </c>
      <c r="KU130" s="12">
        <v>0</v>
      </c>
      <c r="KV130" s="14">
        <v>0</v>
      </c>
      <c r="KW130" s="12">
        <v>0</v>
      </c>
      <c r="KX130" s="12">
        <v>0</v>
      </c>
      <c r="KY130" s="12">
        <v>0</v>
      </c>
      <c r="KZ130" s="14">
        <v>0</v>
      </c>
      <c r="LA130" s="12">
        <v>0</v>
      </c>
      <c r="LB130" s="12">
        <v>0</v>
      </c>
      <c r="LC130" s="12">
        <v>0</v>
      </c>
      <c r="LD130" s="14">
        <v>60802420</v>
      </c>
      <c r="LE130" s="12">
        <v>53901284</v>
      </c>
      <c r="LF130" s="12">
        <v>53901284</v>
      </c>
      <c r="LG130" s="12">
        <v>53901284</v>
      </c>
      <c r="LH130" s="14">
        <v>0</v>
      </c>
      <c r="LI130" s="12">
        <v>0</v>
      </c>
      <c r="LJ130" s="12">
        <v>0</v>
      </c>
      <c r="LK130" s="12">
        <v>0</v>
      </c>
      <c r="LL130" s="14">
        <v>0</v>
      </c>
      <c r="LM130" s="12">
        <v>0</v>
      </c>
      <c r="LN130" s="12">
        <v>0</v>
      </c>
      <c r="LO130" s="12">
        <v>0</v>
      </c>
      <c r="LP130" s="14">
        <v>0</v>
      </c>
      <c r="LQ130" s="12">
        <v>0</v>
      </c>
      <c r="LR130" s="12">
        <v>0</v>
      </c>
      <c r="LS130" s="12">
        <v>0</v>
      </c>
      <c r="LT130" s="14">
        <v>0</v>
      </c>
      <c r="LU130" s="12">
        <v>0</v>
      </c>
      <c r="LV130" s="12">
        <v>0</v>
      </c>
      <c r="LW130" s="12">
        <v>0</v>
      </c>
      <c r="LX130" s="14">
        <v>0</v>
      </c>
      <c r="LY130" s="12">
        <v>0</v>
      </c>
      <c r="LZ130" s="12">
        <v>0</v>
      </c>
      <c r="MA130" s="12">
        <v>0</v>
      </c>
      <c r="MB130" s="13">
        <v>0</v>
      </c>
      <c r="MC130" s="12">
        <v>0</v>
      </c>
      <c r="MD130" s="12">
        <v>0</v>
      </c>
      <c r="ME130" s="12">
        <v>0</v>
      </c>
      <c r="MF130" s="13">
        <v>0</v>
      </c>
      <c r="MG130" s="12">
        <v>0</v>
      </c>
      <c r="MH130" s="12">
        <v>0</v>
      </c>
      <c r="MI130" s="12">
        <v>0</v>
      </c>
      <c r="MJ130" s="13">
        <v>0</v>
      </c>
      <c r="MK130" s="12">
        <v>0</v>
      </c>
      <c r="ML130" s="12">
        <v>0</v>
      </c>
      <c r="MM130" s="12">
        <v>0</v>
      </c>
    </row>
    <row r="131" spans="2:351" ht="76.5" x14ac:dyDescent="0.25">
      <c r="B131" s="44" t="s">
        <v>208</v>
      </c>
      <c r="C131" s="43" t="s">
        <v>207</v>
      </c>
      <c r="D131" s="42" t="s">
        <v>194</v>
      </c>
      <c r="E131" s="42" t="s">
        <v>206</v>
      </c>
      <c r="F131" s="46" t="s">
        <v>205</v>
      </c>
      <c r="G131" s="40">
        <v>2020004250326</v>
      </c>
      <c r="H131" s="39" t="s">
        <v>191</v>
      </c>
      <c r="I131" s="54">
        <v>1901010</v>
      </c>
      <c r="J131" s="41" t="s">
        <v>204</v>
      </c>
      <c r="K131" s="38" t="s">
        <v>102</v>
      </c>
      <c r="L131" s="37" t="s">
        <v>212</v>
      </c>
      <c r="M131" s="59" t="s">
        <v>6</v>
      </c>
      <c r="N131" s="59" t="s">
        <v>113</v>
      </c>
      <c r="O131" s="36" t="s">
        <v>188</v>
      </c>
      <c r="P131" s="35" t="s">
        <v>201</v>
      </c>
      <c r="Q131" s="35" t="s">
        <v>209</v>
      </c>
      <c r="R131" s="34" t="s">
        <v>20</v>
      </c>
      <c r="S131" s="33">
        <v>144</v>
      </c>
      <c r="T131" s="50">
        <v>15</v>
      </c>
      <c r="U131" s="50">
        <v>43</v>
      </c>
      <c r="V131" s="50">
        <v>43</v>
      </c>
      <c r="W131" s="50">
        <v>43</v>
      </c>
      <c r="X131" s="31">
        <f>+Z131+AA131+AB131+AC131</f>
        <v>131</v>
      </c>
      <c r="Y131" s="49">
        <f>+X131/S131</f>
        <v>0.90972222222222221</v>
      </c>
      <c r="Z131" s="29">
        <v>15</v>
      </c>
      <c r="AA131" s="28">
        <v>43</v>
      </c>
      <c r="AB131" s="28">
        <v>43</v>
      </c>
      <c r="AC131" s="28">
        <v>30</v>
      </c>
      <c r="AD131" s="27">
        <v>1092594</v>
      </c>
      <c r="AE131" s="26">
        <f>+AD131-AG131</f>
        <v>0</v>
      </c>
      <c r="AF131" s="51" t="s">
        <v>138</v>
      </c>
      <c r="AG131" s="24">
        <f>SUM(AH131:AK131)</f>
        <v>1092594</v>
      </c>
      <c r="AH131" s="23">
        <f>+BH131+BL131+BP131+BT131+BX131+CB131+CF131+CJ131+CN131+CR131+CV131+CZ131+BD131</f>
        <v>0</v>
      </c>
      <c r="AI131" s="22">
        <f>+DD131+DH131+DL131+DP131+DT131+DX131+EB131+EF131+EJ131+EN131+ER131+EV131+EZ131+FD131+FH131+FL131+FP131+FT131+FX131+GB131+GF131+GJ131+GN131+GR131+GV131+GZ131+HD131+HH131+HL131+HP131+HT131+HX131+IB131+IF131+IJ131+IN131+IR131+IV131+IZ131+JD131+JH131+JL131+JP131+JT131+JX131+KB131+KF131+KJ131+KN131+KR131</f>
        <v>0</v>
      </c>
      <c r="AJ131" s="21">
        <f>+KV131+KZ131+LD131+LH131+LL131+LP131+LT131+LX131</f>
        <v>1092594</v>
      </c>
      <c r="AK131" s="13">
        <f>+MB131+MF131+MJ131</f>
        <v>0</v>
      </c>
      <c r="AL131" s="18" t="b">
        <f>_xlfn.IFNA(+AM131&lt;=AG131,"ERROR")</f>
        <v>1</v>
      </c>
      <c r="AM131" s="20">
        <f>SUM(AN131:AQ131)</f>
        <v>0</v>
      </c>
      <c r="AN131" s="4">
        <f>+BE131+BI131+BM131+BQ131+BU131+BY131+CC131+CG131+CK131+CO131+CS131+CW131+DA131</f>
        <v>0</v>
      </c>
      <c r="AO131" s="4">
        <f>+DE131+DI131+DM131+DQ131+DU131+DY131+EC131+EG131+EK131+EO131+ES131+EW131+FA131+FE131+FI131+FM131+FQ131+FU131+FY131+GC131+GG131+GK131+GO131+GS131+GW131+HA131+HE131+HI131+HM131+HQ131+HU131+HY131+IC131+IG131+IK131+IO131+IS131+IW131+JA131+JE131+JI131+JM131+JQ131+JU131+JY131+KC131+KG131+KK131+KO131+KS131</f>
        <v>0</v>
      </c>
      <c r="AP131" s="4">
        <f>+KW131+LA131+LE131+LI131+LM131+LQ131+LU131+LY131</f>
        <v>0</v>
      </c>
      <c r="AQ131" s="4">
        <f>+MC131+MG131+MK131</f>
        <v>0</v>
      </c>
      <c r="AR131" s="18" t="b">
        <f>_xlfn.IFNA(+AS131&lt;=AM131,"ERROR")</f>
        <v>1</v>
      </c>
      <c r="AS131" s="19">
        <f>+AT131+AU131+AV131+AW131</f>
        <v>0</v>
      </c>
      <c r="AT131" s="4">
        <f>+BF131+BJ131+BN131+BR131+BV131+BZ131+CD131+CH131+CL131+CP131+CT131+CX131+DB131</f>
        <v>0</v>
      </c>
      <c r="AU131" s="4">
        <f>+DF131+DJ131+DN131+DR131+DV131+DZ131+ED131+EH131+EL131+EP131+ET131+EX131+FB131+FF131+FJ131+FN131+FR131+FV131+FZ131+GD131+GH131+GL131+GP131+GT131+GX131+HB131+HF131+HJ131+HN131+HR131+HV131+HZ131+ID131+IH131+IL131+IP131+IT131+IX131+JB131+JF131+JJ131+JN131+JR131+JV131+JZ131+KD131+KH131+KL131+KP131+KT131</f>
        <v>0</v>
      </c>
      <c r="AV131" s="4">
        <f>+KX131+LB131+LF131+LJ131+LN131+LR131+LV131+LZ131</f>
        <v>0</v>
      </c>
      <c r="AW131" s="4">
        <f>+MD131+MH131+ML131</f>
        <v>0</v>
      </c>
      <c r="AX131" s="18" t="b">
        <f>_xlfn.IFNA(+AY131&lt;=AS131,"ERROR")</f>
        <v>1</v>
      </c>
      <c r="AY131" s="17">
        <f>+AZ131+BA131+BB131+BC131</f>
        <v>0</v>
      </c>
      <c r="AZ131" s="4">
        <f>+BG131+BK131+BO131+BS131+BW131+CA131+CE131+CI131+CM131+CQ131+CU131+CY131+DC131</f>
        <v>0</v>
      </c>
      <c r="BA131" s="4">
        <f>+DG131+DK131+DO131+DS131+DW131+EA131+EE131+EI131+EM131+EQ131+EU131+EY131+FC131+FG131+FK131+FO131+FS131+FW131+GA131+GE131+GI131+GM131+GQ131+GU131+GY131+HC131+HG131+HK131+HO131+HS131+HW131+IA131+IE131+II131+IM131+IQ131+IU131+IY131+JC131+JG131+JK131+JO131+JS131+JW131+KA131+KE131+KI131+KM131+KQ131+KU131</f>
        <v>0</v>
      </c>
      <c r="BB131" s="4">
        <f>+KY131+LC131+LG131+LK131+LO131+LS131+LW131+MA131</f>
        <v>0</v>
      </c>
      <c r="BC131" s="4">
        <f>+ME131+MI131+MM131</f>
        <v>0</v>
      </c>
      <c r="BD131" s="16">
        <v>0</v>
      </c>
      <c r="BE131" s="12">
        <v>0</v>
      </c>
      <c r="BF131" s="12">
        <v>0</v>
      </c>
      <c r="BG131" s="12">
        <v>0</v>
      </c>
      <c r="BH131" s="16">
        <v>0</v>
      </c>
      <c r="BI131" s="12">
        <v>0</v>
      </c>
      <c r="BJ131" s="12">
        <v>0</v>
      </c>
      <c r="BK131" s="12">
        <v>0</v>
      </c>
      <c r="BL131" s="16">
        <v>0</v>
      </c>
      <c r="BM131" s="12">
        <v>0</v>
      </c>
      <c r="BN131" s="12">
        <v>0</v>
      </c>
      <c r="BO131" s="12">
        <v>0</v>
      </c>
      <c r="BP131" s="16">
        <v>0</v>
      </c>
      <c r="BQ131" s="12">
        <v>0</v>
      </c>
      <c r="BR131" s="12">
        <v>0</v>
      </c>
      <c r="BS131" s="12">
        <v>0</v>
      </c>
      <c r="BT131" s="16">
        <v>0</v>
      </c>
      <c r="BU131" s="12">
        <v>0</v>
      </c>
      <c r="BV131" s="12">
        <v>0</v>
      </c>
      <c r="BW131" s="12">
        <v>0</v>
      </c>
      <c r="BX131" s="16">
        <v>0</v>
      </c>
      <c r="BY131" s="12">
        <v>0</v>
      </c>
      <c r="BZ131" s="12">
        <v>0</v>
      </c>
      <c r="CA131" s="12">
        <v>0</v>
      </c>
      <c r="CB131" s="16">
        <v>0</v>
      </c>
      <c r="CC131" s="12">
        <v>0</v>
      </c>
      <c r="CD131" s="12">
        <v>0</v>
      </c>
      <c r="CE131" s="12">
        <v>0</v>
      </c>
      <c r="CF131" s="16">
        <v>0</v>
      </c>
      <c r="CG131" s="12">
        <v>0</v>
      </c>
      <c r="CH131" s="12">
        <v>0</v>
      </c>
      <c r="CI131" s="12">
        <v>0</v>
      </c>
      <c r="CJ131" s="16">
        <v>0</v>
      </c>
      <c r="CK131" s="12">
        <v>0</v>
      </c>
      <c r="CL131" s="12">
        <v>0</v>
      </c>
      <c r="CM131" s="12">
        <v>0</v>
      </c>
      <c r="CN131" s="16">
        <v>0</v>
      </c>
      <c r="CO131" s="12">
        <v>0</v>
      </c>
      <c r="CP131" s="12">
        <v>0</v>
      </c>
      <c r="CQ131" s="12">
        <v>0</v>
      </c>
      <c r="CR131" s="16">
        <v>0</v>
      </c>
      <c r="CS131" s="12">
        <v>0</v>
      </c>
      <c r="CT131" s="12">
        <v>0</v>
      </c>
      <c r="CU131" s="12">
        <v>0</v>
      </c>
      <c r="CV131" s="16">
        <v>0</v>
      </c>
      <c r="CW131" s="12">
        <v>0</v>
      </c>
      <c r="CX131" s="12">
        <v>0</v>
      </c>
      <c r="CY131" s="12">
        <v>0</v>
      </c>
      <c r="CZ131" s="16">
        <v>0</v>
      </c>
      <c r="DA131" s="12">
        <v>0</v>
      </c>
      <c r="DB131" s="12">
        <v>0</v>
      </c>
      <c r="DC131" s="12">
        <v>0</v>
      </c>
      <c r="DD131" s="15">
        <v>0</v>
      </c>
      <c r="DE131" s="12">
        <v>0</v>
      </c>
      <c r="DF131" s="12">
        <v>0</v>
      </c>
      <c r="DG131" s="12">
        <v>0</v>
      </c>
      <c r="DH131" s="15">
        <v>0</v>
      </c>
      <c r="DI131" s="12">
        <v>0</v>
      </c>
      <c r="DJ131" s="12">
        <v>0</v>
      </c>
      <c r="DK131" s="12">
        <v>0</v>
      </c>
      <c r="DL131" s="15">
        <v>0</v>
      </c>
      <c r="DM131" s="12">
        <v>0</v>
      </c>
      <c r="DN131" s="12">
        <v>0</v>
      </c>
      <c r="DO131" s="12">
        <v>0</v>
      </c>
      <c r="DP131" s="15">
        <v>0</v>
      </c>
      <c r="DQ131" s="12">
        <v>0</v>
      </c>
      <c r="DR131" s="12">
        <v>0</v>
      </c>
      <c r="DS131" s="12">
        <v>0</v>
      </c>
      <c r="DT131" s="15">
        <v>0</v>
      </c>
      <c r="DU131" s="12">
        <v>0</v>
      </c>
      <c r="DV131" s="12">
        <v>0</v>
      </c>
      <c r="DW131" s="12">
        <v>0</v>
      </c>
      <c r="DX131" s="15">
        <v>0</v>
      </c>
      <c r="DY131" s="12">
        <v>0</v>
      </c>
      <c r="DZ131" s="12">
        <v>0</v>
      </c>
      <c r="EA131" s="12">
        <v>0</v>
      </c>
      <c r="EB131" s="15">
        <v>0</v>
      </c>
      <c r="EC131" s="12">
        <v>0</v>
      </c>
      <c r="ED131" s="12">
        <v>0</v>
      </c>
      <c r="EE131" s="12">
        <v>0</v>
      </c>
      <c r="EF131" s="15">
        <v>0</v>
      </c>
      <c r="EG131" s="12">
        <v>0</v>
      </c>
      <c r="EH131" s="12">
        <v>0</v>
      </c>
      <c r="EI131" s="12">
        <v>0</v>
      </c>
      <c r="EJ131" s="15">
        <v>0</v>
      </c>
      <c r="EK131" s="12">
        <v>0</v>
      </c>
      <c r="EL131" s="12">
        <v>0</v>
      </c>
      <c r="EM131" s="12">
        <v>0</v>
      </c>
      <c r="EN131" s="15">
        <v>0</v>
      </c>
      <c r="EO131" s="12">
        <v>0</v>
      </c>
      <c r="EP131" s="12">
        <v>0</v>
      </c>
      <c r="EQ131" s="12">
        <v>0</v>
      </c>
      <c r="ER131" s="15">
        <v>0</v>
      </c>
      <c r="ES131" s="12">
        <v>0</v>
      </c>
      <c r="ET131" s="12">
        <v>0</v>
      </c>
      <c r="EU131" s="12">
        <v>0</v>
      </c>
      <c r="EV131" s="15">
        <v>0</v>
      </c>
      <c r="EW131" s="12">
        <v>0</v>
      </c>
      <c r="EX131" s="12">
        <v>0</v>
      </c>
      <c r="EY131" s="12">
        <v>0</v>
      </c>
      <c r="EZ131" s="15">
        <v>0</v>
      </c>
      <c r="FA131" s="12">
        <v>0</v>
      </c>
      <c r="FB131" s="12">
        <v>0</v>
      </c>
      <c r="FC131" s="12">
        <v>0</v>
      </c>
      <c r="FD131" s="15">
        <v>0</v>
      </c>
      <c r="FE131" s="12">
        <v>0</v>
      </c>
      <c r="FF131" s="12">
        <v>0</v>
      </c>
      <c r="FG131" s="12">
        <v>0</v>
      </c>
      <c r="FH131" s="15">
        <v>0</v>
      </c>
      <c r="FI131" s="12">
        <v>0</v>
      </c>
      <c r="FJ131" s="12">
        <v>0</v>
      </c>
      <c r="FK131" s="12">
        <v>0</v>
      </c>
      <c r="FL131" s="15">
        <v>0</v>
      </c>
      <c r="FM131" s="12">
        <v>0</v>
      </c>
      <c r="FN131" s="12">
        <v>0</v>
      </c>
      <c r="FO131" s="12">
        <v>0</v>
      </c>
      <c r="FP131" s="15">
        <v>0</v>
      </c>
      <c r="FQ131" s="12">
        <v>0</v>
      </c>
      <c r="FR131" s="12">
        <v>0</v>
      </c>
      <c r="FS131" s="12">
        <v>0</v>
      </c>
      <c r="FT131" s="15">
        <v>0</v>
      </c>
      <c r="FU131" s="12">
        <v>0</v>
      </c>
      <c r="FV131" s="12">
        <v>0</v>
      </c>
      <c r="FW131" s="12">
        <v>0</v>
      </c>
      <c r="FX131" s="15">
        <v>0</v>
      </c>
      <c r="FY131" s="12">
        <v>0</v>
      </c>
      <c r="FZ131" s="12">
        <v>0</v>
      </c>
      <c r="GA131" s="12">
        <v>0</v>
      </c>
      <c r="GB131" s="15">
        <v>0</v>
      </c>
      <c r="GC131" s="12">
        <v>0</v>
      </c>
      <c r="GD131" s="12">
        <v>0</v>
      </c>
      <c r="GE131" s="12">
        <v>0</v>
      </c>
      <c r="GF131" s="15">
        <v>0</v>
      </c>
      <c r="GG131" s="12">
        <v>0</v>
      </c>
      <c r="GH131" s="12">
        <v>0</v>
      </c>
      <c r="GI131" s="12">
        <v>0</v>
      </c>
      <c r="GJ131" s="15">
        <v>0</v>
      </c>
      <c r="GK131" s="12">
        <v>0</v>
      </c>
      <c r="GL131" s="12">
        <v>0</v>
      </c>
      <c r="GM131" s="12">
        <v>0</v>
      </c>
      <c r="GN131" s="15">
        <v>0</v>
      </c>
      <c r="GO131" s="12">
        <v>0</v>
      </c>
      <c r="GP131" s="12">
        <v>0</v>
      </c>
      <c r="GQ131" s="12">
        <v>0</v>
      </c>
      <c r="GR131" s="15">
        <v>0</v>
      </c>
      <c r="GS131" s="12">
        <v>0</v>
      </c>
      <c r="GT131" s="12">
        <v>0</v>
      </c>
      <c r="GU131" s="12">
        <v>0</v>
      </c>
      <c r="GV131" s="15">
        <v>0</v>
      </c>
      <c r="GW131" s="12">
        <v>0</v>
      </c>
      <c r="GX131" s="12">
        <v>0</v>
      </c>
      <c r="GY131" s="12">
        <v>0</v>
      </c>
      <c r="GZ131" s="15">
        <v>0</v>
      </c>
      <c r="HA131" s="12">
        <v>0</v>
      </c>
      <c r="HB131" s="12">
        <v>0</v>
      </c>
      <c r="HC131" s="12">
        <v>0</v>
      </c>
      <c r="HD131" s="15">
        <v>0</v>
      </c>
      <c r="HE131" s="12">
        <v>0</v>
      </c>
      <c r="HF131" s="12">
        <v>0</v>
      </c>
      <c r="HG131" s="12">
        <v>0</v>
      </c>
      <c r="HH131" s="15">
        <v>0</v>
      </c>
      <c r="HI131" s="12">
        <v>0</v>
      </c>
      <c r="HJ131" s="12">
        <v>0</v>
      </c>
      <c r="HK131" s="12">
        <v>0</v>
      </c>
      <c r="HL131" s="15">
        <v>0</v>
      </c>
      <c r="HM131" s="12">
        <v>0</v>
      </c>
      <c r="HN131" s="12">
        <v>0</v>
      </c>
      <c r="HO131" s="12">
        <v>0</v>
      </c>
      <c r="HP131" s="15">
        <v>0</v>
      </c>
      <c r="HQ131" s="12">
        <v>0</v>
      </c>
      <c r="HR131" s="12">
        <v>0</v>
      </c>
      <c r="HS131" s="12">
        <v>0</v>
      </c>
      <c r="HT131" s="15">
        <v>0</v>
      </c>
      <c r="HU131" s="12">
        <v>0</v>
      </c>
      <c r="HV131" s="12">
        <v>0</v>
      </c>
      <c r="HW131" s="12">
        <v>0</v>
      </c>
      <c r="HX131" s="15">
        <v>0</v>
      </c>
      <c r="HY131" s="12">
        <v>0</v>
      </c>
      <c r="HZ131" s="12">
        <v>0</v>
      </c>
      <c r="IA131" s="12">
        <v>0</v>
      </c>
      <c r="IB131" s="15">
        <v>0</v>
      </c>
      <c r="IC131" s="12">
        <v>0</v>
      </c>
      <c r="ID131" s="12">
        <v>0</v>
      </c>
      <c r="IE131" s="12">
        <v>0</v>
      </c>
      <c r="IF131" s="15">
        <v>0</v>
      </c>
      <c r="IG131" s="12">
        <v>0</v>
      </c>
      <c r="IH131" s="12">
        <v>0</v>
      </c>
      <c r="II131" s="12">
        <v>0</v>
      </c>
      <c r="IJ131" s="15">
        <v>0</v>
      </c>
      <c r="IK131" s="12">
        <v>0</v>
      </c>
      <c r="IL131" s="12">
        <v>0</v>
      </c>
      <c r="IM131" s="12">
        <v>0</v>
      </c>
      <c r="IN131" s="15">
        <v>0</v>
      </c>
      <c r="IO131" s="12">
        <v>0</v>
      </c>
      <c r="IP131" s="12">
        <v>0</v>
      </c>
      <c r="IQ131" s="12">
        <v>0</v>
      </c>
      <c r="IR131" s="15">
        <v>0</v>
      </c>
      <c r="IS131" s="12">
        <v>0</v>
      </c>
      <c r="IT131" s="12">
        <v>0</v>
      </c>
      <c r="IU131" s="12">
        <v>0</v>
      </c>
      <c r="IV131" s="15">
        <v>0</v>
      </c>
      <c r="IW131" s="12">
        <v>0</v>
      </c>
      <c r="IX131" s="12">
        <v>0</v>
      </c>
      <c r="IY131" s="12">
        <v>0</v>
      </c>
      <c r="IZ131" s="15">
        <v>0</v>
      </c>
      <c r="JA131" s="12">
        <v>0</v>
      </c>
      <c r="JB131" s="12">
        <v>0</v>
      </c>
      <c r="JC131" s="12">
        <v>0</v>
      </c>
      <c r="JD131" s="15">
        <v>0</v>
      </c>
      <c r="JE131" s="12">
        <v>0</v>
      </c>
      <c r="JF131" s="12">
        <v>0</v>
      </c>
      <c r="JG131" s="12">
        <v>0</v>
      </c>
      <c r="JH131" s="15">
        <v>0</v>
      </c>
      <c r="JI131" s="12">
        <v>0</v>
      </c>
      <c r="JJ131" s="12">
        <v>0</v>
      </c>
      <c r="JK131" s="12">
        <v>0</v>
      </c>
      <c r="JL131" s="15">
        <v>0</v>
      </c>
      <c r="JM131" s="12">
        <v>0</v>
      </c>
      <c r="JN131" s="12">
        <v>0</v>
      </c>
      <c r="JO131" s="12">
        <v>0</v>
      </c>
      <c r="JP131" s="15">
        <v>0</v>
      </c>
      <c r="JQ131" s="12">
        <v>0</v>
      </c>
      <c r="JR131" s="12">
        <v>0</v>
      </c>
      <c r="JS131" s="12">
        <v>0</v>
      </c>
      <c r="JT131" s="15">
        <v>0</v>
      </c>
      <c r="JU131" s="12">
        <v>0</v>
      </c>
      <c r="JV131" s="12">
        <v>0</v>
      </c>
      <c r="JW131" s="12">
        <v>0</v>
      </c>
      <c r="JX131" s="15">
        <v>0</v>
      </c>
      <c r="JY131" s="12">
        <v>0</v>
      </c>
      <c r="JZ131" s="12">
        <v>0</v>
      </c>
      <c r="KA131" s="12">
        <v>0</v>
      </c>
      <c r="KB131" s="15">
        <v>0</v>
      </c>
      <c r="KC131" s="12">
        <v>0</v>
      </c>
      <c r="KD131" s="12">
        <v>0</v>
      </c>
      <c r="KE131" s="12">
        <v>0</v>
      </c>
      <c r="KF131" s="15">
        <v>0</v>
      </c>
      <c r="KG131" s="12">
        <v>0</v>
      </c>
      <c r="KH131" s="12">
        <v>0</v>
      </c>
      <c r="KI131" s="12">
        <v>0</v>
      </c>
      <c r="KJ131" s="15">
        <v>0</v>
      </c>
      <c r="KK131" s="12">
        <v>0</v>
      </c>
      <c r="KL131" s="12">
        <v>0</v>
      </c>
      <c r="KM131" s="12">
        <v>0</v>
      </c>
      <c r="KN131" s="15">
        <v>0</v>
      </c>
      <c r="KO131" s="12">
        <v>0</v>
      </c>
      <c r="KP131" s="12">
        <v>0</v>
      </c>
      <c r="KQ131" s="12">
        <v>0</v>
      </c>
      <c r="KR131" s="15">
        <v>0</v>
      </c>
      <c r="KS131" s="12">
        <v>0</v>
      </c>
      <c r="KT131" s="12">
        <v>0</v>
      </c>
      <c r="KU131" s="12">
        <v>0</v>
      </c>
      <c r="KV131" s="14">
        <v>0</v>
      </c>
      <c r="KW131" s="12">
        <v>0</v>
      </c>
      <c r="KX131" s="12">
        <v>0</v>
      </c>
      <c r="KY131" s="12">
        <v>0</v>
      </c>
      <c r="KZ131" s="14">
        <v>0</v>
      </c>
      <c r="LA131" s="12">
        <v>0</v>
      </c>
      <c r="LB131" s="12">
        <v>0</v>
      </c>
      <c r="LC131" s="12">
        <v>0</v>
      </c>
      <c r="LD131" s="14">
        <v>1092594</v>
      </c>
      <c r="LE131" s="12">
        <v>0</v>
      </c>
      <c r="LF131" s="12">
        <v>0</v>
      </c>
      <c r="LG131" s="12">
        <v>0</v>
      </c>
      <c r="LH131" s="14">
        <v>0</v>
      </c>
      <c r="LI131" s="12">
        <v>0</v>
      </c>
      <c r="LJ131" s="12">
        <v>0</v>
      </c>
      <c r="LK131" s="12">
        <v>0</v>
      </c>
      <c r="LL131" s="14">
        <v>0</v>
      </c>
      <c r="LM131" s="12">
        <v>0</v>
      </c>
      <c r="LN131" s="12">
        <v>0</v>
      </c>
      <c r="LO131" s="12">
        <v>0</v>
      </c>
      <c r="LP131" s="14">
        <v>0</v>
      </c>
      <c r="LQ131" s="12">
        <v>0</v>
      </c>
      <c r="LR131" s="12">
        <v>0</v>
      </c>
      <c r="LS131" s="12">
        <v>0</v>
      </c>
      <c r="LT131" s="14">
        <v>0</v>
      </c>
      <c r="LU131" s="12">
        <v>0</v>
      </c>
      <c r="LV131" s="12">
        <v>0</v>
      </c>
      <c r="LW131" s="12">
        <v>0</v>
      </c>
      <c r="LX131" s="14">
        <v>0</v>
      </c>
      <c r="LY131" s="12">
        <v>0</v>
      </c>
      <c r="LZ131" s="12">
        <v>0</v>
      </c>
      <c r="MA131" s="12">
        <v>0</v>
      </c>
      <c r="MB131" s="13">
        <v>0</v>
      </c>
      <c r="MC131" s="12">
        <v>0</v>
      </c>
      <c r="MD131" s="12">
        <v>0</v>
      </c>
      <c r="ME131" s="12">
        <v>0</v>
      </c>
      <c r="MF131" s="13">
        <v>0</v>
      </c>
      <c r="MG131" s="12">
        <v>0</v>
      </c>
      <c r="MH131" s="12">
        <v>0</v>
      </c>
      <c r="MI131" s="12">
        <v>0</v>
      </c>
      <c r="MJ131" s="13">
        <v>0</v>
      </c>
      <c r="MK131" s="12">
        <v>0</v>
      </c>
      <c r="ML131" s="12">
        <v>0</v>
      </c>
      <c r="MM131" s="12">
        <v>0</v>
      </c>
    </row>
    <row r="132" spans="2:351" ht="76.5" x14ac:dyDescent="0.25">
      <c r="B132" s="44" t="s">
        <v>208</v>
      </c>
      <c r="C132" s="43" t="s">
        <v>207</v>
      </c>
      <c r="D132" s="42" t="s">
        <v>194</v>
      </c>
      <c r="E132" s="42" t="s">
        <v>206</v>
      </c>
      <c r="F132" s="46" t="s">
        <v>205</v>
      </c>
      <c r="G132" s="40">
        <v>2020004250326</v>
      </c>
      <c r="H132" s="39" t="s">
        <v>191</v>
      </c>
      <c r="I132" s="54">
        <v>1901010</v>
      </c>
      <c r="J132" s="41" t="s">
        <v>204</v>
      </c>
      <c r="K132" s="38" t="s">
        <v>102</v>
      </c>
      <c r="L132" s="37" t="s">
        <v>211</v>
      </c>
      <c r="M132" s="60" t="s">
        <v>198</v>
      </c>
      <c r="N132" s="59" t="s">
        <v>202</v>
      </c>
      <c r="O132" s="36" t="s">
        <v>188</v>
      </c>
      <c r="P132" s="35" t="s">
        <v>201</v>
      </c>
      <c r="Q132" s="35" t="s">
        <v>209</v>
      </c>
      <c r="R132" s="34" t="s">
        <v>20</v>
      </c>
      <c r="S132" s="33">
        <v>20</v>
      </c>
      <c r="T132" s="50">
        <v>5</v>
      </c>
      <c r="U132" s="50">
        <v>5</v>
      </c>
      <c r="V132" s="50">
        <v>5</v>
      </c>
      <c r="W132" s="50">
        <v>5</v>
      </c>
      <c r="X132" s="31">
        <f>+Z132+AA132+AB132+AC132</f>
        <v>20</v>
      </c>
      <c r="Y132" s="49">
        <f>+X132/S132</f>
        <v>1</v>
      </c>
      <c r="Z132" s="29">
        <v>5</v>
      </c>
      <c r="AA132" s="28">
        <v>5</v>
      </c>
      <c r="AB132" s="28">
        <v>5</v>
      </c>
      <c r="AC132" s="28">
        <v>5</v>
      </c>
      <c r="AD132" s="27">
        <v>0</v>
      </c>
      <c r="AE132" s="26">
        <f>+AD132-AG132</f>
        <v>0</v>
      </c>
      <c r="AF132" s="51" t="s">
        <v>138</v>
      </c>
      <c r="AG132" s="24">
        <f>SUM(AH132:AK132)</f>
        <v>0</v>
      </c>
      <c r="AH132" s="23">
        <f>+BH132+BL132+BP132+BT132+BX132+CB132+CF132+CJ132+CN132+CR132+CV132+CZ132+BD132</f>
        <v>0</v>
      </c>
      <c r="AI132" s="22">
        <f>+DD132+DH132+DL132+DP132+DT132+DX132+EB132+EF132+EJ132+EN132+ER132+EV132+EZ132+FD132+FH132+FL132+FP132+FT132+FX132+GB132+GF132+GJ132+GN132+GR132+GV132+GZ132+HD132+HH132+HL132+HP132+HT132+HX132+IB132+IF132+IJ132+IN132+IR132+IV132+IZ132+JD132+JH132+JL132+JP132+JT132+JX132+KB132+KF132+KJ132+KN132+KR132</f>
        <v>0</v>
      </c>
      <c r="AJ132" s="21">
        <f>+KV132+KZ132+LD132+LH132+LL132+LP132+LT132+LX132</f>
        <v>0</v>
      </c>
      <c r="AK132" s="13">
        <f>+MB132+MF132+MJ132</f>
        <v>0</v>
      </c>
      <c r="AL132" s="18" t="b">
        <f>_xlfn.IFNA(+AM132&lt;=AG132,"ERROR")</f>
        <v>1</v>
      </c>
      <c r="AM132" s="20">
        <f>SUM(AN132:AQ132)</f>
        <v>0</v>
      </c>
      <c r="AN132" s="4">
        <f>+BE132+BI132+BM132+BQ132+BU132+BY132+CC132+CG132+CK132+CO132+CS132+CW132+DA132</f>
        <v>0</v>
      </c>
      <c r="AO132" s="4">
        <f>+DE132+DI132+DM132+DQ132+DU132+DY132+EC132+EG132+EK132+EO132+ES132+EW132+FA132+FE132+FI132+FM132+FQ132+FU132+FY132+GC132+GG132+GK132+GO132+GS132+GW132+HA132+HE132+HI132+HM132+HQ132+HU132+HY132+IC132+IG132+IK132+IO132+IS132+IW132+JA132+JE132+JI132+JM132+JQ132+JU132+JY132+KC132+KG132+KK132+KO132+KS132</f>
        <v>0</v>
      </c>
      <c r="AP132" s="4">
        <f>+KW132+LA132+LE132+LI132+LM132+LQ132+LU132+LY132</f>
        <v>0</v>
      </c>
      <c r="AQ132" s="4">
        <f>+MC132+MG132+MK132</f>
        <v>0</v>
      </c>
      <c r="AR132" s="18" t="b">
        <f>_xlfn.IFNA(+AS132&lt;=AM132,"ERROR")</f>
        <v>1</v>
      </c>
      <c r="AS132" s="19">
        <f>+AT132+AU132+AV132+AW132</f>
        <v>0</v>
      </c>
      <c r="AT132" s="4">
        <f>+BF132+BJ132+BN132+BR132+BV132+BZ132+CD132+CH132+CL132+CP132+CT132+CX132+DB132</f>
        <v>0</v>
      </c>
      <c r="AU132" s="4">
        <f>+DF132+DJ132+DN132+DR132+DV132+DZ132+ED132+EH132+EL132+EP132+ET132+EX132+FB132+FF132+FJ132+FN132+FR132+FV132+FZ132+GD132+GH132+GL132+GP132+GT132+GX132+HB132+HF132+HJ132+HN132+HR132+HV132+HZ132+ID132+IH132+IL132+IP132+IT132+IX132+JB132+JF132+JJ132+JN132+JR132+JV132+JZ132+KD132+KH132+KL132+KP132+KT132</f>
        <v>0</v>
      </c>
      <c r="AV132" s="4">
        <f>+KX132+LB132+LF132+LJ132+LN132+LR132+LV132+LZ132</f>
        <v>0</v>
      </c>
      <c r="AW132" s="4">
        <f>+MD132+MH132+ML132</f>
        <v>0</v>
      </c>
      <c r="AX132" s="18" t="b">
        <f>_xlfn.IFNA(+AY132&lt;=AS132,"ERROR")</f>
        <v>1</v>
      </c>
      <c r="AY132" s="17">
        <f>+AZ132+BA132+BB132+BC132</f>
        <v>0</v>
      </c>
      <c r="AZ132" s="4">
        <f>+BG132+BK132+BO132+BS132+BW132+CA132+CE132+CI132+CM132+CQ132+CU132+CY132+DC132</f>
        <v>0</v>
      </c>
      <c r="BA132" s="4">
        <f>+DG132+DK132+DO132+DS132+DW132+EA132+EE132+EI132+EM132+EQ132+EU132+EY132+FC132+FG132+FK132+FO132+FS132+FW132+GA132+GE132+GI132+GM132+GQ132+GU132+GY132+HC132+HG132+HK132+HO132+HS132+HW132+IA132+IE132+II132+IM132+IQ132+IU132+IY132+JC132+JG132+JK132+JO132+JS132+JW132+KA132+KE132+KI132+KM132+KQ132+KU132</f>
        <v>0</v>
      </c>
      <c r="BB132" s="4">
        <f>+KY132+LC132+LG132+LK132+LO132+LS132+LW132+MA132</f>
        <v>0</v>
      </c>
      <c r="BC132" s="4">
        <f>+ME132+MI132+MM132</f>
        <v>0</v>
      </c>
      <c r="BD132" s="16">
        <v>0</v>
      </c>
      <c r="BE132" s="12">
        <v>0</v>
      </c>
      <c r="BF132" s="12">
        <v>0</v>
      </c>
      <c r="BG132" s="12">
        <v>0</v>
      </c>
      <c r="BH132" s="16">
        <v>0</v>
      </c>
      <c r="BI132" s="12">
        <v>0</v>
      </c>
      <c r="BJ132" s="12">
        <v>0</v>
      </c>
      <c r="BK132" s="12">
        <v>0</v>
      </c>
      <c r="BL132" s="16">
        <v>0</v>
      </c>
      <c r="BM132" s="12">
        <v>0</v>
      </c>
      <c r="BN132" s="12">
        <v>0</v>
      </c>
      <c r="BO132" s="12">
        <v>0</v>
      </c>
      <c r="BP132" s="16">
        <v>0</v>
      </c>
      <c r="BQ132" s="12">
        <v>0</v>
      </c>
      <c r="BR132" s="12">
        <v>0</v>
      </c>
      <c r="BS132" s="12">
        <v>0</v>
      </c>
      <c r="BT132" s="16">
        <v>0</v>
      </c>
      <c r="BU132" s="12">
        <v>0</v>
      </c>
      <c r="BV132" s="12">
        <v>0</v>
      </c>
      <c r="BW132" s="12">
        <v>0</v>
      </c>
      <c r="BX132" s="16">
        <v>0</v>
      </c>
      <c r="BY132" s="12">
        <v>0</v>
      </c>
      <c r="BZ132" s="12">
        <v>0</v>
      </c>
      <c r="CA132" s="12">
        <v>0</v>
      </c>
      <c r="CB132" s="16">
        <v>0</v>
      </c>
      <c r="CC132" s="12">
        <v>0</v>
      </c>
      <c r="CD132" s="12">
        <v>0</v>
      </c>
      <c r="CE132" s="12">
        <v>0</v>
      </c>
      <c r="CF132" s="16">
        <v>0</v>
      </c>
      <c r="CG132" s="12">
        <v>0</v>
      </c>
      <c r="CH132" s="12">
        <v>0</v>
      </c>
      <c r="CI132" s="12">
        <v>0</v>
      </c>
      <c r="CJ132" s="16">
        <v>0</v>
      </c>
      <c r="CK132" s="12">
        <v>0</v>
      </c>
      <c r="CL132" s="12">
        <v>0</v>
      </c>
      <c r="CM132" s="12">
        <v>0</v>
      </c>
      <c r="CN132" s="16">
        <v>0</v>
      </c>
      <c r="CO132" s="12">
        <v>0</v>
      </c>
      <c r="CP132" s="12">
        <v>0</v>
      </c>
      <c r="CQ132" s="12">
        <v>0</v>
      </c>
      <c r="CR132" s="16">
        <v>0</v>
      </c>
      <c r="CS132" s="12">
        <v>0</v>
      </c>
      <c r="CT132" s="12">
        <v>0</v>
      </c>
      <c r="CU132" s="12">
        <v>0</v>
      </c>
      <c r="CV132" s="16">
        <v>0</v>
      </c>
      <c r="CW132" s="12">
        <v>0</v>
      </c>
      <c r="CX132" s="12">
        <v>0</v>
      </c>
      <c r="CY132" s="12">
        <v>0</v>
      </c>
      <c r="CZ132" s="16">
        <v>0</v>
      </c>
      <c r="DA132" s="12">
        <v>0</v>
      </c>
      <c r="DB132" s="12">
        <v>0</v>
      </c>
      <c r="DC132" s="12">
        <v>0</v>
      </c>
      <c r="DD132" s="15">
        <v>0</v>
      </c>
      <c r="DE132" s="12">
        <v>0</v>
      </c>
      <c r="DF132" s="12">
        <v>0</v>
      </c>
      <c r="DG132" s="12">
        <v>0</v>
      </c>
      <c r="DH132" s="15">
        <v>0</v>
      </c>
      <c r="DI132" s="12">
        <v>0</v>
      </c>
      <c r="DJ132" s="12">
        <v>0</v>
      </c>
      <c r="DK132" s="12">
        <v>0</v>
      </c>
      <c r="DL132" s="15">
        <v>0</v>
      </c>
      <c r="DM132" s="12">
        <v>0</v>
      </c>
      <c r="DN132" s="12">
        <v>0</v>
      </c>
      <c r="DO132" s="12">
        <v>0</v>
      </c>
      <c r="DP132" s="15">
        <v>0</v>
      </c>
      <c r="DQ132" s="12">
        <v>0</v>
      </c>
      <c r="DR132" s="12">
        <v>0</v>
      </c>
      <c r="DS132" s="12">
        <v>0</v>
      </c>
      <c r="DT132" s="15">
        <v>0</v>
      </c>
      <c r="DU132" s="12">
        <v>0</v>
      </c>
      <c r="DV132" s="12">
        <v>0</v>
      </c>
      <c r="DW132" s="12">
        <v>0</v>
      </c>
      <c r="DX132" s="15">
        <v>0</v>
      </c>
      <c r="DY132" s="12">
        <v>0</v>
      </c>
      <c r="DZ132" s="12">
        <v>0</v>
      </c>
      <c r="EA132" s="12">
        <v>0</v>
      </c>
      <c r="EB132" s="15">
        <v>0</v>
      </c>
      <c r="EC132" s="12">
        <v>0</v>
      </c>
      <c r="ED132" s="12">
        <v>0</v>
      </c>
      <c r="EE132" s="12">
        <v>0</v>
      </c>
      <c r="EF132" s="15">
        <v>0</v>
      </c>
      <c r="EG132" s="12">
        <v>0</v>
      </c>
      <c r="EH132" s="12">
        <v>0</v>
      </c>
      <c r="EI132" s="12">
        <v>0</v>
      </c>
      <c r="EJ132" s="15">
        <v>0</v>
      </c>
      <c r="EK132" s="12">
        <v>0</v>
      </c>
      <c r="EL132" s="12">
        <v>0</v>
      </c>
      <c r="EM132" s="12">
        <v>0</v>
      </c>
      <c r="EN132" s="15">
        <v>0</v>
      </c>
      <c r="EO132" s="12">
        <v>0</v>
      </c>
      <c r="EP132" s="12">
        <v>0</v>
      </c>
      <c r="EQ132" s="12">
        <v>0</v>
      </c>
      <c r="ER132" s="15">
        <v>0</v>
      </c>
      <c r="ES132" s="12">
        <v>0</v>
      </c>
      <c r="ET132" s="12">
        <v>0</v>
      </c>
      <c r="EU132" s="12">
        <v>0</v>
      </c>
      <c r="EV132" s="15">
        <v>0</v>
      </c>
      <c r="EW132" s="12">
        <v>0</v>
      </c>
      <c r="EX132" s="12">
        <v>0</v>
      </c>
      <c r="EY132" s="12">
        <v>0</v>
      </c>
      <c r="EZ132" s="15">
        <v>0</v>
      </c>
      <c r="FA132" s="12">
        <v>0</v>
      </c>
      <c r="FB132" s="12">
        <v>0</v>
      </c>
      <c r="FC132" s="12">
        <v>0</v>
      </c>
      <c r="FD132" s="15">
        <v>0</v>
      </c>
      <c r="FE132" s="12">
        <v>0</v>
      </c>
      <c r="FF132" s="12">
        <v>0</v>
      </c>
      <c r="FG132" s="12">
        <v>0</v>
      </c>
      <c r="FH132" s="15">
        <v>0</v>
      </c>
      <c r="FI132" s="12">
        <v>0</v>
      </c>
      <c r="FJ132" s="12">
        <v>0</v>
      </c>
      <c r="FK132" s="12">
        <v>0</v>
      </c>
      <c r="FL132" s="15">
        <v>0</v>
      </c>
      <c r="FM132" s="12">
        <v>0</v>
      </c>
      <c r="FN132" s="12">
        <v>0</v>
      </c>
      <c r="FO132" s="12">
        <v>0</v>
      </c>
      <c r="FP132" s="15">
        <v>0</v>
      </c>
      <c r="FQ132" s="12">
        <v>0</v>
      </c>
      <c r="FR132" s="12">
        <v>0</v>
      </c>
      <c r="FS132" s="12">
        <v>0</v>
      </c>
      <c r="FT132" s="15">
        <v>0</v>
      </c>
      <c r="FU132" s="12">
        <v>0</v>
      </c>
      <c r="FV132" s="12">
        <v>0</v>
      </c>
      <c r="FW132" s="12">
        <v>0</v>
      </c>
      <c r="FX132" s="15">
        <v>0</v>
      </c>
      <c r="FY132" s="12">
        <v>0</v>
      </c>
      <c r="FZ132" s="12">
        <v>0</v>
      </c>
      <c r="GA132" s="12">
        <v>0</v>
      </c>
      <c r="GB132" s="15">
        <v>0</v>
      </c>
      <c r="GC132" s="12">
        <v>0</v>
      </c>
      <c r="GD132" s="12">
        <v>0</v>
      </c>
      <c r="GE132" s="12">
        <v>0</v>
      </c>
      <c r="GF132" s="15">
        <v>0</v>
      </c>
      <c r="GG132" s="12">
        <v>0</v>
      </c>
      <c r="GH132" s="12">
        <v>0</v>
      </c>
      <c r="GI132" s="12">
        <v>0</v>
      </c>
      <c r="GJ132" s="15">
        <v>0</v>
      </c>
      <c r="GK132" s="12">
        <v>0</v>
      </c>
      <c r="GL132" s="12">
        <v>0</v>
      </c>
      <c r="GM132" s="12">
        <v>0</v>
      </c>
      <c r="GN132" s="15">
        <v>0</v>
      </c>
      <c r="GO132" s="12">
        <v>0</v>
      </c>
      <c r="GP132" s="12">
        <v>0</v>
      </c>
      <c r="GQ132" s="12">
        <v>0</v>
      </c>
      <c r="GR132" s="15">
        <v>0</v>
      </c>
      <c r="GS132" s="12">
        <v>0</v>
      </c>
      <c r="GT132" s="12">
        <v>0</v>
      </c>
      <c r="GU132" s="12">
        <v>0</v>
      </c>
      <c r="GV132" s="15">
        <v>0</v>
      </c>
      <c r="GW132" s="12">
        <v>0</v>
      </c>
      <c r="GX132" s="12">
        <v>0</v>
      </c>
      <c r="GY132" s="12">
        <v>0</v>
      </c>
      <c r="GZ132" s="15">
        <v>0</v>
      </c>
      <c r="HA132" s="12">
        <v>0</v>
      </c>
      <c r="HB132" s="12">
        <v>0</v>
      </c>
      <c r="HC132" s="12">
        <v>0</v>
      </c>
      <c r="HD132" s="15">
        <v>0</v>
      </c>
      <c r="HE132" s="12">
        <v>0</v>
      </c>
      <c r="HF132" s="12">
        <v>0</v>
      </c>
      <c r="HG132" s="12">
        <v>0</v>
      </c>
      <c r="HH132" s="15">
        <v>0</v>
      </c>
      <c r="HI132" s="12">
        <v>0</v>
      </c>
      <c r="HJ132" s="12">
        <v>0</v>
      </c>
      <c r="HK132" s="12">
        <v>0</v>
      </c>
      <c r="HL132" s="15">
        <v>0</v>
      </c>
      <c r="HM132" s="12">
        <v>0</v>
      </c>
      <c r="HN132" s="12">
        <v>0</v>
      </c>
      <c r="HO132" s="12">
        <v>0</v>
      </c>
      <c r="HP132" s="15">
        <v>0</v>
      </c>
      <c r="HQ132" s="12">
        <v>0</v>
      </c>
      <c r="HR132" s="12">
        <v>0</v>
      </c>
      <c r="HS132" s="12">
        <v>0</v>
      </c>
      <c r="HT132" s="15">
        <v>0</v>
      </c>
      <c r="HU132" s="12">
        <v>0</v>
      </c>
      <c r="HV132" s="12">
        <v>0</v>
      </c>
      <c r="HW132" s="12">
        <v>0</v>
      </c>
      <c r="HX132" s="15">
        <v>0</v>
      </c>
      <c r="HY132" s="12">
        <v>0</v>
      </c>
      <c r="HZ132" s="12">
        <v>0</v>
      </c>
      <c r="IA132" s="12">
        <v>0</v>
      </c>
      <c r="IB132" s="15">
        <v>0</v>
      </c>
      <c r="IC132" s="12">
        <v>0</v>
      </c>
      <c r="ID132" s="12">
        <v>0</v>
      </c>
      <c r="IE132" s="12">
        <v>0</v>
      </c>
      <c r="IF132" s="15">
        <v>0</v>
      </c>
      <c r="IG132" s="12">
        <v>0</v>
      </c>
      <c r="IH132" s="12">
        <v>0</v>
      </c>
      <c r="II132" s="12">
        <v>0</v>
      </c>
      <c r="IJ132" s="15">
        <v>0</v>
      </c>
      <c r="IK132" s="12">
        <v>0</v>
      </c>
      <c r="IL132" s="12">
        <v>0</v>
      </c>
      <c r="IM132" s="12">
        <v>0</v>
      </c>
      <c r="IN132" s="15">
        <v>0</v>
      </c>
      <c r="IO132" s="12">
        <v>0</v>
      </c>
      <c r="IP132" s="12">
        <v>0</v>
      </c>
      <c r="IQ132" s="12">
        <v>0</v>
      </c>
      <c r="IR132" s="15">
        <v>0</v>
      </c>
      <c r="IS132" s="12">
        <v>0</v>
      </c>
      <c r="IT132" s="12">
        <v>0</v>
      </c>
      <c r="IU132" s="12">
        <v>0</v>
      </c>
      <c r="IV132" s="15">
        <v>0</v>
      </c>
      <c r="IW132" s="12">
        <v>0</v>
      </c>
      <c r="IX132" s="12">
        <v>0</v>
      </c>
      <c r="IY132" s="12">
        <v>0</v>
      </c>
      <c r="IZ132" s="15">
        <v>0</v>
      </c>
      <c r="JA132" s="12">
        <v>0</v>
      </c>
      <c r="JB132" s="12">
        <v>0</v>
      </c>
      <c r="JC132" s="12">
        <v>0</v>
      </c>
      <c r="JD132" s="15">
        <v>0</v>
      </c>
      <c r="JE132" s="12">
        <v>0</v>
      </c>
      <c r="JF132" s="12">
        <v>0</v>
      </c>
      <c r="JG132" s="12">
        <v>0</v>
      </c>
      <c r="JH132" s="15">
        <v>0</v>
      </c>
      <c r="JI132" s="12">
        <v>0</v>
      </c>
      <c r="JJ132" s="12">
        <v>0</v>
      </c>
      <c r="JK132" s="12">
        <v>0</v>
      </c>
      <c r="JL132" s="15">
        <v>0</v>
      </c>
      <c r="JM132" s="12">
        <v>0</v>
      </c>
      <c r="JN132" s="12">
        <v>0</v>
      </c>
      <c r="JO132" s="12">
        <v>0</v>
      </c>
      <c r="JP132" s="15">
        <v>0</v>
      </c>
      <c r="JQ132" s="12">
        <v>0</v>
      </c>
      <c r="JR132" s="12">
        <v>0</v>
      </c>
      <c r="JS132" s="12">
        <v>0</v>
      </c>
      <c r="JT132" s="15">
        <v>0</v>
      </c>
      <c r="JU132" s="12">
        <v>0</v>
      </c>
      <c r="JV132" s="12">
        <v>0</v>
      </c>
      <c r="JW132" s="12">
        <v>0</v>
      </c>
      <c r="JX132" s="15">
        <v>0</v>
      </c>
      <c r="JY132" s="12">
        <v>0</v>
      </c>
      <c r="JZ132" s="12">
        <v>0</v>
      </c>
      <c r="KA132" s="12">
        <v>0</v>
      </c>
      <c r="KB132" s="15">
        <v>0</v>
      </c>
      <c r="KC132" s="12">
        <v>0</v>
      </c>
      <c r="KD132" s="12">
        <v>0</v>
      </c>
      <c r="KE132" s="12">
        <v>0</v>
      </c>
      <c r="KF132" s="15">
        <v>0</v>
      </c>
      <c r="KG132" s="12">
        <v>0</v>
      </c>
      <c r="KH132" s="12">
        <v>0</v>
      </c>
      <c r="KI132" s="12">
        <v>0</v>
      </c>
      <c r="KJ132" s="15">
        <v>0</v>
      </c>
      <c r="KK132" s="12">
        <v>0</v>
      </c>
      <c r="KL132" s="12">
        <v>0</v>
      </c>
      <c r="KM132" s="12">
        <v>0</v>
      </c>
      <c r="KN132" s="15">
        <v>0</v>
      </c>
      <c r="KO132" s="12">
        <v>0</v>
      </c>
      <c r="KP132" s="12">
        <v>0</v>
      </c>
      <c r="KQ132" s="12">
        <v>0</v>
      </c>
      <c r="KR132" s="15">
        <v>0</v>
      </c>
      <c r="KS132" s="12">
        <v>0</v>
      </c>
      <c r="KT132" s="12">
        <v>0</v>
      </c>
      <c r="KU132" s="12">
        <v>0</v>
      </c>
      <c r="KV132" s="14">
        <v>0</v>
      </c>
      <c r="KW132" s="12">
        <v>0</v>
      </c>
      <c r="KX132" s="12">
        <v>0</v>
      </c>
      <c r="KY132" s="12">
        <v>0</v>
      </c>
      <c r="KZ132" s="14">
        <v>0</v>
      </c>
      <c r="LA132" s="12">
        <v>0</v>
      </c>
      <c r="LB132" s="12">
        <v>0</v>
      </c>
      <c r="LC132" s="12">
        <v>0</v>
      </c>
      <c r="LD132" s="14">
        <v>0</v>
      </c>
      <c r="LE132" s="12">
        <v>0</v>
      </c>
      <c r="LF132" s="12">
        <v>0</v>
      </c>
      <c r="LG132" s="12">
        <v>0</v>
      </c>
      <c r="LH132" s="14">
        <v>0</v>
      </c>
      <c r="LI132" s="12">
        <v>0</v>
      </c>
      <c r="LJ132" s="12">
        <v>0</v>
      </c>
      <c r="LK132" s="12">
        <v>0</v>
      </c>
      <c r="LL132" s="14">
        <v>0</v>
      </c>
      <c r="LM132" s="12">
        <v>0</v>
      </c>
      <c r="LN132" s="12">
        <v>0</v>
      </c>
      <c r="LO132" s="12">
        <v>0</v>
      </c>
      <c r="LP132" s="14">
        <v>0</v>
      </c>
      <c r="LQ132" s="12">
        <v>0</v>
      </c>
      <c r="LR132" s="12">
        <v>0</v>
      </c>
      <c r="LS132" s="12">
        <v>0</v>
      </c>
      <c r="LT132" s="14">
        <v>0</v>
      </c>
      <c r="LU132" s="12">
        <v>0</v>
      </c>
      <c r="LV132" s="12">
        <v>0</v>
      </c>
      <c r="LW132" s="12">
        <v>0</v>
      </c>
      <c r="LX132" s="14">
        <v>0</v>
      </c>
      <c r="LY132" s="12">
        <v>0</v>
      </c>
      <c r="LZ132" s="12">
        <v>0</v>
      </c>
      <c r="MA132" s="12">
        <v>0</v>
      </c>
      <c r="MB132" s="13">
        <v>0</v>
      </c>
      <c r="MC132" s="12">
        <v>0</v>
      </c>
      <c r="MD132" s="12">
        <v>0</v>
      </c>
      <c r="ME132" s="12">
        <v>0</v>
      </c>
      <c r="MF132" s="13">
        <v>0</v>
      </c>
      <c r="MG132" s="12">
        <v>0</v>
      </c>
      <c r="MH132" s="12">
        <v>0</v>
      </c>
      <c r="MI132" s="12">
        <v>0</v>
      </c>
      <c r="MJ132" s="13">
        <v>0</v>
      </c>
      <c r="MK132" s="12">
        <v>0</v>
      </c>
      <c r="ML132" s="12">
        <v>0</v>
      </c>
      <c r="MM132" s="12">
        <v>0</v>
      </c>
    </row>
    <row r="133" spans="2:351" ht="76.5" x14ac:dyDescent="0.25">
      <c r="B133" s="44" t="s">
        <v>208</v>
      </c>
      <c r="C133" s="43" t="s">
        <v>207</v>
      </c>
      <c r="D133" s="42" t="s">
        <v>194</v>
      </c>
      <c r="E133" s="42" t="s">
        <v>206</v>
      </c>
      <c r="F133" s="46" t="s">
        <v>205</v>
      </c>
      <c r="G133" s="40">
        <v>2020004250326</v>
      </c>
      <c r="H133" s="39" t="s">
        <v>191</v>
      </c>
      <c r="I133" s="54">
        <v>1901010</v>
      </c>
      <c r="J133" s="41" t="s">
        <v>204</v>
      </c>
      <c r="K133" s="38" t="s">
        <v>102</v>
      </c>
      <c r="L133" s="67" t="s">
        <v>210</v>
      </c>
      <c r="M133" s="68" t="s">
        <v>198</v>
      </c>
      <c r="N133" s="68" t="s">
        <v>202</v>
      </c>
      <c r="O133" s="36" t="s">
        <v>188</v>
      </c>
      <c r="P133" s="35" t="s">
        <v>201</v>
      </c>
      <c r="Q133" s="35" t="s">
        <v>209</v>
      </c>
      <c r="R133" s="34" t="s">
        <v>20</v>
      </c>
      <c r="S133" s="33">
        <v>8</v>
      </c>
      <c r="T133" s="50">
        <v>0</v>
      </c>
      <c r="U133" s="50">
        <v>0</v>
      </c>
      <c r="V133" s="50">
        <v>2</v>
      </c>
      <c r="W133" s="50">
        <v>2</v>
      </c>
      <c r="X133" s="31">
        <f>+Z133+AA133+AB133+AC133</f>
        <v>4</v>
      </c>
      <c r="Y133" s="49">
        <f>+X133/S133</f>
        <v>0.5</v>
      </c>
      <c r="Z133" s="29">
        <v>0</v>
      </c>
      <c r="AA133" s="28">
        <v>0</v>
      </c>
      <c r="AB133" s="28">
        <v>0</v>
      </c>
      <c r="AC133" s="28">
        <v>4</v>
      </c>
      <c r="AD133" s="27">
        <v>341377752</v>
      </c>
      <c r="AE133" s="26">
        <f>+AD133-AG133</f>
        <v>0</v>
      </c>
      <c r="AF133" s="25" t="s">
        <v>138</v>
      </c>
      <c r="AG133" s="24">
        <f>SUM(AH133:AK133)</f>
        <v>341377752</v>
      </c>
      <c r="AH133" s="23">
        <f>+BH133+BL133+BP133+BT133+BX133+CB133+CF133+CJ133+CN133+CR133+CV133+CZ133+BD133</f>
        <v>0</v>
      </c>
      <c r="AI133" s="22">
        <f>+DD133+DH133+DL133+DP133+DT133+DX133+EB133+EF133+EJ133+EN133+ER133+EV133+EZ133+FD133+FH133+FL133+FP133+FT133+FX133+GB133+GF133+GJ133+GN133+GR133+GV133+GZ133+HD133+HH133+HL133+HP133+HT133+HX133+IB133+IF133+IJ133+IN133+IR133+IV133+IZ133+JD133+JH133+JL133+JP133+JT133+JX133+KB133+KF133+KJ133+KN133+KR133</f>
        <v>0</v>
      </c>
      <c r="AJ133" s="21">
        <f>+KV133+KZ133+LD133+LH133+LL133+LP133+LT133+LX133</f>
        <v>341377752</v>
      </c>
      <c r="AK133" s="13">
        <f>+MB133+MF133+MJ133</f>
        <v>0</v>
      </c>
      <c r="AL133" s="18" t="b">
        <f>_xlfn.IFNA(+AM133&lt;=AG133,"ERROR")</f>
        <v>1</v>
      </c>
      <c r="AM133" s="20">
        <f>SUM(AN133:AQ133)</f>
        <v>321817640</v>
      </c>
      <c r="AN133" s="4">
        <f>+BE133+BI133+BM133+BQ133+BU133+BY133+CC133+CG133+CK133+CO133+CS133+CW133+DA133</f>
        <v>0</v>
      </c>
      <c r="AO133" s="4">
        <f>+DE133+DI133+DM133+DQ133+DU133+DY133+EC133+EG133+EK133+EO133+ES133+EW133+FA133+FE133+FI133+FM133+FQ133+FU133+FY133+GC133+GG133+GK133+GO133+GS133+GW133+HA133+HE133+HI133+HM133+HQ133+HU133+HY133+IC133+IG133+IK133+IO133+IS133+IW133+JA133+JE133+JI133+JM133+JQ133+JU133+JY133+KC133+KG133+KK133+KO133+KS133</f>
        <v>0</v>
      </c>
      <c r="AP133" s="4">
        <f>+KW133+LA133+LE133+LI133+LM133+LQ133+LU133+LY133</f>
        <v>321817640</v>
      </c>
      <c r="AQ133" s="4">
        <f>+MC133+MG133+MK133</f>
        <v>0</v>
      </c>
      <c r="AR133" s="18" t="b">
        <f>_xlfn.IFNA(+AS133&lt;=AM133,"ERROR")</f>
        <v>1</v>
      </c>
      <c r="AS133" s="19">
        <f>+AT133+AU133+AV133+AW133</f>
        <v>230059612</v>
      </c>
      <c r="AT133" s="4">
        <f>+BF133+BJ133+BN133+BR133+BV133+BZ133+CD133+CH133+CL133+CP133+CT133+CX133+DB133</f>
        <v>0</v>
      </c>
      <c r="AU133" s="4">
        <f>+DF133+DJ133+DN133+DR133+DV133+DZ133+ED133+EH133+EL133+EP133+ET133+EX133+FB133+FF133+FJ133+FN133+FR133+FV133+FZ133+GD133+GH133+GL133+GP133+GT133+GX133+HB133+HF133+HJ133+HN133+HR133+HV133+HZ133+ID133+IH133+IL133+IP133+IT133+IX133+JB133+JF133+JJ133+JN133+JR133+JV133+JZ133+KD133+KH133+KL133+KP133+KT133</f>
        <v>0</v>
      </c>
      <c r="AV133" s="4">
        <f>+KX133+LB133+LF133+LJ133+LN133+LR133+LV133+LZ133</f>
        <v>230059612</v>
      </c>
      <c r="AW133" s="4">
        <f>+MD133+MH133+ML133</f>
        <v>0</v>
      </c>
      <c r="AX133" s="18" t="b">
        <f>_xlfn.IFNA(+AY133&lt;=AS133,"ERROR")</f>
        <v>1</v>
      </c>
      <c r="AY133" s="17">
        <f>+AZ133+BA133+BB133+BC133</f>
        <v>230059612</v>
      </c>
      <c r="AZ133" s="4">
        <f>+BG133+BK133+BO133+BS133+BW133+CA133+CE133+CI133+CM133+CQ133+CU133+CY133+DC133</f>
        <v>0</v>
      </c>
      <c r="BA133" s="4">
        <f>+DG133+DK133+DO133+DS133+DW133+EA133+EE133+EI133+EM133+EQ133+EU133+EY133+FC133+FG133+FK133+FO133+FS133+FW133+GA133+GE133+GI133+GM133+GQ133+GU133+GY133+HC133+HG133+HK133+HO133+HS133+HW133+IA133+IE133+II133+IM133+IQ133+IU133+IY133+JC133+JG133+JK133+JO133+JS133+JW133+KA133+KE133+KI133+KM133+KQ133+KU133</f>
        <v>0</v>
      </c>
      <c r="BB133" s="4">
        <f>+KY133+LC133+LG133+LK133+LO133+LS133+LW133+MA133</f>
        <v>230059612</v>
      </c>
      <c r="BC133" s="4">
        <f>+ME133+MI133+MM133</f>
        <v>0</v>
      </c>
      <c r="BD133" s="16">
        <v>0</v>
      </c>
      <c r="BE133" s="12">
        <v>0</v>
      </c>
      <c r="BF133" s="12">
        <v>0</v>
      </c>
      <c r="BG133" s="12">
        <v>0</v>
      </c>
      <c r="BH133" s="16">
        <v>0</v>
      </c>
      <c r="BI133" s="12">
        <v>0</v>
      </c>
      <c r="BJ133" s="12">
        <v>0</v>
      </c>
      <c r="BK133" s="12">
        <v>0</v>
      </c>
      <c r="BL133" s="16">
        <v>0</v>
      </c>
      <c r="BM133" s="12">
        <v>0</v>
      </c>
      <c r="BN133" s="12">
        <v>0</v>
      </c>
      <c r="BO133" s="12">
        <v>0</v>
      </c>
      <c r="BP133" s="16">
        <v>0</v>
      </c>
      <c r="BQ133" s="12">
        <v>0</v>
      </c>
      <c r="BR133" s="12">
        <v>0</v>
      </c>
      <c r="BS133" s="12">
        <v>0</v>
      </c>
      <c r="BT133" s="16">
        <v>0</v>
      </c>
      <c r="BU133" s="12">
        <v>0</v>
      </c>
      <c r="BV133" s="12">
        <v>0</v>
      </c>
      <c r="BW133" s="12">
        <v>0</v>
      </c>
      <c r="BX133" s="16">
        <v>0</v>
      </c>
      <c r="BY133" s="12">
        <v>0</v>
      </c>
      <c r="BZ133" s="12">
        <v>0</v>
      </c>
      <c r="CA133" s="12">
        <v>0</v>
      </c>
      <c r="CB133" s="16">
        <v>0</v>
      </c>
      <c r="CC133" s="12">
        <v>0</v>
      </c>
      <c r="CD133" s="12">
        <v>0</v>
      </c>
      <c r="CE133" s="12">
        <v>0</v>
      </c>
      <c r="CF133" s="16">
        <v>0</v>
      </c>
      <c r="CG133" s="12">
        <v>0</v>
      </c>
      <c r="CH133" s="12">
        <v>0</v>
      </c>
      <c r="CI133" s="12">
        <v>0</v>
      </c>
      <c r="CJ133" s="16">
        <v>0</v>
      </c>
      <c r="CK133" s="12">
        <v>0</v>
      </c>
      <c r="CL133" s="12">
        <v>0</v>
      </c>
      <c r="CM133" s="12">
        <v>0</v>
      </c>
      <c r="CN133" s="16">
        <v>0</v>
      </c>
      <c r="CO133" s="12">
        <v>0</v>
      </c>
      <c r="CP133" s="12">
        <v>0</v>
      </c>
      <c r="CQ133" s="12">
        <v>0</v>
      </c>
      <c r="CR133" s="16">
        <v>0</v>
      </c>
      <c r="CS133" s="12">
        <v>0</v>
      </c>
      <c r="CT133" s="12">
        <v>0</v>
      </c>
      <c r="CU133" s="12">
        <v>0</v>
      </c>
      <c r="CV133" s="16">
        <v>0</v>
      </c>
      <c r="CW133" s="12">
        <v>0</v>
      </c>
      <c r="CX133" s="12">
        <v>0</v>
      </c>
      <c r="CY133" s="12">
        <v>0</v>
      </c>
      <c r="CZ133" s="16">
        <v>0</v>
      </c>
      <c r="DA133" s="12">
        <v>0</v>
      </c>
      <c r="DB133" s="12">
        <v>0</v>
      </c>
      <c r="DC133" s="12">
        <v>0</v>
      </c>
      <c r="DD133" s="15">
        <v>0</v>
      </c>
      <c r="DE133" s="12">
        <v>0</v>
      </c>
      <c r="DF133" s="12">
        <v>0</v>
      </c>
      <c r="DG133" s="12">
        <v>0</v>
      </c>
      <c r="DH133" s="15">
        <v>0</v>
      </c>
      <c r="DI133" s="12">
        <v>0</v>
      </c>
      <c r="DJ133" s="12">
        <v>0</v>
      </c>
      <c r="DK133" s="12">
        <v>0</v>
      </c>
      <c r="DL133" s="15">
        <v>0</v>
      </c>
      <c r="DM133" s="12">
        <v>0</v>
      </c>
      <c r="DN133" s="12">
        <v>0</v>
      </c>
      <c r="DO133" s="12">
        <v>0</v>
      </c>
      <c r="DP133" s="15">
        <v>0</v>
      </c>
      <c r="DQ133" s="12">
        <v>0</v>
      </c>
      <c r="DR133" s="12">
        <v>0</v>
      </c>
      <c r="DS133" s="12">
        <v>0</v>
      </c>
      <c r="DT133" s="15">
        <v>0</v>
      </c>
      <c r="DU133" s="12">
        <v>0</v>
      </c>
      <c r="DV133" s="12">
        <v>0</v>
      </c>
      <c r="DW133" s="12">
        <v>0</v>
      </c>
      <c r="DX133" s="15">
        <v>0</v>
      </c>
      <c r="DY133" s="12">
        <v>0</v>
      </c>
      <c r="DZ133" s="12">
        <v>0</v>
      </c>
      <c r="EA133" s="12">
        <v>0</v>
      </c>
      <c r="EB133" s="15">
        <v>0</v>
      </c>
      <c r="EC133" s="12">
        <v>0</v>
      </c>
      <c r="ED133" s="12">
        <v>0</v>
      </c>
      <c r="EE133" s="12">
        <v>0</v>
      </c>
      <c r="EF133" s="15">
        <v>0</v>
      </c>
      <c r="EG133" s="12">
        <v>0</v>
      </c>
      <c r="EH133" s="12">
        <v>0</v>
      </c>
      <c r="EI133" s="12">
        <v>0</v>
      </c>
      <c r="EJ133" s="15">
        <v>0</v>
      </c>
      <c r="EK133" s="12">
        <v>0</v>
      </c>
      <c r="EL133" s="12">
        <v>0</v>
      </c>
      <c r="EM133" s="12">
        <v>0</v>
      </c>
      <c r="EN133" s="15">
        <v>0</v>
      </c>
      <c r="EO133" s="12">
        <v>0</v>
      </c>
      <c r="EP133" s="12">
        <v>0</v>
      </c>
      <c r="EQ133" s="12">
        <v>0</v>
      </c>
      <c r="ER133" s="15">
        <v>0</v>
      </c>
      <c r="ES133" s="12">
        <v>0</v>
      </c>
      <c r="ET133" s="12">
        <v>0</v>
      </c>
      <c r="EU133" s="12">
        <v>0</v>
      </c>
      <c r="EV133" s="15">
        <v>0</v>
      </c>
      <c r="EW133" s="12">
        <v>0</v>
      </c>
      <c r="EX133" s="12">
        <v>0</v>
      </c>
      <c r="EY133" s="12">
        <v>0</v>
      </c>
      <c r="EZ133" s="15">
        <v>0</v>
      </c>
      <c r="FA133" s="12">
        <v>0</v>
      </c>
      <c r="FB133" s="12">
        <v>0</v>
      </c>
      <c r="FC133" s="12">
        <v>0</v>
      </c>
      <c r="FD133" s="15">
        <v>0</v>
      </c>
      <c r="FE133" s="12">
        <v>0</v>
      </c>
      <c r="FF133" s="12">
        <v>0</v>
      </c>
      <c r="FG133" s="12">
        <v>0</v>
      </c>
      <c r="FH133" s="15">
        <v>0</v>
      </c>
      <c r="FI133" s="12">
        <v>0</v>
      </c>
      <c r="FJ133" s="12">
        <v>0</v>
      </c>
      <c r="FK133" s="12">
        <v>0</v>
      </c>
      <c r="FL133" s="15">
        <v>0</v>
      </c>
      <c r="FM133" s="12">
        <v>0</v>
      </c>
      <c r="FN133" s="12">
        <v>0</v>
      </c>
      <c r="FO133" s="12">
        <v>0</v>
      </c>
      <c r="FP133" s="15">
        <v>0</v>
      </c>
      <c r="FQ133" s="12">
        <v>0</v>
      </c>
      <c r="FR133" s="12">
        <v>0</v>
      </c>
      <c r="FS133" s="12">
        <v>0</v>
      </c>
      <c r="FT133" s="15">
        <v>0</v>
      </c>
      <c r="FU133" s="12">
        <v>0</v>
      </c>
      <c r="FV133" s="12">
        <v>0</v>
      </c>
      <c r="FW133" s="12">
        <v>0</v>
      </c>
      <c r="FX133" s="15">
        <v>0</v>
      </c>
      <c r="FY133" s="12">
        <v>0</v>
      </c>
      <c r="FZ133" s="12">
        <v>0</v>
      </c>
      <c r="GA133" s="12">
        <v>0</v>
      </c>
      <c r="GB133" s="15">
        <v>0</v>
      </c>
      <c r="GC133" s="12">
        <v>0</v>
      </c>
      <c r="GD133" s="12">
        <v>0</v>
      </c>
      <c r="GE133" s="12">
        <v>0</v>
      </c>
      <c r="GF133" s="15">
        <v>0</v>
      </c>
      <c r="GG133" s="12">
        <v>0</v>
      </c>
      <c r="GH133" s="12">
        <v>0</v>
      </c>
      <c r="GI133" s="12">
        <v>0</v>
      </c>
      <c r="GJ133" s="15">
        <v>0</v>
      </c>
      <c r="GK133" s="12">
        <v>0</v>
      </c>
      <c r="GL133" s="12">
        <v>0</v>
      </c>
      <c r="GM133" s="12">
        <v>0</v>
      </c>
      <c r="GN133" s="15">
        <v>0</v>
      </c>
      <c r="GO133" s="12">
        <v>0</v>
      </c>
      <c r="GP133" s="12">
        <v>0</v>
      </c>
      <c r="GQ133" s="12">
        <v>0</v>
      </c>
      <c r="GR133" s="15">
        <v>0</v>
      </c>
      <c r="GS133" s="12">
        <v>0</v>
      </c>
      <c r="GT133" s="12">
        <v>0</v>
      </c>
      <c r="GU133" s="12">
        <v>0</v>
      </c>
      <c r="GV133" s="15">
        <v>0</v>
      </c>
      <c r="GW133" s="12">
        <v>0</v>
      </c>
      <c r="GX133" s="12">
        <v>0</v>
      </c>
      <c r="GY133" s="12">
        <v>0</v>
      </c>
      <c r="GZ133" s="15">
        <v>0</v>
      </c>
      <c r="HA133" s="12">
        <v>0</v>
      </c>
      <c r="HB133" s="12">
        <v>0</v>
      </c>
      <c r="HC133" s="12">
        <v>0</v>
      </c>
      <c r="HD133" s="15">
        <v>0</v>
      </c>
      <c r="HE133" s="12">
        <v>0</v>
      </c>
      <c r="HF133" s="12">
        <v>0</v>
      </c>
      <c r="HG133" s="12">
        <v>0</v>
      </c>
      <c r="HH133" s="15">
        <v>0</v>
      </c>
      <c r="HI133" s="12">
        <v>0</v>
      </c>
      <c r="HJ133" s="12">
        <v>0</v>
      </c>
      <c r="HK133" s="12">
        <v>0</v>
      </c>
      <c r="HL133" s="15">
        <v>0</v>
      </c>
      <c r="HM133" s="12">
        <v>0</v>
      </c>
      <c r="HN133" s="12">
        <v>0</v>
      </c>
      <c r="HO133" s="12">
        <v>0</v>
      </c>
      <c r="HP133" s="15">
        <v>0</v>
      </c>
      <c r="HQ133" s="12">
        <v>0</v>
      </c>
      <c r="HR133" s="12">
        <v>0</v>
      </c>
      <c r="HS133" s="12">
        <v>0</v>
      </c>
      <c r="HT133" s="15">
        <v>0</v>
      </c>
      <c r="HU133" s="12">
        <v>0</v>
      </c>
      <c r="HV133" s="12">
        <v>0</v>
      </c>
      <c r="HW133" s="12">
        <v>0</v>
      </c>
      <c r="HX133" s="15">
        <v>0</v>
      </c>
      <c r="HY133" s="12">
        <v>0</v>
      </c>
      <c r="HZ133" s="12">
        <v>0</v>
      </c>
      <c r="IA133" s="12">
        <v>0</v>
      </c>
      <c r="IB133" s="15">
        <v>0</v>
      </c>
      <c r="IC133" s="12">
        <v>0</v>
      </c>
      <c r="ID133" s="12">
        <v>0</v>
      </c>
      <c r="IE133" s="12">
        <v>0</v>
      </c>
      <c r="IF133" s="15">
        <v>0</v>
      </c>
      <c r="IG133" s="12">
        <v>0</v>
      </c>
      <c r="IH133" s="12">
        <v>0</v>
      </c>
      <c r="II133" s="12">
        <v>0</v>
      </c>
      <c r="IJ133" s="15">
        <v>0</v>
      </c>
      <c r="IK133" s="12">
        <v>0</v>
      </c>
      <c r="IL133" s="12">
        <v>0</v>
      </c>
      <c r="IM133" s="12">
        <v>0</v>
      </c>
      <c r="IN133" s="15">
        <v>0</v>
      </c>
      <c r="IO133" s="12">
        <v>0</v>
      </c>
      <c r="IP133" s="12">
        <v>0</v>
      </c>
      <c r="IQ133" s="12">
        <v>0</v>
      </c>
      <c r="IR133" s="15">
        <v>0</v>
      </c>
      <c r="IS133" s="12">
        <v>0</v>
      </c>
      <c r="IT133" s="12">
        <v>0</v>
      </c>
      <c r="IU133" s="12">
        <v>0</v>
      </c>
      <c r="IV133" s="15">
        <v>0</v>
      </c>
      <c r="IW133" s="12">
        <v>0</v>
      </c>
      <c r="IX133" s="12">
        <v>0</v>
      </c>
      <c r="IY133" s="12">
        <v>0</v>
      </c>
      <c r="IZ133" s="15">
        <v>0</v>
      </c>
      <c r="JA133" s="12">
        <v>0</v>
      </c>
      <c r="JB133" s="12">
        <v>0</v>
      </c>
      <c r="JC133" s="12">
        <v>0</v>
      </c>
      <c r="JD133" s="15">
        <v>0</v>
      </c>
      <c r="JE133" s="12">
        <v>0</v>
      </c>
      <c r="JF133" s="12">
        <v>0</v>
      </c>
      <c r="JG133" s="12">
        <v>0</v>
      </c>
      <c r="JH133" s="15">
        <v>0</v>
      </c>
      <c r="JI133" s="12">
        <v>0</v>
      </c>
      <c r="JJ133" s="12">
        <v>0</v>
      </c>
      <c r="JK133" s="12">
        <v>0</v>
      </c>
      <c r="JL133" s="15">
        <v>0</v>
      </c>
      <c r="JM133" s="12">
        <v>0</v>
      </c>
      <c r="JN133" s="12">
        <v>0</v>
      </c>
      <c r="JO133" s="12">
        <v>0</v>
      </c>
      <c r="JP133" s="15">
        <v>0</v>
      </c>
      <c r="JQ133" s="12">
        <v>0</v>
      </c>
      <c r="JR133" s="12">
        <v>0</v>
      </c>
      <c r="JS133" s="12">
        <v>0</v>
      </c>
      <c r="JT133" s="15">
        <v>0</v>
      </c>
      <c r="JU133" s="12">
        <v>0</v>
      </c>
      <c r="JV133" s="12">
        <v>0</v>
      </c>
      <c r="JW133" s="12">
        <v>0</v>
      </c>
      <c r="JX133" s="15">
        <v>0</v>
      </c>
      <c r="JY133" s="12">
        <v>0</v>
      </c>
      <c r="JZ133" s="12">
        <v>0</v>
      </c>
      <c r="KA133" s="12">
        <v>0</v>
      </c>
      <c r="KB133" s="15">
        <v>0</v>
      </c>
      <c r="KC133" s="12">
        <v>0</v>
      </c>
      <c r="KD133" s="12">
        <v>0</v>
      </c>
      <c r="KE133" s="12">
        <v>0</v>
      </c>
      <c r="KF133" s="15">
        <v>0</v>
      </c>
      <c r="KG133" s="12">
        <v>0</v>
      </c>
      <c r="KH133" s="12">
        <v>0</v>
      </c>
      <c r="KI133" s="12">
        <v>0</v>
      </c>
      <c r="KJ133" s="15">
        <v>0</v>
      </c>
      <c r="KK133" s="12">
        <v>0</v>
      </c>
      <c r="KL133" s="12">
        <v>0</v>
      </c>
      <c r="KM133" s="12">
        <v>0</v>
      </c>
      <c r="KN133" s="15">
        <v>0</v>
      </c>
      <c r="KO133" s="12">
        <v>0</v>
      </c>
      <c r="KP133" s="12">
        <v>0</v>
      </c>
      <c r="KQ133" s="12">
        <v>0</v>
      </c>
      <c r="KR133" s="15">
        <v>0</v>
      </c>
      <c r="KS133" s="12">
        <v>0</v>
      </c>
      <c r="KT133" s="12">
        <v>0</v>
      </c>
      <c r="KU133" s="12">
        <v>0</v>
      </c>
      <c r="KV133" s="14">
        <v>0</v>
      </c>
      <c r="KW133" s="12">
        <v>0</v>
      </c>
      <c r="KX133" s="12">
        <v>0</v>
      </c>
      <c r="KY133" s="12">
        <v>0</v>
      </c>
      <c r="KZ133" s="14">
        <v>0</v>
      </c>
      <c r="LA133" s="12">
        <v>0</v>
      </c>
      <c r="LB133" s="12">
        <v>0</v>
      </c>
      <c r="LC133" s="12">
        <v>0</v>
      </c>
      <c r="LD133" s="14">
        <v>341377752</v>
      </c>
      <c r="LE133" s="12">
        <v>321817640</v>
      </c>
      <c r="LF133" s="12">
        <v>230059612</v>
      </c>
      <c r="LG133" s="12">
        <v>230059612</v>
      </c>
      <c r="LH133" s="14">
        <v>0</v>
      </c>
      <c r="LI133" s="12">
        <v>0</v>
      </c>
      <c r="LJ133" s="12">
        <v>0</v>
      </c>
      <c r="LK133" s="12">
        <v>0</v>
      </c>
      <c r="LL133" s="14">
        <v>0</v>
      </c>
      <c r="LM133" s="12">
        <v>0</v>
      </c>
      <c r="LN133" s="12">
        <v>0</v>
      </c>
      <c r="LO133" s="12">
        <v>0</v>
      </c>
      <c r="LP133" s="14">
        <v>0</v>
      </c>
      <c r="LQ133" s="12">
        <v>0</v>
      </c>
      <c r="LR133" s="12">
        <v>0</v>
      </c>
      <c r="LS133" s="12">
        <v>0</v>
      </c>
      <c r="LT133" s="14">
        <v>0</v>
      </c>
      <c r="LU133" s="12">
        <v>0</v>
      </c>
      <c r="LV133" s="12">
        <v>0</v>
      </c>
      <c r="LW133" s="12">
        <v>0</v>
      </c>
      <c r="LX133" s="14">
        <v>0</v>
      </c>
      <c r="LY133" s="12">
        <v>0</v>
      </c>
      <c r="LZ133" s="12">
        <v>0</v>
      </c>
      <c r="MA133" s="12">
        <v>0</v>
      </c>
      <c r="MB133" s="13">
        <v>0</v>
      </c>
      <c r="MC133" s="12">
        <v>0</v>
      </c>
      <c r="MD133" s="12">
        <v>0</v>
      </c>
      <c r="ME133" s="12">
        <v>0</v>
      </c>
      <c r="MF133" s="13">
        <v>0</v>
      </c>
      <c r="MG133" s="12">
        <v>0</v>
      </c>
      <c r="MH133" s="12">
        <v>0</v>
      </c>
      <c r="MI133" s="12">
        <v>0</v>
      </c>
      <c r="MJ133" s="13">
        <v>0</v>
      </c>
      <c r="MK133" s="12">
        <v>0</v>
      </c>
      <c r="ML133" s="12">
        <v>0</v>
      </c>
      <c r="MM133" s="12">
        <v>0</v>
      </c>
    </row>
    <row r="134" spans="2:351" ht="76.5" x14ac:dyDescent="0.25">
      <c r="B134" s="44" t="s">
        <v>208</v>
      </c>
      <c r="C134" s="43" t="s">
        <v>207</v>
      </c>
      <c r="D134" s="42" t="s">
        <v>194</v>
      </c>
      <c r="E134" s="42" t="s">
        <v>206</v>
      </c>
      <c r="F134" s="46" t="s">
        <v>205</v>
      </c>
      <c r="G134" s="40">
        <v>2020004250326</v>
      </c>
      <c r="H134" s="39" t="s">
        <v>191</v>
      </c>
      <c r="I134" s="54">
        <v>1901010</v>
      </c>
      <c r="J134" s="41" t="s">
        <v>204</v>
      </c>
      <c r="K134" s="38" t="s">
        <v>102</v>
      </c>
      <c r="L134" s="67" t="s">
        <v>203</v>
      </c>
      <c r="M134" s="64" t="s">
        <v>198</v>
      </c>
      <c r="N134" s="62" t="s">
        <v>202</v>
      </c>
      <c r="O134" s="66" t="s">
        <v>188</v>
      </c>
      <c r="P134" s="65" t="s">
        <v>201</v>
      </c>
      <c r="Q134" s="65" t="s">
        <v>200</v>
      </c>
      <c r="R134" s="34" t="s">
        <v>20</v>
      </c>
      <c r="S134" s="33">
        <v>6</v>
      </c>
      <c r="T134" s="50">
        <v>0</v>
      </c>
      <c r="U134" s="50">
        <v>0</v>
      </c>
      <c r="V134" s="50">
        <v>3</v>
      </c>
      <c r="W134" s="50">
        <v>3</v>
      </c>
      <c r="X134" s="31">
        <f>+Z134+AA134+AB134+AC134</f>
        <v>6</v>
      </c>
      <c r="Y134" s="49">
        <f>+X134/S134</f>
        <v>1</v>
      </c>
      <c r="Z134" s="29">
        <v>0</v>
      </c>
      <c r="AA134" s="28">
        <v>0</v>
      </c>
      <c r="AB134" s="28">
        <v>0</v>
      </c>
      <c r="AC134" s="28">
        <v>6</v>
      </c>
      <c r="AD134" s="27">
        <v>94232472</v>
      </c>
      <c r="AE134" s="26">
        <f>+AD134-AG134</f>
        <v>0</v>
      </c>
      <c r="AF134" s="25" t="s">
        <v>138</v>
      </c>
      <c r="AG134" s="24">
        <f>SUM(AH134:AK134)</f>
        <v>94232472</v>
      </c>
      <c r="AH134" s="23">
        <f>+BH134+BL134+BP134+BT134+BX134+CB134+CF134+CJ134+CN134+CR134+CV134+CZ134+BD134</f>
        <v>0</v>
      </c>
      <c r="AI134" s="22">
        <f>+DD134+DH134+DL134+DP134+DT134+DX134+EB134+EF134+EJ134+EN134+ER134+EV134+EZ134+FD134+FH134+FL134+FP134+FT134+FX134+GB134+GF134+GJ134+GN134+GR134+GV134+GZ134+HD134+HH134+HL134+HP134+HT134+HX134+IB134+IF134+IJ134+IN134+IR134+IV134+IZ134+JD134+JH134+JL134+JP134+JT134+JX134+KB134+KF134+KJ134+KN134+KR134</f>
        <v>0</v>
      </c>
      <c r="AJ134" s="21">
        <f>+KV134+KZ134+LD134+LH134+LL134+LP134+LT134+LX134</f>
        <v>94232472</v>
      </c>
      <c r="AK134" s="13">
        <f>+MB134+MF134+MJ134</f>
        <v>0</v>
      </c>
      <c r="AL134" s="18" t="b">
        <f>_xlfn.IFNA(+AM134&lt;=AG134,"ERROR")</f>
        <v>1</v>
      </c>
      <c r="AM134" s="20">
        <f>SUM(AN134:AQ134)</f>
        <v>94232472</v>
      </c>
      <c r="AN134" s="4">
        <f>+BE134+BI134+BM134+BQ134+BU134+BY134+CC134+CG134+CK134+CO134+CS134+CW134+DA134</f>
        <v>0</v>
      </c>
      <c r="AO134" s="4">
        <f>+DE134+DI134+DM134+DQ134+DU134+DY134+EC134+EG134+EK134+EO134+ES134+EW134+FA134+FE134+FI134+FM134+FQ134+FU134+FY134+GC134+GG134+GK134+GO134+GS134+GW134+HA134+HE134+HI134+HM134+HQ134+HU134+HY134+IC134+IG134+IK134+IO134+IS134+IW134+JA134+JE134+JI134+JM134+JQ134+JU134+JY134+KC134+KG134+KK134+KO134+KS134</f>
        <v>0</v>
      </c>
      <c r="AP134" s="4">
        <f>+KW134+LA134+LE134+LI134+LM134+LQ134+LU134+LY134</f>
        <v>94232472</v>
      </c>
      <c r="AQ134" s="4">
        <f>+MC134+MG134+MK134</f>
        <v>0</v>
      </c>
      <c r="AR134" s="18" t="b">
        <f>_xlfn.IFNA(+AS134&lt;=AM134,"ERROR")</f>
        <v>1</v>
      </c>
      <c r="AS134" s="19">
        <f>+AT134+AU134+AV134+AW134</f>
        <v>88457340</v>
      </c>
      <c r="AT134" s="4">
        <f>+BF134+BJ134+BN134+BR134+BV134+BZ134+CD134+CH134+CL134+CP134+CT134+CX134+DB134</f>
        <v>0</v>
      </c>
      <c r="AU134" s="4">
        <f>+DF134+DJ134+DN134+DR134+DV134+DZ134+ED134+EH134+EL134+EP134+ET134+EX134+FB134+FF134+FJ134+FN134+FR134+FV134+FZ134+GD134+GH134+GL134+GP134+GT134+GX134+HB134+HF134+HJ134+HN134+HR134+HV134+HZ134+ID134+IH134+IL134+IP134+IT134+IX134+JB134+JF134+JJ134+JN134+JR134+JV134+JZ134+KD134+KH134+KL134+KP134+KT134</f>
        <v>0</v>
      </c>
      <c r="AV134" s="4">
        <f>+KX134+LB134+LF134+LJ134+LN134+LR134+LV134+LZ134</f>
        <v>88457340</v>
      </c>
      <c r="AW134" s="4">
        <f>+MD134+MH134+ML134</f>
        <v>0</v>
      </c>
      <c r="AX134" s="18" t="b">
        <f>_xlfn.IFNA(+AY134&lt;=AS134,"ERROR")</f>
        <v>1</v>
      </c>
      <c r="AY134" s="17">
        <f>+AZ134+BA134+BB134+BC134</f>
        <v>88457340</v>
      </c>
      <c r="AZ134" s="4">
        <f>+BG134+BK134+BO134+BS134+BW134+CA134+CE134+CI134+CM134+CQ134+CU134+CY134+DC134</f>
        <v>0</v>
      </c>
      <c r="BA134" s="4">
        <f>+DG134+DK134+DO134+DS134+DW134+EA134+EE134+EI134+EM134+EQ134+EU134+EY134+FC134+FG134+FK134+FO134+FS134+FW134+GA134+GE134+GI134+GM134+GQ134+GU134+GY134+HC134+HG134+HK134+HO134+HS134+HW134+IA134+IE134+II134+IM134+IQ134+IU134+IY134+JC134+JG134+JK134+JO134+JS134+JW134+KA134+KE134+KI134+KM134+KQ134+KU134</f>
        <v>0</v>
      </c>
      <c r="BB134" s="4">
        <f>+KY134+LC134+LG134+LK134+LO134+LS134+LW134+MA134</f>
        <v>88457340</v>
      </c>
      <c r="BC134" s="4">
        <f>+ME134+MI134+MM134</f>
        <v>0</v>
      </c>
      <c r="BD134" s="16">
        <v>0</v>
      </c>
      <c r="BE134" s="12">
        <v>0</v>
      </c>
      <c r="BF134" s="12">
        <v>0</v>
      </c>
      <c r="BG134" s="12">
        <v>0</v>
      </c>
      <c r="BH134" s="16">
        <v>0</v>
      </c>
      <c r="BI134" s="12">
        <v>0</v>
      </c>
      <c r="BJ134" s="12">
        <v>0</v>
      </c>
      <c r="BK134" s="12">
        <v>0</v>
      </c>
      <c r="BL134" s="16">
        <v>0</v>
      </c>
      <c r="BM134" s="12">
        <v>0</v>
      </c>
      <c r="BN134" s="12">
        <v>0</v>
      </c>
      <c r="BO134" s="12">
        <v>0</v>
      </c>
      <c r="BP134" s="16">
        <v>0</v>
      </c>
      <c r="BQ134" s="12">
        <v>0</v>
      </c>
      <c r="BR134" s="12">
        <v>0</v>
      </c>
      <c r="BS134" s="12">
        <v>0</v>
      </c>
      <c r="BT134" s="16">
        <v>0</v>
      </c>
      <c r="BU134" s="12">
        <v>0</v>
      </c>
      <c r="BV134" s="12">
        <v>0</v>
      </c>
      <c r="BW134" s="12">
        <v>0</v>
      </c>
      <c r="BX134" s="16">
        <v>0</v>
      </c>
      <c r="BY134" s="12">
        <v>0</v>
      </c>
      <c r="BZ134" s="12">
        <v>0</v>
      </c>
      <c r="CA134" s="12">
        <v>0</v>
      </c>
      <c r="CB134" s="16">
        <v>0</v>
      </c>
      <c r="CC134" s="12">
        <v>0</v>
      </c>
      <c r="CD134" s="12">
        <v>0</v>
      </c>
      <c r="CE134" s="12">
        <v>0</v>
      </c>
      <c r="CF134" s="16">
        <v>0</v>
      </c>
      <c r="CG134" s="12">
        <v>0</v>
      </c>
      <c r="CH134" s="12">
        <v>0</v>
      </c>
      <c r="CI134" s="12">
        <v>0</v>
      </c>
      <c r="CJ134" s="16">
        <v>0</v>
      </c>
      <c r="CK134" s="12">
        <v>0</v>
      </c>
      <c r="CL134" s="12">
        <v>0</v>
      </c>
      <c r="CM134" s="12">
        <v>0</v>
      </c>
      <c r="CN134" s="16">
        <v>0</v>
      </c>
      <c r="CO134" s="12">
        <v>0</v>
      </c>
      <c r="CP134" s="12">
        <v>0</v>
      </c>
      <c r="CQ134" s="12">
        <v>0</v>
      </c>
      <c r="CR134" s="16">
        <v>0</v>
      </c>
      <c r="CS134" s="12">
        <v>0</v>
      </c>
      <c r="CT134" s="12">
        <v>0</v>
      </c>
      <c r="CU134" s="12">
        <v>0</v>
      </c>
      <c r="CV134" s="16">
        <v>0</v>
      </c>
      <c r="CW134" s="12">
        <v>0</v>
      </c>
      <c r="CX134" s="12">
        <v>0</v>
      </c>
      <c r="CY134" s="12">
        <v>0</v>
      </c>
      <c r="CZ134" s="16">
        <v>0</v>
      </c>
      <c r="DA134" s="12">
        <v>0</v>
      </c>
      <c r="DB134" s="12">
        <v>0</v>
      </c>
      <c r="DC134" s="12">
        <v>0</v>
      </c>
      <c r="DD134" s="15">
        <v>0</v>
      </c>
      <c r="DE134" s="12">
        <v>0</v>
      </c>
      <c r="DF134" s="12">
        <v>0</v>
      </c>
      <c r="DG134" s="12">
        <v>0</v>
      </c>
      <c r="DH134" s="15">
        <v>0</v>
      </c>
      <c r="DI134" s="12">
        <v>0</v>
      </c>
      <c r="DJ134" s="12">
        <v>0</v>
      </c>
      <c r="DK134" s="12">
        <v>0</v>
      </c>
      <c r="DL134" s="15">
        <v>0</v>
      </c>
      <c r="DM134" s="12">
        <v>0</v>
      </c>
      <c r="DN134" s="12">
        <v>0</v>
      </c>
      <c r="DO134" s="12">
        <v>0</v>
      </c>
      <c r="DP134" s="15">
        <v>0</v>
      </c>
      <c r="DQ134" s="12">
        <v>0</v>
      </c>
      <c r="DR134" s="12">
        <v>0</v>
      </c>
      <c r="DS134" s="12">
        <v>0</v>
      </c>
      <c r="DT134" s="15">
        <v>0</v>
      </c>
      <c r="DU134" s="12">
        <v>0</v>
      </c>
      <c r="DV134" s="12">
        <v>0</v>
      </c>
      <c r="DW134" s="12">
        <v>0</v>
      </c>
      <c r="DX134" s="15">
        <v>0</v>
      </c>
      <c r="DY134" s="12">
        <v>0</v>
      </c>
      <c r="DZ134" s="12">
        <v>0</v>
      </c>
      <c r="EA134" s="12">
        <v>0</v>
      </c>
      <c r="EB134" s="15">
        <v>0</v>
      </c>
      <c r="EC134" s="12">
        <v>0</v>
      </c>
      <c r="ED134" s="12">
        <v>0</v>
      </c>
      <c r="EE134" s="12">
        <v>0</v>
      </c>
      <c r="EF134" s="15">
        <v>0</v>
      </c>
      <c r="EG134" s="12">
        <v>0</v>
      </c>
      <c r="EH134" s="12">
        <v>0</v>
      </c>
      <c r="EI134" s="12">
        <v>0</v>
      </c>
      <c r="EJ134" s="15">
        <v>0</v>
      </c>
      <c r="EK134" s="12">
        <v>0</v>
      </c>
      <c r="EL134" s="12">
        <v>0</v>
      </c>
      <c r="EM134" s="12">
        <v>0</v>
      </c>
      <c r="EN134" s="15">
        <v>0</v>
      </c>
      <c r="EO134" s="12">
        <v>0</v>
      </c>
      <c r="EP134" s="12">
        <v>0</v>
      </c>
      <c r="EQ134" s="12">
        <v>0</v>
      </c>
      <c r="ER134" s="15">
        <v>0</v>
      </c>
      <c r="ES134" s="12">
        <v>0</v>
      </c>
      <c r="ET134" s="12">
        <v>0</v>
      </c>
      <c r="EU134" s="12">
        <v>0</v>
      </c>
      <c r="EV134" s="15">
        <v>0</v>
      </c>
      <c r="EW134" s="12">
        <v>0</v>
      </c>
      <c r="EX134" s="12">
        <v>0</v>
      </c>
      <c r="EY134" s="12">
        <v>0</v>
      </c>
      <c r="EZ134" s="15">
        <v>0</v>
      </c>
      <c r="FA134" s="12">
        <v>0</v>
      </c>
      <c r="FB134" s="12">
        <v>0</v>
      </c>
      <c r="FC134" s="12">
        <v>0</v>
      </c>
      <c r="FD134" s="15">
        <v>0</v>
      </c>
      <c r="FE134" s="12">
        <v>0</v>
      </c>
      <c r="FF134" s="12">
        <v>0</v>
      </c>
      <c r="FG134" s="12">
        <v>0</v>
      </c>
      <c r="FH134" s="15">
        <v>0</v>
      </c>
      <c r="FI134" s="12">
        <v>0</v>
      </c>
      <c r="FJ134" s="12">
        <v>0</v>
      </c>
      <c r="FK134" s="12">
        <v>0</v>
      </c>
      <c r="FL134" s="15">
        <v>0</v>
      </c>
      <c r="FM134" s="12">
        <v>0</v>
      </c>
      <c r="FN134" s="12">
        <v>0</v>
      </c>
      <c r="FO134" s="12">
        <v>0</v>
      </c>
      <c r="FP134" s="15">
        <v>0</v>
      </c>
      <c r="FQ134" s="12">
        <v>0</v>
      </c>
      <c r="FR134" s="12">
        <v>0</v>
      </c>
      <c r="FS134" s="12">
        <v>0</v>
      </c>
      <c r="FT134" s="15">
        <v>0</v>
      </c>
      <c r="FU134" s="12">
        <v>0</v>
      </c>
      <c r="FV134" s="12">
        <v>0</v>
      </c>
      <c r="FW134" s="12">
        <v>0</v>
      </c>
      <c r="FX134" s="15">
        <v>0</v>
      </c>
      <c r="FY134" s="12">
        <v>0</v>
      </c>
      <c r="FZ134" s="12">
        <v>0</v>
      </c>
      <c r="GA134" s="12">
        <v>0</v>
      </c>
      <c r="GB134" s="15">
        <v>0</v>
      </c>
      <c r="GC134" s="12">
        <v>0</v>
      </c>
      <c r="GD134" s="12">
        <v>0</v>
      </c>
      <c r="GE134" s="12">
        <v>0</v>
      </c>
      <c r="GF134" s="15">
        <v>0</v>
      </c>
      <c r="GG134" s="12">
        <v>0</v>
      </c>
      <c r="GH134" s="12">
        <v>0</v>
      </c>
      <c r="GI134" s="12">
        <v>0</v>
      </c>
      <c r="GJ134" s="15">
        <v>0</v>
      </c>
      <c r="GK134" s="12">
        <v>0</v>
      </c>
      <c r="GL134" s="12">
        <v>0</v>
      </c>
      <c r="GM134" s="12">
        <v>0</v>
      </c>
      <c r="GN134" s="15">
        <v>0</v>
      </c>
      <c r="GO134" s="12">
        <v>0</v>
      </c>
      <c r="GP134" s="12">
        <v>0</v>
      </c>
      <c r="GQ134" s="12">
        <v>0</v>
      </c>
      <c r="GR134" s="15">
        <v>0</v>
      </c>
      <c r="GS134" s="12">
        <v>0</v>
      </c>
      <c r="GT134" s="12">
        <v>0</v>
      </c>
      <c r="GU134" s="12">
        <v>0</v>
      </c>
      <c r="GV134" s="15">
        <v>0</v>
      </c>
      <c r="GW134" s="12">
        <v>0</v>
      </c>
      <c r="GX134" s="12">
        <v>0</v>
      </c>
      <c r="GY134" s="12">
        <v>0</v>
      </c>
      <c r="GZ134" s="15">
        <v>0</v>
      </c>
      <c r="HA134" s="12">
        <v>0</v>
      </c>
      <c r="HB134" s="12">
        <v>0</v>
      </c>
      <c r="HC134" s="12">
        <v>0</v>
      </c>
      <c r="HD134" s="15">
        <v>0</v>
      </c>
      <c r="HE134" s="12">
        <v>0</v>
      </c>
      <c r="HF134" s="12">
        <v>0</v>
      </c>
      <c r="HG134" s="12">
        <v>0</v>
      </c>
      <c r="HH134" s="15">
        <v>0</v>
      </c>
      <c r="HI134" s="12">
        <v>0</v>
      </c>
      <c r="HJ134" s="12">
        <v>0</v>
      </c>
      <c r="HK134" s="12">
        <v>0</v>
      </c>
      <c r="HL134" s="15">
        <v>0</v>
      </c>
      <c r="HM134" s="12">
        <v>0</v>
      </c>
      <c r="HN134" s="12">
        <v>0</v>
      </c>
      <c r="HO134" s="12">
        <v>0</v>
      </c>
      <c r="HP134" s="15">
        <v>0</v>
      </c>
      <c r="HQ134" s="12">
        <v>0</v>
      </c>
      <c r="HR134" s="12">
        <v>0</v>
      </c>
      <c r="HS134" s="12">
        <v>0</v>
      </c>
      <c r="HT134" s="15">
        <v>0</v>
      </c>
      <c r="HU134" s="12">
        <v>0</v>
      </c>
      <c r="HV134" s="12">
        <v>0</v>
      </c>
      <c r="HW134" s="12">
        <v>0</v>
      </c>
      <c r="HX134" s="15">
        <v>0</v>
      </c>
      <c r="HY134" s="12">
        <v>0</v>
      </c>
      <c r="HZ134" s="12">
        <v>0</v>
      </c>
      <c r="IA134" s="12">
        <v>0</v>
      </c>
      <c r="IB134" s="15">
        <v>0</v>
      </c>
      <c r="IC134" s="12">
        <v>0</v>
      </c>
      <c r="ID134" s="12">
        <v>0</v>
      </c>
      <c r="IE134" s="12">
        <v>0</v>
      </c>
      <c r="IF134" s="15">
        <v>0</v>
      </c>
      <c r="IG134" s="12">
        <v>0</v>
      </c>
      <c r="IH134" s="12">
        <v>0</v>
      </c>
      <c r="II134" s="12">
        <v>0</v>
      </c>
      <c r="IJ134" s="15">
        <v>0</v>
      </c>
      <c r="IK134" s="12">
        <v>0</v>
      </c>
      <c r="IL134" s="12">
        <v>0</v>
      </c>
      <c r="IM134" s="12">
        <v>0</v>
      </c>
      <c r="IN134" s="15">
        <v>0</v>
      </c>
      <c r="IO134" s="12">
        <v>0</v>
      </c>
      <c r="IP134" s="12">
        <v>0</v>
      </c>
      <c r="IQ134" s="12">
        <v>0</v>
      </c>
      <c r="IR134" s="15">
        <v>0</v>
      </c>
      <c r="IS134" s="12">
        <v>0</v>
      </c>
      <c r="IT134" s="12">
        <v>0</v>
      </c>
      <c r="IU134" s="12">
        <v>0</v>
      </c>
      <c r="IV134" s="15">
        <v>0</v>
      </c>
      <c r="IW134" s="12">
        <v>0</v>
      </c>
      <c r="IX134" s="12">
        <v>0</v>
      </c>
      <c r="IY134" s="12">
        <v>0</v>
      </c>
      <c r="IZ134" s="15">
        <v>0</v>
      </c>
      <c r="JA134" s="12">
        <v>0</v>
      </c>
      <c r="JB134" s="12">
        <v>0</v>
      </c>
      <c r="JC134" s="12">
        <v>0</v>
      </c>
      <c r="JD134" s="15">
        <v>0</v>
      </c>
      <c r="JE134" s="12">
        <v>0</v>
      </c>
      <c r="JF134" s="12">
        <v>0</v>
      </c>
      <c r="JG134" s="12">
        <v>0</v>
      </c>
      <c r="JH134" s="15">
        <v>0</v>
      </c>
      <c r="JI134" s="12">
        <v>0</v>
      </c>
      <c r="JJ134" s="12">
        <v>0</v>
      </c>
      <c r="JK134" s="12">
        <v>0</v>
      </c>
      <c r="JL134" s="15">
        <v>0</v>
      </c>
      <c r="JM134" s="12">
        <v>0</v>
      </c>
      <c r="JN134" s="12">
        <v>0</v>
      </c>
      <c r="JO134" s="12">
        <v>0</v>
      </c>
      <c r="JP134" s="15">
        <v>0</v>
      </c>
      <c r="JQ134" s="12">
        <v>0</v>
      </c>
      <c r="JR134" s="12">
        <v>0</v>
      </c>
      <c r="JS134" s="12">
        <v>0</v>
      </c>
      <c r="JT134" s="15">
        <v>0</v>
      </c>
      <c r="JU134" s="12">
        <v>0</v>
      </c>
      <c r="JV134" s="12">
        <v>0</v>
      </c>
      <c r="JW134" s="12">
        <v>0</v>
      </c>
      <c r="JX134" s="15">
        <v>0</v>
      </c>
      <c r="JY134" s="12">
        <v>0</v>
      </c>
      <c r="JZ134" s="12">
        <v>0</v>
      </c>
      <c r="KA134" s="12">
        <v>0</v>
      </c>
      <c r="KB134" s="15">
        <v>0</v>
      </c>
      <c r="KC134" s="12">
        <v>0</v>
      </c>
      <c r="KD134" s="12">
        <v>0</v>
      </c>
      <c r="KE134" s="12">
        <v>0</v>
      </c>
      <c r="KF134" s="15">
        <v>0</v>
      </c>
      <c r="KG134" s="12">
        <v>0</v>
      </c>
      <c r="KH134" s="12">
        <v>0</v>
      </c>
      <c r="KI134" s="12">
        <v>0</v>
      </c>
      <c r="KJ134" s="15">
        <v>0</v>
      </c>
      <c r="KK134" s="12">
        <v>0</v>
      </c>
      <c r="KL134" s="12">
        <v>0</v>
      </c>
      <c r="KM134" s="12">
        <v>0</v>
      </c>
      <c r="KN134" s="15">
        <v>0</v>
      </c>
      <c r="KO134" s="12">
        <v>0</v>
      </c>
      <c r="KP134" s="12">
        <v>0</v>
      </c>
      <c r="KQ134" s="12">
        <v>0</v>
      </c>
      <c r="KR134" s="15">
        <v>0</v>
      </c>
      <c r="KS134" s="12">
        <v>0</v>
      </c>
      <c r="KT134" s="12">
        <v>0</v>
      </c>
      <c r="KU134" s="12">
        <v>0</v>
      </c>
      <c r="KV134" s="14">
        <v>0</v>
      </c>
      <c r="KW134" s="12">
        <v>0</v>
      </c>
      <c r="KX134" s="12">
        <v>0</v>
      </c>
      <c r="KY134" s="12">
        <v>0</v>
      </c>
      <c r="KZ134" s="14">
        <v>0</v>
      </c>
      <c r="LA134" s="12">
        <v>0</v>
      </c>
      <c r="LB134" s="12">
        <v>0</v>
      </c>
      <c r="LC134" s="12">
        <v>0</v>
      </c>
      <c r="LD134" s="14">
        <v>94232472</v>
      </c>
      <c r="LE134" s="12">
        <v>94232472</v>
      </c>
      <c r="LF134" s="12">
        <v>88457340</v>
      </c>
      <c r="LG134" s="12">
        <v>88457340</v>
      </c>
      <c r="LH134" s="14">
        <v>0</v>
      </c>
      <c r="LI134" s="12">
        <v>0</v>
      </c>
      <c r="LJ134" s="12">
        <v>0</v>
      </c>
      <c r="LK134" s="12">
        <v>0</v>
      </c>
      <c r="LL134" s="14">
        <v>0</v>
      </c>
      <c r="LM134" s="12">
        <v>0</v>
      </c>
      <c r="LN134" s="12">
        <v>0</v>
      </c>
      <c r="LO134" s="12">
        <v>0</v>
      </c>
      <c r="LP134" s="14">
        <v>0</v>
      </c>
      <c r="LQ134" s="12">
        <v>0</v>
      </c>
      <c r="LR134" s="12">
        <v>0</v>
      </c>
      <c r="LS134" s="12">
        <v>0</v>
      </c>
      <c r="LT134" s="14">
        <v>0</v>
      </c>
      <c r="LU134" s="12">
        <v>0</v>
      </c>
      <c r="LV134" s="12">
        <v>0</v>
      </c>
      <c r="LW134" s="12">
        <v>0</v>
      </c>
      <c r="LX134" s="14">
        <v>0</v>
      </c>
      <c r="LY134" s="12">
        <v>0</v>
      </c>
      <c r="LZ134" s="12">
        <v>0</v>
      </c>
      <c r="MA134" s="12">
        <v>0</v>
      </c>
      <c r="MB134" s="13">
        <v>0</v>
      </c>
      <c r="MC134" s="12">
        <v>0</v>
      </c>
      <c r="MD134" s="12">
        <v>0</v>
      </c>
      <c r="ME134" s="12">
        <v>0</v>
      </c>
      <c r="MF134" s="13">
        <v>0</v>
      </c>
      <c r="MG134" s="12">
        <v>0</v>
      </c>
      <c r="MH134" s="12">
        <v>0</v>
      </c>
      <c r="MI134" s="12">
        <v>0</v>
      </c>
      <c r="MJ134" s="13">
        <v>0</v>
      </c>
      <c r="MK134" s="12">
        <v>0</v>
      </c>
      <c r="ML134" s="12">
        <v>0</v>
      </c>
      <c r="MM134" s="12">
        <v>0</v>
      </c>
    </row>
    <row r="135" spans="2:351" ht="63.75" x14ac:dyDescent="0.25">
      <c r="B135" s="44" t="s">
        <v>196</v>
      </c>
      <c r="C135" s="43" t="s">
        <v>195</v>
      </c>
      <c r="D135" s="42" t="s">
        <v>194</v>
      </c>
      <c r="E135" s="42" t="s">
        <v>193</v>
      </c>
      <c r="F135" s="46" t="s">
        <v>192</v>
      </c>
      <c r="G135" s="40">
        <v>2020004250326</v>
      </c>
      <c r="H135" s="39" t="s">
        <v>191</v>
      </c>
      <c r="I135" s="40">
        <v>1901007</v>
      </c>
      <c r="J135" s="39" t="s">
        <v>190</v>
      </c>
      <c r="K135" s="38" t="s">
        <v>102</v>
      </c>
      <c r="L135" s="37" t="s">
        <v>199</v>
      </c>
      <c r="M135" s="60" t="s">
        <v>198</v>
      </c>
      <c r="N135" s="60" t="s">
        <v>197</v>
      </c>
      <c r="O135" s="36" t="s">
        <v>188</v>
      </c>
      <c r="P135" s="35" t="s">
        <v>187</v>
      </c>
      <c r="Q135" s="35" t="s">
        <v>186</v>
      </c>
      <c r="R135" s="34" t="s">
        <v>20</v>
      </c>
      <c r="S135" s="33">
        <v>116</v>
      </c>
      <c r="T135" s="50">
        <v>29</v>
      </c>
      <c r="U135" s="50">
        <v>29</v>
      </c>
      <c r="V135" s="50">
        <v>29</v>
      </c>
      <c r="W135" s="50">
        <v>29</v>
      </c>
      <c r="X135" s="31">
        <f>+Z135+AA135+AB135+AC135</f>
        <v>116</v>
      </c>
      <c r="Y135" s="49">
        <f>+X135/S135</f>
        <v>1</v>
      </c>
      <c r="Z135" s="29">
        <v>2</v>
      </c>
      <c r="AA135" s="28">
        <v>9</v>
      </c>
      <c r="AB135" s="28">
        <v>47</v>
      </c>
      <c r="AC135" s="28">
        <v>58</v>
      </c>
      <c r="AD135" s="27">
        <v>121247560</v>
      </c>
      <c r="AE135" s="26">
        <f>+AD135-AG135</f>
        <v>0</v>
      </c>
      <c r="AF135" s="25" t="s">
        <v>138</v>
      </c>
      <c r="AG135" s="24">
        <f>SUM(AH135:AK135)</f>
        <v>121247560</v>
      </c>
      <c r="AH135" s="23">
        <f>+BH135+BL135+BP135+BT135+BX135+CB135+CF135+CJ135+CN135+CR135+CV135+CZ135+BD135</f>
        <v>0</v>
      </c>
      <c r="AI135" s="22">
        <f>+DD135+DH135+DL135+DP135+DT135+DX135+EB135+EF135+EJ135+EN135+ER135+EV135+EZ135+FD135+FH135+FL135+FP135+FT135+FX135+GB135+GF135+GJ135+GN135+GR135+GV135+GZ135+HD135+HH135+HL135+HP135+HT135+HX135+IB135+IF135+IJ135+IN135+IR135+IV135+IZ135+JD135+JH135+JL135+JP135+JT135+JX135+KB135+KF135+KJ135+KN135+KR135</f>
        <v>0</v>
      </c>
      <c r="AJ135" s="21">
        <f>+KV135+KZ135+LD135+LH135+LL135+LP135+LT135+LX135</f>
        <v>121247560</v>
      </c>
      <c r="AK135" s="13">
        <f>+MB135+MF135+MJ135</f>
        <v>0</v>
      </c>
      <c r="AL135" s="18" t="b">
        <f>_xlfn.IFNA(+AM135&lt;=AG135,"ERROR")</f>
        <v>1</v>
      </c>
      <c r="AM135" s="20">
        <f>SUM(AN135:AQ135)</f>
        <v>119747560</v>
      </c>
      <c r="AN135" s="4">
        <f>+BE135+BI135+BM135+BQ135+BU135+BY135+CC135+CG135+CK135+CO135+CS135+CW135+DA135</f>
        <v>0</v>
      </c>
      <c r="AO135" s="4">
        <f>+DE135+DI135+DM135+DQ135+DU135+DY135+EC135+EG135+EK135+EO135+ES135+EW135+FA135+FE135+FI135+FM135+FQ135+FU135+FY135+GC135+GG135+GK135+GO135+GS135+GW135+HA135+HE135+HI135+HM135+HQ135+HU135+HY135+IC135+IG135+IK135+IO135+IS135+IW135+JA135+JE135+JI135+JM135+JQ135+JU135+JY135+KC135+KG135+KK135+KO135+KS135</f>
        <v>0</v>
      </c>
      <c r="AP135" s="4">
        <f>+KW135+LA135+LE135+LI135+LM135+LQ135+LU135+LY135</f>
        <v>119747560</v>
      </c>
      <c r="AQ135" s="4">
        <f>+MC135+MG135+MK135</f>
        <v>0</v>
      </c>
      <c r="AR135" s="18" t="b">
        <f>_xlfn.IFNA(+AS135&lt;=AM135,"ERROR")</f>
        <v>1</v>
      </c>
      <c r="AS135" s="19">
        <f>+AT135+AU135+AV135+AW135</f>
        <v>119747560</v>
      </c>
      <c r="AT135" s="4">
        <f>+BF135+BJ135+BN135+BR135+BV135+BZ135+CD135+CH135+CL135+CP135+CT135+CX135+DB135</f>
        <v>0</v>
      </c>
      <c r="AU135" s="4">
        <f>+DF135+DJ135+DN135+DR135+DV135+DZ135+ED135+EH135+EL135+EP135+ET135+EX135+FB135+FF135+FJ135+FN135+FR135+FV135+FZ135+GD135+GH135+GL135+GP135+GT135+GX135+HB135+HF135+HJ135+HN135+HR135+HV135+HZ135+ID135+IH135+IL135+IP135+IT135+IX135+JB135+JF135+JJ135+JN135+JR135+JV135+JZ135+KD135+KH135+KL135+KP135+KT135</f>
        <v>0</v>
      </c>
      <c r="AV135" s="4">
        <f>+KX135+LB135+LF135+LJ135+LN135+LR135+LV135+LZ135</f>
        <v>119747560</v>
      </c>
      <c r="AW135" s="4">
        <f>+MD135+MH135+ML135</f>
        <v>0</v>
      </c>
      <c r="AX135" s="18" t="b">
        <f>_xlfn.IFNA(+AY135&lt;=AS135,"ERROR")</f>
        <v>1</v>
      </c>
      <c r="AY135" s="17">
        <f>+AZ135+BA135+BB135+BC135</f>
        <v>119747560</v>
      </c>
      <c r="AZ135" s="4">
        <f>+BG135+BK135+BO135+BS135+BW135+CA135+CE135+CI135+CM135+CQ135+CU135+CY135+DC135</f>
        <v>0</v>
      </c>
      <c r="BA135" s="4">
        <f>+DG135+DK135+DO135+DS135+DW135+EA135+EE135+EI135+EM135+EQ135+EU135+EY135+FC135+FG135+FK135+FO135+FS135+FW135+GA135+GE135+GI135+GM135+GQ135+GU135+GY135+HC135+HG135+HK135+HO135+HS135+HW135+IA135+IE135+II135+IM135+IQ135+IU135+IY135+JC135+JG135+JK135+JO135+JS135+JW135+KA135+KE135+KI135+KM135+KQ135+KU135</f>
        <v>0</v>
      </c>
      <c r="BB135" s="4">
        <f>+KY135+LC135+LG135+LK135+LO135+LS135+LW135+MA135</f>
        <v>119747560</v>
      </c>
      <c r="BC135" s="4">
        <f>+ME135+MI135+MM135</f>
        <v>0</v>
      </c>
      <c r="BD135" s="16">
        <v>0</v>
      </c>
      <c r="BE135" s="12">
        <v>0</v>
      </c>
      <c r="BF135" s="12">
        <v>0</v>
      </c>
      <c r="BG135" s="12">
        <v>0</v>
      </c>
      <c r="BH135" s="16">
        <v>0</v>
      </c>
      <c r="BI135" s="12">
        <v>0</v>
      </c>
      <c r="BJ135" s="12">
        <v>0</v>
      </c>
      <c r="BK135" s="12">
        <v>0</v>
      </c>
      <c r="BL135" s="16">
        <v>0</v>
      </c>
      <c r="BM135" s="12">
        <v>0</v>
      </c>
      <c r="BN135" s="12">
        <v>0</v>
      </c>
      <c r="BO135" s="12">
        <v>0</v>
      </c>
      <c r="BP135" s="16">
        <v>0</v>
      </c>
      <c r="BQ135" s="12">
        <v>0</v>
      </c>
      <c r="BR135" s="12">
        <v>0</v>
      </c>
      <c r="BS135" s="12">
        <v>0</v>
      </c>
      <c r="BT135" s="16">
        <v>0</v>
      </c>
      <c r="BU135" s="12">
        <v>0</v>
      </c>
      <c r="BV135" s="12">
        <v>0</v>
      </c>
      <c r="BW135" s="12">
        <v>0</v>
      </c>
      <c r="BX135" s="16">
        <v>0</v>
      </c>
      <c r="BY135" s="12">
        <v>0</v>
      </c>
      <c r="BZ135" s="12">
        <v>0</v>
      </c>
      <c r="CA135" s="12">
        <v>0</v>
      </c>
      <c r="CB135" s="16">
        <v>0</v>
      </c>
      <c r="CC135" s="12">
        <v>0</v>
      </c>
      <c r="CD135" s="12">
        <v>0</v>
      </c>
      <c r="CE135" s="12">
        <v>0</v>
      </c>
      <c r="CF135" s="16">
        <v>0</v>
      </c>
      <c r="CG135" s="12">
        <v>0</v>
      </c>
      <c r="CH135" s="12">
        <v>0</v>
      </c>
      <c r="CI135" s="12">
        <v>0</v>
      </c>
      <c r="CJ135" s="16">
        <v>0</v>
      </c>
      <c r="CK135" s="12">
        <v>0</v>
      </c>
      <c r="CL135" s="12">
        <v>0</v>
      </c>
      <c r="CM135" s="12">
        <v>0</v>
      </c>
      <c r="CN135" s="16">
        <v>0</v>
      </c>
      <c r="CO135" s="12">
        <v>0</v>
      </c>
      <c r="CP135" s="12">
        <v>0</v>
      </c>
      <c r="CQ135" s="12">
        <v>0</v>
      </c>
      <c r="CR135" s="16">
        <v>0</v>
      </c>
      <c r="CS135" s="12">
        <v>0</v>
      </c>
      <c r="CT135" s="12">
        <v>0</v>
      </c>
      <c r="CU135" s="12">
        <v>0</v>
      </c>
      <c r="CV135" s="16">
        <v>0</v>
      </c>
      <c r="CW135" s="12">
        <v>0</v>
      </c>
      <c r="CX135" s="12">
        <v>0</v>
      </c>
      <c r="CY135" s="12">
        <v>0</v>
      </c>
      <c r="CZ135" s="16">
        <v>0</v>
      </c>
      <c r="DA135" s="12">
        <v>0</v>
      </c>
      <c r="DB135" s="12">
        <v>0</v>
      </c>
      <c r="DC135" s="12">
        <v>0</v>
      </c>
      <c r="DD135" s="15">
        <v>0</v>
      </c>
      <c r="DE135" s="12">
        <v>0</v>
      </c>
      <c r="DF135" s="12">
        <v>0</v>
      </c>
      <c r="DG135" s="12">
        <v>0</v>
      </c>
      <c r="DH135" s="15">
        <v>0</v>
      </c>
      <c r="DI135" s="12">
        <v>0</v>
      </c>
      <c r="DJ135" s="12">
        <v>0</v>
      </c>
      <c r="DK135" s="12">
        <v>0</v>
      </c>
      <c r="DL135" s="15">
        <v>0</v>
      </c>
      <c r="DM135" s="12">
        <v>0</v>
      </c>
      <c r="DN135" s="12">
        <v>0</v>
      </c>
      <c r="DO135" s="12">
        <v>0</v>
      </c>
      <c r="DP135" s="15">
        <v>0</v>
      </c>
      <c r="DQ135" s="12">
        <v>0</v>
      </c>
      <c r="DR135" s="12">
        <v>0</v>
      </c>
      <c r="DS135" s="12">
        <v>0</v>
      </c>
      <c r="DT135" s="15">
        <v>0</v>
      </c>
      <c r="DU135" s="12">
        <v>0</v>
      </c>
      <c r="DV135" s="12">
        <v>0</v>
      </c>
      <c r="DW135" s="12">
        <v>0</v>
      </c>
      <c r="DX135" s="15">
        <v>0</v>
      </c>
      <c r="DY135" s="12">
        <v>0</v>
      </c>
      <c r="DZ135" s="12">
        <v>0</v>
      </c>
      <c r="EA135" s="12">
        <v>0</v>
      </c>
      <c r="EB135" s="15">
        <v>0</v>
      </c>
      <c r="EC135" s="12">
        <v>0</v>
      </c>
      <c r="ED135" s="12">
        <v>0</v>
      </c>
      <c r="EE135" s="12">
        <v>0</v>
      </c>
      <c r="EF135" s="15">
        <v>0</v>
      </c>
      <c r="EG135" s="12">
        <v>0</v>
      </c>
      <c r="EH135" s="12">
        <v>0</v>
      </c>
      <c r="EI135" s="12">
        <v>0</v>
      </c>
      <c r="EJ135" s="15">
        <v>0</v>
      </c>
      <c r="EK135" s="12">
        <v>0</v>
      </c>
      <c r="EL135" s="12">
        <v>0</v>
      </c>
      <c r="EM135" s="12">
        <v>0</v>
      </c>
      <c r="EN135" s="15">
        <v>0</v>
      </c>
      <c r="EO135" s="12">
        <v>0</v>
      </c>
      <c r="EP135" s="12">
        <v>0</v>
      </c>
      <c r="EQ135" s="12">
        <v>0</v>
      </c>
      <c r="ER135" s="15">
        <v>0</v>
      </c>
      <c r="ES135" s="12">
        <v>0</v>
      </c>
      <c r="ET135" s="12">
        <v>0</v>
      </c>
      <c r="EU135" s="12">
        <v>0</v>
      </c>
      <c r="EV135" s="15">
        <v>0</v>
      </c>
      <c r="EW135" s="12">
        <v>0</v>
      </c>
      <c r="EX135" s="12">
        <v>0</v>
      </c>
      <c r="EY135" s="12">
        <v>0</v>
      </c>
      <c r="EZ135" s="15">
        <v>0</v>
      </c>
      <c r="FA135" s="12">
        <v>0</v>
      </c>
      <c r="FB135" s="12">
        <v>0</v>
      </c>
      <c r="FC135" s="12">
        <v>0</v>
      </c>
      <c r="FD135" s="15">
        <v>0</v>
      </c>
      <c r="FE135" s="12">
        <v>0</v>
      </c>
      <c r="FF135" s="12">
        <v>0</v>
      </c>
      <c r="FG135" s="12">
        <v>0</v>
      </c>
      <c r="FH135" s="15">
        <v>0</v>
      </c>
      <c r="FI135" s="12">
        <v>0</v>
      </c>
      <c r="FJ135" s="12">
        <v>0</v>
      </c>
      <c r="FK135" s="12">
        <v>0</v>
      </c>
      <c r="FL135" s="15">
        <v>0</v>
      </c>
      <c r="FM135" s="12">
        <v>0</v>
      </c>
      <c r="FN135" s="12">
        <v>0</v>
      </c>
      <c r="FO135" s="12">
        <v>0</v>
      </c>
      <c r="FP135" s="15">
        <v>0</v>
      </c>
      <c r="FQ135" s="12">
        <v>0</v>
      </c>
      <c r="FR135" s="12">
        <v>0</v>
      </c>
      <c r="FS135" s="12">
        <v>0</v>
      </c>
      <c r="FT135" s="15">
        <v>0</v>
      </c>
      <c r="FU135" s="12">
        <v>0</v>
      </c>
      <c r="FV135" s="12">
        <v>0</v>
      </c>
      <c r="FW135" s="12">
        <v>0</v>
      </c>
      <c r="FX135" s="15">
        <v>0</v>
      </c>
      <c r="FY135" s="12">
        <v>0</v>
      </c>
      <c r="FZ135" s="12">
        <v>0</v>
      </c>
      <c r="GA135" s="12">
        <v>0</v>
      </c>
      <c r="GB135" s="15">
        <v>0</v>
      </c>
      <c r="GC135" s="12">
        <v>0</v>
      </c>
      <c r="GD135" s="12">
        <v>0</v>
      </c>
      <c r="GE135" s="12">
        <v>0</v>
      </c>
      <c r="GF135" s="15">
        <v>0</v>
      </c>
      <c r="GG135" s="12">
        <v>0</v>
      </c>
      <c r="GH135" s="12">
        <v>0</v>
      </c>
      <c r="GI135" s="12">
        <v>0</v>
      </c>
      <c r="GJ135" s="15">
        <v>0</v>
      </c>
      <c r="GK135" s="12">
        <v>0</v>
      </c>
      <c r="GL135" s="12">
        <v>0</v>
      </c>
      <c r="GM135" s="12">
        <v>0</v>
      </c>
      <c r="GN135" s="15">
        <v>0</v>
      </c>
      <c r="GO135" s="12">
        <v>0</v>
      </c>
      <c r="GP135" s="12">
        <v>0</v>
      </c>
      <c r="GQ135" s="12">
        <v>0</v>
      </c>
      <c r="GR135" s="15">
        <v>0</v>
      </c>
      <c r="GS135" s="12">
        <v>0</v>
      </c>
      <c r="GT135" s="12">
        <v>0</v>
      </c>
      <c r="GU135" s="12">
        <v>0</v>
      </c>
      <c r="GV135" s="15">
        <v>0</v>
      </c>
      <c r="GW135" s="12">
        <v>0</v>
      </c>
      <c r="GX135" s="12">
        <v>0</v>
      </c>
      <c r="GY135" s="12">
        <v>0</v>
      </c>
      <c r="GZ135" s="15">
        <v>0</v>
      </c>
      <c r="HA135" s="12">
        <v>0</v>
      </c>
      <c r="HB135" s="12">
        <v>0</v>
      </c>
      <c r="HC135" s="12">
        <v>0</v>
      </c>
      <c r="HD135" s="15">
        <v>0</v>
      </c>
      <c r="HE135" s="12">
        <v>0</v>
      </c>
      <c r="HF135" s="12">
        <v>0</v>
      </c>
      <c r="HG135" s="12">
        <v>0</v>
      </c>
      <c r="HH135" s="15">
        <v>0</v>
      </c>
      <c r="HI135" s="12">
        <v>0</v>
      </c>
      <c r="HJ135" s="12">
        <v>0</v>
      </c>
      <c r="HK135" s="12">
        <v>0</v>
      </c>
      <c r="HL135" s="15">
        <v>0</v>
      </c>
      <c r="HM135" s="12">
        <v>0</v>
      </c>
      <c r="HN135" s="12">
        <v>0</v>
      </c>
      <c r="HO135" s="12">
        <v>0</v>
      </c>
      <c r="HP135" s="15">
        <v>0</v>
      </c>
      <c r="HQ135" s="12">
        <v>0</v>
      </c>
      <c r="HR135" s="12">
        <v>0</v>
      </c>
      <c r="HS135" s="12">
        <v>0</v>
      </c>
      <c r="HT135" s="15">
        <v>0</v>
      </c>
      <c r="HU135" s="12">
        <v>0</v>
      </c>
      <c r="HV135" s="12">
        <v>0</v>
      </c>
      <c r="HW135" s="12">
        <v>0</v>
      </c>
      <c r="HX135" s="15">
        <v>0</v>
      </c>
      <c r="HY135" s="12">
        <v>0</v>
      </c>
      <c r="HZ135" s="12">
        <v>0</v>
      </c>
      <c r="IA135" s="12">
        <v>0</v>
      </c>
      <c r="IB135" s="15">
        <v>0</v>
      </c>
      <c r="IC135" s="12">
        <v>0</v>
      </c>
      <c r="ID135" s="12">
        <v>0</v>
      </c>
      <c r="IE135" s="12">
        <v>0</v>
      </c>
      <c r="IF135" s="15">
        <v>0</v>
      </c>
      <c r="IG135" s="12">
        <v>0</v>
      </c>
      <c r="IH135" s="12">
        <v>0</v>
      </c>
      <c r="II135" s="12">
        <v>0</v>
      </c>
      <c r="IJ135" s="15">
        <v>0</v>
      </c>
      <c r="IK135" s="12">
        <v>0</v>
      </c>
      <c r="IL135" s="12">
        <v>0</v>
      </c>
      <c r="IM135" s="12">
        <v>0</v>
      </c>
      <c r="IN135" s="15">
        <v>0</v>
      </c>
      <c r="IO135" s="12">
        <v>0</v>
      </c>
      <c r="IP135" s="12">
        <v>0</v>
      </c>
      <c r="IQ135" s="12">
        <v>0</v>
      </c>
      <c r="IR135" s="15">
        <v>0</v>
      </c>
      <c r="IS135" s="12">
        <v>0</v>
      </c>
      <c r="IT135" s="12">
        <v>0</v>
      </c>
      <c r="IU135" s="12">
        <v>0</v>
      </c>
      <c r="IV135" s="15">
        <v>0</v>
      </c>
      <c r="IW135" s="12">
        <v>0</v>
      </c>
      <c r="IX135" s="12">
        <v>0</v>
      </c>
      <c r="IY135" s="12">
        <v>0</v>
      </c>
      <c r="IZ135" s="15">
        <v>0</v>
      </c>
      <c r="JA135" s="12">
        <v>0</v>
      </c>
      <c r="JB135" s="12">
        <v>0</v>
      </c>
      <c r="JC135" s="12">
        <v>0</v>
      </c>
      <c r="JD135" s="15">
        <v>0</v>
      </c>
      <c r="JE135" s="12">
        <v>0</v>
      </c>
      <c r="JF135" s="12">
        <v>0</v>
      </c>
      <c r="JG135" s="12">
        <v>0</v>
      </c>
      <c r="JH135" s="15">
        <v>0</v>
      </c>
      <c r="JI135" s="12">
        <v>0</v>
      </c>
      <c r="JJ135" s="12">
        <v>0</v>
      </c>
      <c r="JK135" s="12">
        <v>0</v>
      </c>
      <c r="JL135" s="15">
        <v>0</v>
      </c>
      <c r="JM135" s="12">
        <v>0</v>
      </c>
      <c r="JN135" s="12">
        <v>0</v>
      </c>
      <c r="JO135" s="12">
        <v>0</v>
      </c>
      <c r="JP135" s="15">
        <v>0</v>
      </c>
      <c r="JQ135" s="12">
        <v>0</v>
      </c>
      <c r="JR135" s="12">
        <v>0</v>
      </c>
      <c r="JS135" s="12">
        <v>0</v>
      </c>
      <c r="JT135" s="15">
        <v>0</v>
      </c>
      <c r="JU135" s="12">
        <v>0</v>
      </c>
      <c r="JV135" s="12">
        <v>0</v>
      </c>
      <c r="JW135" s="12">
        <v>0</v>
      </c>
      <c r="JX135" s="15">
        <v>0</v>
      </c>
      <c r="JY135" s="12">
        <v>0</v>
      </c>
      <c r="JZ135" s="12">
        <v>0</v>
      </c>
      <c r="KA135" s="12">
        <v>0</v>
      </c>
      <c r="KB135" s="15">
        <v>0</v>
      </c>
      <c r="KC135" s="12">
        <v>0</v>
      </c>
      <c r="KD135" s="12">
        <v>0</v>
      </c>
      <c r="KE135" s="12">
        <v>0</v>
      </c>
      <c r="KF135" s="15">
        <v>0</v>
      </c>
      <c r="KG135" s="12">
        <v>0</v>
      </c>
      <c r="KH135" s="12">
        <v>0</v>
      </c>
      <c r="KI135" s="12">
        <v>0</v>
      </c>
      <c r="KJ135" s="15">
        <v>0</v>
      </c>
      <c r="KK135" s="12">
        <v>0</v>
      </c>
      <c r="KL135" s="12">
        <v>0</v>
      </c>
      <c r="KM135" s="12">
        <v>0</v>
      </c>
      <c r="KN135" s="15">
        <v>0</v>
      </c>
      <c r="KO135" s="12">
        <v>0</v>
      </c>
      <c r="KP135" s="12">
        <v>0</v>
      </c>
      <c r="KQ135" s="12">
        <v>0</v>
      </c>
      <c r="KR135" s="15">
        <v>0</v>
      </c>
      <c r="KS135" s="12">
        <v>0</v>
      </c>
      <c r="KT135" s="12">
        <v>0</v>
      </c>
      <c r="KU135" s="12">
        <v>0</v>
      </c>
      <c r="KV135" s="14">
        <v>0</v>
      </c>
      <c r="KW135" s="12">
        <v>0</v>
      </c>
      <c r="KX135" s="12">
        <v>0</v>
      </c>
      <c r="KY135" s="12">
        <v>0</v>
      </c>
      <c r="KZ135" s="14">
        <v>0</v>
      </c>
      <c r="LA135" s="12">
        <v>0</v>
      </c>
      <c r="LB135" s="12">
        <v>0</v>
      </c>
      <c r="LC135" s="12">
        <v>0</v>
      </c>
      <c r="LD135" s="14">
        <v>121247560</v>
      </c>
      <c r="LE135" s="12">
        <v>119747560</v>
      </c>
      <c r="LF135" s="12">
        <v>119747560</v>
      </c>
      <c r="LG135" s="12">
        <v>119747560</v>
      </c>
      <c r="LH135" s="14">
        <v>0</v>
      </c>
      <c r="LI135" s="12">
        <v>0</v>
      </c>
      <c r="LJ135" s="12">
        <v>0</v>
      </c>
      <c r="LK135" s="12">
        <v>0</v>
      </c>
      <c r="LL135" s="14">
        <v>0</v>
      </c>
      <c r="LM135" s="12">
        <v>0</v>
      </c>
      <c r="LN135" s="12">
        <v>0</v>
      </c>
      <c r="LO135" s="12">
        <v>0</v>
      </c>
      <c r="LP135" s="14">
        <v>0</v>
      </c>
      <c r="LQ135" s="12">
        <v>0</v>
      </c>
      <c r="LR135" s="12">
        <v>0</v>
      </c>
      <c r="LS135" s="12">
        <v>0</v>
      </c>
      <c r="LT135" s="14">
        <v>0</v>
      </c>
      <c r="LU135" s="12">
        <v>0</v>
      </c>
      <c r="LV135" s="12">
        <v>0</v>
      </c>
      <c r="LW135" s="12">
        <v>0</v>
      </c>
      <c r="LX135" s="14">
        <v>0</v>
      </c>
      <c r="LY135" s="12">
        <v>0</v>
      </c>
      <c r="LZ135" s="12">
        <v>0</v>
      </c>
      <c r="MA135" s="12">
        <v>0</v>
      </c>
      <c r="MB135" s="13">
        <v>0</v>
      </c>
      <c r="MC135" s="12">
        <v>0</v>
      </c>
      <c r="MD135" s="12">
        <v>0</v>
      </c>
      <c r="ME135" s="12">
        <v>0</v>
      </c>
      <c r="MF135" s="13">
        <v>0</v>
      </c>
      <c r="MG135" s="12">
        <v>0</v>
      </c>
      <c r="MH135" s="12">
        <v>0</v>
      </c>
      <c r="MI135" s="12">
        <v>0</v>
      </c>
      <c r="MJ135" s="13">
        <v>0</v>
      </c>
      <c r="MK135" s="12">
        <v>0</v>
      </c>
      <c r="ML135" s="12">
        <v>0</v>
      </c>
      <c r="MM135" s="12">
        <v>0</v>
      </c>
    </row>
    <row r="136" spans="2:351" ht="63.75" x14ac:dyDescent="0.25">
      <c r="B136" s="44" t="s">
        <v>196</v>
      </c>
      <c r="C136" s="43" t="s">
        <v>195</v>
      </c>
      <c r="D136" s="42" t="s">
        <v>194</v>
      </c>
      <c r="E136" s="42" t="s">
        <v>193</v>
      </c>
      <c r="F136" s="46" t="s">
        <v>192</v>
      </c>
      <c r="G136" s="40">
        <v>2020004250326</v>
      </c>
      <c r="H136" s="39" t="s">
        <v>191</v>
      </c>
      <c r="I136" s="40">
        <v>1901007</v>
      </c>
      <c r="J136" s="39" t="s">
        <v>190</v>
      </c>
      <c r="K136" s="38" t="s">
        <v>102</v>
      </c>
      <c r="L136" s="37" t="s">
        <v>189</v>
      </c>
      <c r="M136" s="64" t="s">
        <v>6</v>
      </c>
      <c r="N136" s="62" t="s">
        <v>113</v>
      </c>
      <c r="O136" s="36" t="s">
        <v>188</v>
      </c>
      <c r="P136" s="35" t="s">
        <v>187</v>
      </c>
      <c r="Q136" s="35" t="s">
        <v>186</v>
      </c>
      <c r="R136" s="34" t="s">
        <v>20</v>
      </c>
      <c r="S136" s="33">
        <v>116</v>
      </c>
      <c r="T136" s="50">
        <v>29</v>
      </c>
      <c r="U136" s="50">
        <v>29</v>
      </c>
      <c r="V136" s="50">
        <v>29</v>
      </c>
      <c r="W136" s="50">
        <v>29</v>
      </c>
      <c r="X136" s="31">
        <f>+Z136+AA136+AB136+AC136</f>
        <v>116</v>
      </c>
      <c r="Y136" s="49">
        <f>+X136/S136</f>
        <v>1</v>
      </c>
      <c r="Z136" s="29">
        <v>2</v>
      </c>
      <c r="AA136" s="28">
        <v>9</v>
      </c>
      <c r="AB136" s="28">
        <v>47</v>
      </c>
      <c r="AC136" s="28">
        <v>58</v>
      </c>
      <c r="AD136" s="27">
        <v>119858930</v>
      </c>
      <c r="AE136" s="26">
        <f>+AD136-AG136</f>
        <v>0</v>
      </c>
      <c r="AF136" s="25" t="s">
        <v>138</v>
      </c>
      <c r="AG136" s="24">
        <f>SUM(AH136:AK136)</f>
        <v>119858930</v>
      </c>
      <c r="AH136" s="23">
        <f>+BH136+BL136+BP136+BT136+BX136+CB136+CF136+CJ136+CN136+CR136+CV136+CZ136+BD136</f>
        <v>0</v>
      </c>
      <c r="AI136" s="22">
        <f>+DD136+DH136+DL136+DP136+DT136+DX136+EB136+EF136+EJ136+EN136+ER136+EV136+EZ136+FD136+FH136+FL136+FP136+FT136+FX136+GB136+GF136+GJ136+GN136+GR136+GV136+GZ136+HD136+HH136+HL136+HP136+HT136+HX136+IB136+IF136+IJ136+IN136+IR136+IV136+IZ136+JD136+JH136+JL136+JP136+JT136+JX136+KB136+KF136+KJ136+KN136+KR136</f>
        <v>0</v>
      </c>
      <c r="AJ136" s="21">
        <f>+KV136+KZ136+LD136+LH136+LL136+LP136+LT136+LX136</f>
        <v>119858930</v>
      </c>
      <c r="AK136" s="13">
        <f>+MB136+MF136+MJ136</f>
        <v>0</v>
      </c>
      <c r="AL136" s="18" t="b">
        <f>_xlfn.IFNA(+AM136&lt;=AG136,"ERROR")</f>
        <v>1</v>
      </c>
      <c r="AM136" s="20">
        <f>SUM(AN136:AQ136)</f>
        <v>118358930</v>
      </c>
      <c r="AN136" s="4">
        <f>+BE136+BI136+BM136+BQ136+BU136+BY136+CC136+CG136+CK136+CO136+CS136+CW136+DA136</f>
        <v>0</v>
      </c>
      <c r="AO136" s="4">
        <f>+DE136+DI136+DM136+DQ136+DU136+DY136+EC136+EG136+EK136+EO136+ES136+EW136+FA136+FE136+FI136+FM136+FQ136+FU136+FY136+GC136+GG136+GK136+GO136+GS136+GW136+HA136+HE136+HI136+HM136+HQ136+HU136+HY136+IC136+IG136+IK136+IO136+IS136+IW136+JA136+JE136+JI136+JM136+JQ136+JU136+JY136+KC136+KG136+KK136+KO136+KS136</f>
        <v>0</v>
      </c>
      <c r="AP136" s="4">
        <f>+KW136+LA136+LE136+LI136+LM136+LQ136+LU136+LY136</f>
        <v>118358930</v>
      </c>
      <c r="AQ136" s="4">
        <f>+MC136+MG136+MK136</f>
        <v>0</v>
      </c>
      <c r="AR136" s="18" t="b">
        <f>_xlfn.IFNA(+AS136&lt;=AM136,"ERROR")</f>
        <v>1</v>
      </c>
      <c r="AS136" s="19">
        <f>+AT136+AU136+AV136+AW136</f>
        <v>118358930</v>
      </c>
      <c r="AT136" s="4">
        <f>+BF136+BJ136+BN136+BR136+BV136+BZ136+CD136+CH136+CL136+CP136+CT136+CX136+DB136</f>
        <v>0</v>
      </c>
      <c r="AU136" s="4">
        <f>+DF136+DJ136+DN136+DR136+DV136+DZ136+ED136+EH136+EL136+EP136+ET136+EX136+FB136+FF136+FJ136+FN136+FR136+FV136+FZ136+GD136+GH136+GL136+GP136+GT136+GX136+HB136+HF136+HJ136+HN136+HR136+HV136+HZ136+ID136+IH136+IL136+IP136+IT136+IX136+JB136+JF136+JJ136+JN136+JR136+JV136+JZ136+KD136+KH136+KL136+KP136+KT136</f>
        <v>0</v>
      </c>
      <c r="AV136" s="4">
        <f>+KX136+LB136+LF136+LJ136+LN136+LR136+LV136+LZ136</f>
        <v>118358930</v>
      </c>
      <c r="AW136" s="4">
        <f>+MD136+MH136+ML136</f>
        <v>0</v>
      </c>
      <c r="AX136" s="18" t="b">
        <f>_xlfn.IFNA(+AY136&lt;=AS136,"ERROR")</f>
        <v>1</v>
      </c>
      <c r="AY136" s="17">
        <f>+AZ136+BA136+BB136+BC136</f>
        <v>118358930</v>
      </c>
      <c r="AZ136" s="4">
        <f>+BG136+BK136+BO136+BS136+BW136+CA136+CE136+CI136+CM136+CQ136+CU136+CY136+DC136</f>
        <v>0</v>
      </c>
      <c r="BA136" s="4">
        <f>+DG136+DK136+DO136+DS136+DW136+EA136+EE136+EI136+EM136+EQ136+EU136+EY136+FC136+FG136+FK136+FO136+FS136+FW136+GA136+GE136+GI136+GM136+GQ136+GU136+GY136+HC136+HG136+HK136+HO136+HS136+HW136+IA136+IE136+II136+IM136+IQ136+IU136+IY136+JC136+JG136+JK136+JO136+JS136+JW136+KA136+KE136+KI136+KM136+KQ136+KU136</f>
        <v>0</v>
      </c>
      <c r="BB136" s="4">
        <f>+KY136+LC136+LG136+LK136+LO136+LS136+LW136+MA136</f>
        <v>118358930</v>
      </c>
      <c r="BC136" s="4">
        <f>+ME136+MI136+MM136</f>
        <v>0</v>
      </c>
      <c r="BD136" s="16">
        <v>0</v>
      </c>
      <c r="BE136" s="12">
        <v>0</v>
      </c>
      <c r="BF136" s="12">
        <v>0</v>
      </c>
      <c r="BG136" s="12">
        <v>0</v>
      </c>
      <c r="BH136" s="16">
        <v>0</v>
      </c>
      <c r="BI136" s="12">
        <v>0</v>
      </c>
      <c r="BJ136" s="12">
        <v>0</v>
      </c>
      <c r="BK136" s="12">
        <v>0</v>
      </c>
      <c r="BL136" s="16">
        <v>0</v>
      </c>
      <c r="BM136" s="12">
        <v>0</v>
      </c>
      <c r="BN136" s="12">
        <v>0</v>
      </c>
      <c r="BO136" s="12">
        <v>0</v>
      </c>
      <c r="BP136" s="16">
        <v>0</v>
      </c>
      <c r="BQ136" s="12">
        <v>0</v>
      </c>
      <c r="BR136" s="12">
        <v>0</v>
      </c>
      <c r="BS136" s="12">
        <v>0</v>
      </c>
      <c r="BT136" s="16">
        <v>0</v>
      </c>
      <c r="BU136" s="12">
        <v>0</v>
      </c>
      <c r="BV136" s="12">
        <v>0</v>
      </c>
      <c r="BW136" s="12">
        <v>0</v>
      </c>
      <c r="BX136" s="16">
        <v>0</v>
      </c>
      <c r="BY136" s="12">
        <v>0</v>
      </c>
      <c r="BZ136" s="12">
        <v>0</v>
      </c>
      <c r="CA136" s="12">
        <v>0</v>
      </c>
      <c r="CB136" s="16">
        <v>0</v>
      </c>
      <c r="CC136" s="12">
        <v>0</v>
      </c>
      <c r="CD136" s="12">
        <v>0</v>
      </c>
      <c r="CE136" s="12">
        <v>0</v>
      </c>
      <c r="CF136" s="16">
        <v>0</v>
      </c>
      <c r="CG136" s="12">
        <v>0</v>
      </c>
      <c r="CH136" s="12">
        <v>0</v>
      </c>
      <c r="CI136" s="12">
        <v>0</v>
      </c>
      <c r="CJ136" s="16">
        <v>0</v>
      </c>
      <c r="CK136" s="12">
        <v>0</v>
      </c>
      <c r="CL136" s="12">
        <v>0</v>
      </c>
      <c r="CM136" s="12">
        <v>0</v>
      </c>
      <c r="CN136" s="16">
        <v>0</v>
      </c>
      <c r="CO136" s="12">
        <v>0</v>
      </c>
      <c r="CP136" s="12">
        <v>0</v>
      </c>
      <c r="CQ136" s="12">
        <v>0</v>
      </c>
      <c r="CR136" s="16">
        <v>0</v>
      </c>
      <c r="CS136" s="12">
        <v>0</v>
      </c>
      <c r="CT136" s="12">
        <v>0</v>
      </c>
      <c r="CU136" s="12">
        <v>0</v>
      </c>
      <c r="CV136" s="16">
        <v>0</v>
      </c>
      <c r="CW136" s="12">
        <v>0</v>
      </c>
      <c r="CX136" s="12">
        <v>0</v>
      </c>
      <c r="CY136" s="12">
        <v>0</v>
      </c>
      <c r="CZ136" s="16">
        <v>0</v>
      </c>
      <c r="DA136" s="12">
        <v>0</v>
      </c>
      <c r="DB136" s="12">
        <v>0</v>
      </c>
      <c r="DC136" s="12">
        <v>0</v>
      </c>
      <c r="DD136" s="15">
        <v>0</v>
      </c>
      <c r="DE136" s="12">
        <v>0</v>
      </c>
      <c r="DF136" s="12">
        <v>0</v>
      </c>
      <c r="DG136" s="12">
        <v>0</v>
      </c>
      <c r="DH136" s="15">
        <v>0</v>
      </c>
      <c r="DI136" s="12">
        <v>0</v>
      </c>
      <c r="DJ136" s="12">
        <v>0</v>
      </c>
      <c r="DK136" s="12">
        <v>0</v>
      </c>
      <c r="DL136" s="15">
        <v>0</v>
      </c>
      <c r="DM136" s="12">
        <v>0</v>
      </c>
      <c r="DN136" s="12">
        <v>0</v>
      </c>
      <c r="DO136" s="12">
        <v>0</v>
      </c>
      <c r="DP136" s="15">
        <v>0</v>
      </c>
      <c r="DQ136" s="12">
        <v>0</v>
      </c>
      <c r="DR136" s="12">
        <v>0</v>
      </c>
      <c r="DS136" s="12">
        <v>0</v>
      </c>
      <c r="DT136" s="15">
        <v>0</v>
      </c>
      <c r="DU136" s="12">
        <v>0</v>
      </c>
      <c r="DV136" s="12">
        <v>0</v>
      </c>
      <c r="DW136" s="12">
        <v>0</v>
      </c>
      <c r="DX136" s="15">
        <v>0</v>
      </c>
      <c r="DY136" s="12">
        <v>0</v>
      </c>
      <c r="DZ136" s="12">
        <v>0</v>
      </c>
      <c r="EA136" s="12">
        <v>0</v>
      </c>
      <c r="EB136" s="15">
        <v>0</v>
      </c>
      <c r="EC136" s="12">
        <v>0</v>
      </c>
      <c r="ED136" s="12">
        <v>0</v>
      </c>
      <c r="EE136" s="12">
        <v>0</v>
      </c>
      <c r="EF136" s="15">
        <v>0</v>
      </c>
      <c r="EG136" s="12">
        <v>0</v>
      </c>
      <c r="EH136" s="12">
        <v>0</v>
      </c>
      <c r="EI136" s="12">
        <v>0</v>
      </c>
      <c r="EJ136" s="15">
        <v>0</v>
      </c>
      <c r="EK136" s="12">
        <v>0</v>
      </c>
      <c r="EL136" s="12">
        <v>0</v>
      </c>
      <c r="EM136" s="12">
        <v>0</v>
      </c>
      <c r="EN136" s="15">
        <v>0</v>
      </c>
      <c r="EO136" s="12">
        <v>0</v>
      </c>
      <c r="EP136" s="12">
        <v>0</v>
      </c>
      <c r="EQ136" s="12">
        <v>0</v>
      </c>
      <c r="ER136" s="15">
        <v>0</v>
      </c>
      <c r="ES136" s="12">
        <v>0</v>
      </c>
      <c r="ET136" s="12">
        <v>0</v>
      </c>
      <c r="EU136" s="12">
        <v>0</v>
      </c>
      <c r="EV136" s="15">
        <v>0</v>
      </c>
      <c r="EW136" s="12">
        <v>0</v>
      </c>
      <c r="EX136" s="12">
        <v>0</v>
      </c>
      <c r="EY136" s="12">
        <v>0</v>
      </c>
      <c r="EZ136" s="15">
        <v>0</v>
      </c>
      <c r="FA136" s="12">
        <v>0</v>
      </c>
      <c r="FB136" s="12">
        <v>0</v>
      </c>
      <c r="FC136" s="12">
        <v>0</v>
      </c>
      <c r="FD136" s="15">
        <v>0</v>
      </c>
      <c r="FE136" s="12">
        <v>0</v>
      </c>
      <c r="FF136" s="12">
        <v>0</v>
      </c>
      <c r="FG136" s="12">
        <v>0</v>
      </c>
      <c r="FH136" s="15">
        <v>0</v>
      </c>
      <c r="FI136" s="12">
        <v>0</v>
      </c>
      <c r="FJ136" s="12">
        <v>0</v>
      </c>
      <c r="FK136" s="12">
        <v>0</v>
      </c>
      <c r="FL136" s="15">
        <v>0</v>
      </c>
      <c r="FM136" s="12">
        <v>0</v>
      </c>
      <c r="FN136" s="12">
        <v>0</v>
      </c>
      <c r="FO136" s="12">
        <v>0</v>
      </c>
      <c r="FP136" s="15">
        <v>0</v>
      </c>
      <c r="FQ136" s="12">
        <v>0</v>
      </c>
      <c r="FR136" s="12">
        <v>0</v>
      </c>
      <c r="FS136" s="12">
        <v>0</v>
      </c>
      <c r="FT136" s="15">
        <v>0</v>
      </c>
      <c r="FU136" s="12">
        <v>0</v>
      </c>
      <c r="FV136" s="12">
        <v>0</v>
      </c>
      <c r="FW136" s="12">
        <v>0</v>
      </c>
      <c r="FX136" s="15">
        <v>0</v>
      </c>
      <c r="FY136" s="12">
        <v>0</v>
      </c>
      <c r="FZ136" s="12">
        <v>0</v>
      </c>
      <c r="GA136" s="12">
        <v>0</v>
      </c>
      <c r="GB136" s="15">
        <v>0</v>
      </c>
      <c r="GC136" s="12">
        <v>0</v>
      </c>
      <c r="GD136" s="12">
        <v>0</v>
      </c>
      <c r="GE136" s="12">
        <v>0</v>
      </c>
      <c r="GF136" s="15">
        <v>0</v>
      </c>
      <c r="GG136" s="12">
        <v>0</v>
      </c>
      <c r="GH136" s="12">
        <v>0</v>
      </c>
      <c r="GI136" s="12">
        <v>0</v>
      </c>
      <c r="GJ136" s="15">
        <v>0</v>
      </c>
      <c r="GK136" s="12">
        <v>0</v>
      </c>
      <c r="GL136" s="12">
        <v>0</v>
      </c>
      <c r="GM136" s="12">
        <v>0</v>
      </c>
      <c r="GN136" s="15">
        <v>0</v>
      </c>
      <c r="GO136" s="12">
        <v>0</v>
      </c>
      <c r="GP136" s="12">
        <v>0</v>
      </c>
      <c r="GQ136" s="12">
        <v>0</v>
      </c>
      <c r="GR136" s="15">
        <v>0</v>
      </c>
      <c r="GS136" s="12">
        <v>0</v>
      </c>
      <c r="GT136" s="12">
        <v>0</v>
      </c>
      <c r="GU136" s="12">
        <v>0</v>
      </c>
      <c r="GV136" s="15">
        <v>0</v>
      </c>
      <c r="GW136" s="12">
        <v>0</v>
      </c>
      <c r="GX136" s="12">
        <v>0</v>
      </c>
      <c r="GY136" s="12">
        <v>0</v>
      </c>
      <c r="GZ136" s="15">
        <v>0</v>
      </c>
      <c r="HA136" s="12">
        <v>0</v>
      </c>
      <c r="HB136" s="12">
        <v>0</v>
      </c>
      <c r="HC136" s="12">
        <v>0</v>
      </c>
      <c r="HD136" s="15">
        <v>0</v>
      </c>
      <c r="HE136" s="12">
        <v>0</v>
      </c>
      <c r="HF136" s="12">
        <v>0</v>
      </c>
      <c r="HG136" s="12">
        <v>0</v>
      </c>
      <c r="HH136" s="15">
        <v>0</v>
      </c>
      <c r="HI136" s="12">
        <v>0</v>
      </c>
      <c r="HJ136" s="12">
        <v>0</v>
      </c>
      <c r="HK136" s="12">
        <v>0</v>
      </c>
      <c r="HL136" s="15">
        <v>0</v>
      </c>
      <c r="HM136" s="12">
        <v>0</v>
      </c>
      <c r="HN136" s="12">
        <v>0</v>
      </c>
      <c r="HO136" s="12">
        <v>0</v>
      </c>
      <c r="HP136" s="15">
        <v>0</v>
      </c>
      <c r="HQ136" s="12">
        <v>0</v>
      </c>
      <c r="HR136" s="12">
        <v>0</v>
      </c>
      <c r="HS136" s="12">
        <v>0</v>
      </c>
      <c r="HT136" s="15">
        <v>0</v>
      </c>
      <c r="HU136" s="12">
        <v>0</v>
      </c>
      <c r="HV136" s="12">
        <v>0</v>
      </c>
      <c r="HW136" s="12">
        <v>0</v>
      </c>
      <c r="HX136" s="15">
        <v>0</v>
      </c>
      <c r="HY136" s="12">
        <v>0</v>
      </c>
      <c r="HZ136" s="12">
        <v>0</v>
      </c>
      <c r="IA136" s="12">
        <v>0</v>
      </c>
      <c r="IB136" s="15">
        <v>0</v>
      </c>
      <c r="IC136" s="12">
        <v>0</v>
      </c>
      <c r="ID136" s="12">
        <v>0</v>
      </c>
      <c r="IE136" s="12">
        <v>0</v>
      </c>
      <c r="IF136" s="15">
        <v>0</v>
      </c>
      <c r="IG136" s="12">
        <v>0</v>
      </c>
      <c r="IH136" s="12">
        <v>0</v>
      </c>
      <c r="II136" s="12">
        <v>0</v>
      </c>
      <c r="IJ136" s="15">
        <v>0</v>
      </c>
      <c r="IK136" s="12">
        <v>0</v>
      </c>
      <c r="IL136" s="12">
        <v>0</v>
      </c>
      <c r="IM136" s="12">
        <v>0</v>
      </c>
      <c r="IN136" s="15">
        <v>0</v>
      </c>
      <c r="IO136" s="12">
        <v>0</v>
      </c>
      <c r="IP136" s="12">
        <v>0</v>
      </c>
      <c r="IQ136" s="12">
        <v>0</v>
      </c>
      <c r="IR136" s="15">
        <v>0</v>
      </c>
      <c r="IS136" s="12">
        <v>0</v>
      </c>
      <c r="IT136" s="12">
        <v>0</v>
      </c>
      <c r="IU136" s="12">
        <v>0</v>
      </c>
      <c r="IV136" s="15">
        <v>0</v>
      </c>
      <c r="IW136" s="12">
        <v>0</v>
      </c>
      <c r="IX136" s="12">
        <v>0</v>
      </c>
      <c r="IY136" s="12">
        <v>0</v>
      </c>
      <c r="IZ136" s="15">
        <v>0</v>
      </c>
      <c r="JA136" s="12">
        <v>0</v>
      </c>
      <c r="JB136" s="12">
        <v>0</v>
      </c>
      <c r="JC136" s="12">
        <v>0</v>
      </c>
      <c r="JD136" s="15">
        <v>0</v>
      </c>
      <c r="JE136" s="12">
        <v>0</v>
      </c>
      <c r="JF136" s="12">
        <v>0</v>
      </c>
      <c r="JG136" s="12">
        <v>0</v>
      </c>
      <c r="JH136" s="15">
        <v>0</v>
      </c>
      <c r="JI136" s="12">
        <v>0</v>
      </c>
      <c r="JJ136" s="12">
        <v>0</v>
      </c>
      <c r="JK136" s="12">
        <v>0</v>
      </c>
      <c r="JL136" s="15">
        <v>0</v>
      </c>
      <c r="JM136" s="12">
        <v>0</v>
      </c>
      <c r="JN136" s="12">
        <v>0</v>
      </c>
      <c r="JO136" s="12">
        <v>0</v>
      </c>
      <c r="JP136" s="15">
        <v>0</v>
      </c>
      <c r="JQ136" s="12">
        <v>0</v>
      </c>
      <c r="JR136" s="12">
        <v>0</v>
      </c>
      <c r="JS136" s="12">
        <v>0</v>
      </c>
      <c r="JT136" s="15">
        <v>0</v>
      </c>
      <c r="JU136" s="12">
        <v>0</v>
      </c>
      <c r="JV136" s="12">
        <v>0</v>
      </c>
      <c r="JW136" s="12">
        <v>0</v>
      </c>
      <c r="JX136" s="15">
        <v>0</v>
      </c>
      <c r="JY136" s="12">
        <v>0</v>
      </c>
      <c r="JZ136" s="12">
        <v>0</v>
      </c>
      <c r="KA136" s="12">
        <v>0</v>
      </c>
      <c r="KB136" s="15">
        <v>0</v>
      </c>
      <c r="KC136" s="12">
        <v>0</v>
      </c>
      <c r="KD136" s="12">
        <v>0</v>
      </c>
      <c r="KE136" s="12">
        <v>0</v>
      </c>
      <c r="KF136" s="15">
        <v>0</v>
      </c>
      <c r="KG136" s="12">
        <v>0</v>
      </c>
      <c r="KH136" s="12">
        <v>0</v>
      </c>
      <c r="KI136" s="12">
        <v>0</v>
      </c>
      <c r="KJ136" s="15">
        <v>0</v>
      </c>
      <c r="KK136" s="12">
        <v>0</v>
      </c>
      <c r="KL136" s="12">
        <v>0</v>
      </c>
      <c r="KM136" s="12">
        <v>0</v>
      </c>
      <c r="KN136" s="15">
        <v>0</v>
      </c>
      <c r="KO136" s="12">
        <v>0</v>
      </c>
      <c r="KP136" s="12">
        <v>0</v>
      </c>
      <c r="KQ136" s="12">
        <v>0</v>
      </c>
      <c r="KR136" s="15">
        <v>0</v>
      </c>
      <c r="KS136" s="12">
        <v>0</v>
      </c>
      <c r="KT136" s="12">
        <v>0</v>
      </c>
      <c r="KU136" s="12">
        <v>0</v>
      </c>
      <c r="KV136" s="14">
        <v>0</v>
      </c>
      <c r="KW136" s="12">
        <v>0</v>
      </c>
      <c r="KX136" s="12">
        <v>0</v>
      </c>
      <c r="KY136" s="12">
        <v>0</v>
      </c>
      <c r="KZ136" s="14">
        <v>0</v>
      </c>
      <c r="LA136" s="12">
        <v>0</v>
      </c>
      <c r="LB136" s="12">
        <v>0</v>
      </c>
      <c r="LC136" s="12">
        <v>0</v>
      </c>
      <c r="LD136" s="14">
        <v>119858930</v>
      </c>
      <c r="LE136" s="12">
        <v>118358930</v>
      </c>
      <c r="LF136" s="12">
        <v>118358930</v>
      </c>
      <c r="LG136" s="12">
        <v>118358930</v>
      </c>
      <c r="LH136" s="14">
        <v>0</v>
      </c>
      <c r="LI136" s="12">
        <v>0</v>
      </c>
      <c r="LJ136" s="12">
        <v>0</v>
      </c>
      <c r="LK136" s="12">
        <v>0</v>
      </c>
      <c r="LL136" s="14">
        <v>0</v>
      </c>
      <c r="LM136" s="12">
        <v>0</v>
      </c>
      <c r="LN136" s="12">
        <v>0</v>
      </c>
      <c r="LO136" s="12">
        <v>0</v>
      </c>
      <c r="LP136" s="14">
        <v>0</v>
      </c>
      <c r="LQ136" s="12">
        <v>0</v>
      </c>
      <c r="LR136" s="12">
        <v>0</v>
      </c>
      <c r="LS136" s="12">
        <v>0</v>
      </c>
      <c r="LT136" s="14">
        <v>0</v>
      </c>
      <c r="LU136" s="12">
        <v>0</v>
      </c>
      <c r="LV136" s="12">
        <v>0</v>
      </c>
      <c r="LW136" s="12">
        <v>0</v>
      </c>
      <c r="LX136" s="14">
        <v>0</v>
      </c>
      <c r="LY136" s="12">
        <v>0</v>
      </c>
      <c r="LZ136" s="12">
        <v>0</v>
      </c>
      <c r="MA136" s="12">
        <v>0</v>
      </c>
      <c r="MB136" s="13">
        <v>0</v>
      </c>
      <c r="MC136" s="12">
        <v>0</v>
      </c>
      <c r="MD136" s="12">
        <v>0</v>
      </c>
      <c r="ME136" s="12">
        <v>0</v>
      </c>
      <c r="MF136" s="13">
        <v>0</v>
      </c>
      <c r="MG136" s="12">
        <v>0</v>
      </c>
      <c r="MH136" s="12">
        <v>0</v>
      </c>
      <c r="MI136" s="12">
        <v>0</v>
      </c>
      <c r="MJ136" s="13">
        <v>0</v>
      </c>
      <c r="MK136" s="12">
        <v>0</v>
      </c>
      <c r="ML136" s="12">
        <v>0</v>
      </c>
      <c r="MM136" s="12">
        <v>0</v>
      </c>
    </row>
    <row r="137" spans="2:351" ht="63.75" x14ac:dyDescent="0.25">
      <c r="B137" s="44" t="s">
        <v>185</v>
      </c>
      <c r="C137" s="43" t="s">
        <v>184</v>
      </c>
      <c r="D137" s="42" t="s">
        <v>107</v>
      </c>
      <c r="E137" s="42" t="s">
        <v>176</v>
      </c>
      <c r="F137" s="46" t="s">
        <v>183</v>
      </c>
      <c r="G137" s="40">
        <v>2020004250296</v>
      </c>
      <c r="H137" s="39" t="s">
        <v>104</v>
      </c>
      <c r="I137" s="40">
        <v>1903035</v>
      </c>
      <c r="J137" s="39" t="s">
        <v>103</v>
      </c>
      <c r="K137" s="38" t="s">
        <v>102</v>
      </c>
      <c r="L137" s="37" t="s">
        <v>182</v>
      </c>
      <c r="M137" s="60" t="s">
        <v>6</v>
      </c>
      <c r="N137" s="59" t="s">
        <v>100</v>
      </c>
      <c r="O137" s="36" t="s">
        <v>99</v>
      </c>
      <c r="P137" s="35" t="s">
        <v>16</v>
      </c>
      <c r="Q137" s="35" t="s">
        <v>181</v>
      </c>
      <c r="R137" s="34" t="s">
        <v>20</v>
      </c>
      <c r="S137" s="33">
        <v>7</v>
      </c>
      <c r="T137" s="50">
        <v>7</v>
      </c>
      <c r="U137" s="50">
        <v>0</v>
      </c>
      <c r="V137" s="50">
        <v>0</v>
      </c>
      <c r="W137" s="50">
        <v>0</v>
      </c>
      <c r="X137" s="31">
        <f>+Z137+AA137+AB137+AC137</f>
        <v>7</v>
      </c>
      <c r="Y137" s="49">
        <f>+X137/S137</f>
        <v>1</v>
      </c>
      <c r="Z137" s="29">
        <v>7</v>
      </c>
      <c r="AA137" s="28">
        <v>0</v>
      </c>
      <c r="AB137" s="28">
        <v>0</v>
      </c>
      <c r="AC137" s="28">
        <v>0</v>
      </c>
      <c r="AD137" s="27">
        <v>1223422979</v>
      </c>
      <c r="AE137" s="26">
        <f>+AD137-AG137</f>
        <v>0</v>
      </c>
      <c r="AF137" s="25" t="s">
        <v>138</v>
      </c>
      <c r="AG137" s="24">
        <f>SUM(AH137:AK137)</f>
        <v>1223422979</v>
      </c>
      <c r="AH137" s="23">
        <f>+BH137+BL137+BP137+BT137+BX137+CB137+CF137+CJ137+CN137+CR137+CV137+CZ137+BD137</f>
        <v>0</v>
      </c>
      <c r="AI137" s="22">
        <f>+DD137+DH137+DL137+DP137+DT137+DX137+EB137+EF137+EJ137+EN137+ER137+EV137+EZ137+FD137+FH137+FL137+FP137+FT137+FX137+GB137+GF137+GJ137+GN137+GR137+GV137+GZ137+HD137+HH137+HL137+HP137+HT137+HX137+IB137+IF137+IJ137+IN137+IR137+IV137+IZ137+JD137+JH137+JL137+JP137+JT137+JX137+KB137+KF137+KJ137+KN137+KR137</f>
        <v>0</v>
      </c>
      <c r="AJ137" s="21">
        <f>+KV137+KZ137+LD137+LH137+LL137+LP137+LT137+LX137</f>
        <v>1223422979</v>
      </c>
      <c r="AK137" s="13">
        <f>+MB137+MF137+MJ137</f>
        <v>0</v>
      </c>
      <c r="AL137" s="18" t="b">
        <f>_xlfn.IFNA(+AM137&lt;=AG137,"ERROR")</f>
        <v>1</v>
      </c>
      <c r="AM137" s="20">
        <f>SUM(AN137:AQ137)</f>
        <v>1211349226</v>
      </c>
      <c r="AN137" s="4">
        <f>+BE137+BI137+BM137+BQ137+BU137+BY137+CC137+CG137+CK137+CO137+CS137+CW137+DA137</f>
        <v>0</v>
      </c>
      <c r="AO137" s="4">
        <f>+DE137+DI137+DM137+DQ137+DU137+DY137+EC137+EG137+EK137+EO137+ES137+EW137+FA137+FE137+FI137+FM137+FQ137+FU137+FY137+GC137+GG137+GK137+GO137+GS137+GW137+HA137+HE137+HI137+HM137+HQ137+HU137+HY137+IC137+IG137+IK137+IO137+IS137+IW137+JA137+JE137+JI137+JM137+JQ137+JU137+JY137+KC137+KG137+KK137+KO137+KS137</f>
        <v>0</v>
      </c>
      <c r="AP137" s="4">
        <f>+KW137+LA137+LE137+LI137+LM137+LQ137+LU137+LY137</f>
        <v>1211349226</v>
      </c>
      <c r="AQ137" s="4">
        <f>+MC137+MG137+MK137</f>
        <v>0</v>
      </c>
      <c r="AR137" s="18" t="b">
        <f>_xlfn.IFNA(+AS137&lt;=AM137,"ERROR")</f>
        <v>1</v>
      </c>
      <c r="AS137" s="19">
        <f>+AT137+AU137+AV137+AW137</f>
        <v>1211349226</v>
      </c>
      <c r="AT137" s="4">
        <f>+BF137+BJ137+BN137+BR137+BV137+BZ137+CD137+CH137+CL137+CP137+CT137+CX137+DB137</f>
        <v>0</v>
      </c>
      <c r="AU137" s="4">
        <f>+DF137+DJ137+DN137+DR137+DV137+DZ137+ED137+EH137+EL137+EP137+ET137+EX137+FB137+FF137+FJ137+FN137+FR137+FV137+FZ137+GD137+GH137+GL137+GP137+GT137+GX137+HB137+HF137+HJ137+HN137+HR137+HV137+HZ137+ID137+IH137+IL137+IP137+IT137+IX137+JB137+JF137+JJ137+JN137+JR137+JV137+JZ137+KD137+KH137+KL137+KP137+KT137</f>
        <v>0</v>
      </c>
      <c r="AV137" s="4">
        <f>+KX137+LB137+LF137+LJ137+LN137+LR137+LV137+LZ137</f>
        <v>1211349226</v>
      </c>
      <c r="AW137" s="4">
        <f>+MD137+MH137+ML137</f>
        <v>0</v>
      </c>
      <c r="AX137" s="18" t="b">
        <f>_xlfn.IFNA(+AY137&lt;=AS137,"ERROR")</f>
        <v>1</v>
      </c>
      <c r="AY137" s="17">
        <f>+AZ137+BA137+BB137+BC137</f>
        <v>1211349226</v>
      </c>
      <c r="AZ137" s="4">
        <f>+BG137+BK137+BO137+BS137+BW137+CA137+CE137+CI137+CM137+CQ137+CU137+CY137+DC137</f>
        <v>0</v>
      </c>
      <c r="BA137" s="4">
        <f>+DG137+DK137+DO137+DS137+DW137+EA137+EE137+EI137+EM137+EQ137+EU137+EY137+FC137+FG137+FK137+FO137+FS137+FW137+GA137+GE137+GI137+GM137+GQ137+GU137+GY137+HC137+HG137+HK137+HO137+HS137+HW137+IA137+IE137+II137+IM137+IQ137+IU137+IY137+JC137+JG137+JK137+JO137+JS137+JW137+KA137+KE137+KI137+KM137+KQ137+KU137</f>
        <v>0</v>
      </c>
      <c r="BB137" s="4">
        <f>+KY137+LC137+LG137+LK137+LO137+LS137+LW137+MA137</f>
        <v>1211349226</v>
      </c>
      <c r="BC137" s="4">
        <f>+ME137+MI137+MM137</f>
        <v>0</v>
      </c>
      <c r="BD137" s="16">
        <v>0</v>
      </c>
      <c r="BE137" s="12">
        <v>0</v>
      </c>
      <c r="BF137" s="12">
        <v>0</v>
      </c>
      <c r="BG137" s="12">
        <v>0</v>
      </c>
      <c r="BH137" s="16">
        <v>0</v>
      </c>
      <c r="BI137" s="12">
        <v>0</v>
      </c>
      <c r="BJ137" s="12">
        <v>0</v>
      </c>
      <c r="BK137" s="12">
        <v>0</v>
      </c>
      <c r="BL137" s="16">
        <v>0</v>
      </c>
      <c r="BM137" s="12">
        <v>0</v>
      </c>
      <c r="BN137" s="12">
        <v>0</v>
      </c>
      <c r="BO137" s="12">
        <v>0</v>
      </c>
      <c r="BP137" s="16">
        <v>0</v>
      </c>
      <c r="BQ137" s="12">
        <v>0</v>
      </c>
      <c r="BR137" s="12">
        <v>0</v>
      </c>
      <c r="BS137" s="12">
        <v>0</v>
      </c>
      <c r="BT137" s="16">
        <v>0</v>
      </c>
      <c r="BU137" s="12">
        <v>0</v>
      </c>
      <c r="BV137" s="12">
        <v>0</v>
      </c>
      <c r="BW137" s="12">
        <v>0</v>
      </c>
      <c r="BX137" s="16">
        <v>0</v>
      </c>
      <c r="BY137" s="12">
        <v>0</v>
      </c>
      <c r="BZ137" s="12">
        <v>0</v>
      </c>
      <c r="CA137" s="12">
        <v>0</v>
      </c>
      <c r="CB137" s="16">
        <v>0</v>
      </c>
      <c r="CC137" s="12">
        <v>0</v>
      </c>
      <c r="CD137" s="12">
        <v>0</v>
      </c>
      <c r="CE137" s="12">
        <v>0</v>
      </c>
      <c r="CF137" s="16">
        <v>0</v>
      </c>
      <c r="CG137" s="12">
        <v>0</v>
      </c>
      <c r="CH137" s="12">
        <v>0</v>
      </c>
      <c r="CI137" s="12">
        <v>0</v>
      </c>
      <c r="CJ137" s="16">
        <v>0</v>
      </c>
      <c r="CK137" s="12">
        <v>0</v>
      </c>
      <c r="CL137" s="12">
        <v>0</v>
      </c>
      <c r="CM137" s="12">
        <v>0</v>
      </c>
      <c r="CN137" s="16">
        <v>0</v>
      </c>
      <c r="CO137" s="12">
        <v>0</v>
      </c>
      <c r="CP137" s="12">
        <v>0</v>
      </c>
      <c r="CQ137" s="12">
        <v>0</v>
      </c>
      <c r="CR137" s="16">
        <v>0</v>
      </c>
      <c r="CS137" s="12">
        <v>0</v>
      </c>
      <c r="CT137" s="12">
        <v>0</v>
      </c>
      <c r="CU137" s="12">
        <v>0</v>
      </c>
      <c r="CV137" s="16">
        <v>0</v>
      </c>
      <c r="CW137" s="12">
        <v>0</v>
      </c>
      <c r="CX137" s="12">
        <v>0</v>
      </c>
      <c r="CY137" s="12">
        <v>0</v>
      </c>
      <c r="CZ137" s="16">
        <v>0</v>
      </c>
      <c r="DA137" s="12">
        <v>0</v>
      </c>
      <c r="DB137" s="12">
        <v>0</v>
      </c>
      <c r="DC137" s="12">
        <v>0</v>
      </c>
      <c r="DD137" s="15">
        <v>0</v>
      </c>
      <c r="DE137" s="12">
        <v>0</v>
      </c>
      <c r="DF137" s="12">
        <v>0</v>
      </c>
      <c r="DG137" s="12">
        <v>0</v>
      </c>
      <c r="DH137" s="15">
        <v>0</v>
      </c>
      <c r="DI137" s="12">
        <v>0</v>
      </c>
      <c r="DJ137" s="12">
        <v>0</v>
      </c>
      <c r="DK137" s="12">
        <v>0</v>
      </c>
      <c r="DL137" s="15">
        <v>0</v>
      </c>
      <c r="DM137" s="12">
        <v>0</v>
      </c>
      <c r="DN137" s="12">
        <v>0</v>
      </c>
      <c r="DO137" s="12">
        <v>0</v>
      </c>
      <c r="DP137" s="15">
        <v>0</v>
      </c>
      <c r="DQ137" s="12">
        <v>0</v>
      </c>
      <c r="DR137" s="12">
        <v>0</v>
      </c>
      <c r="DS137" s="12">
        <v>0</v>
      </c>
      <c r="DT137" s="15">
        <v>0</v>
      </c>
      <c r="DU137" s="12">
        <v>0</v>
      </c>
      <c r="DV137" s="12">
        <v>0</v>
      </c>
      <c r="DW137" s="12">
        <v>0</v>
      </c>
      <c r="DX137" s="15">
        <v>0</v>
      </c>
      <c r="DY137" s="12">
        <v>0</v>
      </c>
      <c r="DZ137" s="12">
        <v>0</v>
      </c>
      <c r="EA137" s="12">
        <v>0</v>
      </c>
      <c r="EB137" s="15">
        <v>0</v>
      </c>
      <c r="EC137" s="12">
        <v>0</v>
      </c>
      <c r="ED137" s="12">
        <v>0</v>
      </c>
      <c r="EE137" s="12">
        <v>0</v>
      </c>
      <c r="EF137" s="15">
        <v>0</v>
      </c>
      <c r="EG137" s="12">
        <v>0</v>
      </c>
      <c r="EH137" s="12">
        <v>0</v>
      </c>
      <c r="EI137" s="12">
        <v>0</v>
      </c>
      <c r="EJ137" s="15">
        <v>0</v>
      </c>
      <c r="EK137" s="12">
        <v>0</v>
      </c>
      <c r="EL137" s="12">
        <v>0</v>
      </c>
      <c r="EM137" s="12">
        <v>0</v>
      </c>
      <c r="EN137" s="15">
        <v>0</v>
      </c>
      <c r="EO137" s="12">
        <v>0</v>
      </c>
      <c r="EP137" s="12">
        <v>0</v>
      </c>
      <c r="EQ137" s="12">
        <v>0</v>
      </c>
      <c r="ER137" s="15">
        <v>0</v>
      </c>
      <c r="ES137" s="12">
        <v>0</v>
      </c>
      <c r="ET137" s="12">
        <v>0</v>
      </c>
      <c r="EU137" s="12">
        <v>0</v>
      </c>
      <c r="EV137" s="15">
        <v>0</v>
      </c>
      <c r="EW137" s="12">
        <v>0</v>
      </c>
      <c r="EX137" s="12">
        <v>0</v>
      </c>
      <c r="EY137" s="12">
        <v>0</v>
      </c>
      <c r="EZ137" s="15">
        <v>0</v>
      </c>
      <c r="FA137" s="12">
        <v>0</v>
      </c>
      <c r="FB137" s="12">
        <v>0</v>
      </c>
      <c r="FC137" s="12">
        <v>0</v>
      </c>
      <c r="FD137" s="15">
        <v>0</v>
      </c>
      <c r="FE137" s="12">
        <v>0</v>
      </c>
      <c r="FF137" s="12">
        <v>0</v>
      </c>
      <c r="FG137" s="12">
        <v>0</v>
      </c>
      <c r="FH137" s="15">
        <v>0</v>
      </c>
      <c r="FI137" s="12">
        <v>0</v>
      </c>
      <c r="FJ137" s="12">
        <v>0</v>
      </c>
      <c r="FK137" s="12">
        <v>0</v>
      </c>
      <c r="FL137" s="15">
        <v>0</v>
      </c>
      <c r="FM137" s="12">
        <v>0</v>
      </c>
      <c r="FN137" s="12">
        <v>0</v>
      </c>
      <c r="FO137" s="12">
        <v>0</v>
      </c>
      <c r="FP137" s="15">
        <v>0</v>
      </c>
      <c r="FQ137" s="12">
        <v>0</v>
      </c>
      <c r="FR137" s="12">
        <v>0</v>
      </c>
      <c r="FS137" s="12">
        <v>0</v>
      </c>
      <c r="FT137" s="15">
        <v>0</v>
      </c>
      <c r="FU137" s="12">
        <v>0</v>
      </c>
      <c r="FV137" s="12">
        <v>0</v>
      </c>
      <c r="FW137" s="12">
        <v>0</v>
      </c>
      <c r="FX137" s="15">
        <v>0</v>
      </c>
      <c r="FY137" s="12">
        <v>0</v>
      </c>
      <c r="FZ137" s="12">
        <v>0</v>
      </c>
      <c r="GA137" s="12">
        <v>0</v>
      </c>
      <c r="GB137" s="15">
        <v>0</v>
      </c>
      <c r="GC137" s="12">
        <v>0</v>
      </c>
      <c r="GD137" s="12">
        <v>0</v>
      </c>
      <c r="GE137" s="12">
        <v>0</v>
      </c>
      <c r="GF137" s="15">
        <v>0</v>
      </c>
      <c r="GG137" s="12">
        <v>0</v>
      </c>
      <c r="GH137" s="12">
        <v>0</v>
      </c>
      <c r="GI137" s="12">
        <v>0</v>
      </c>
      <c r="GJ137" s="15">
        <v>0</v>
      </c>
      <c r="GK137" s="12">
        <v>0</v>
      </c>
      <c r="GL137" s="12">
        <v>0</v>
      </c>
      <c r="GM137" s="12">
        <v>0</v>
      </c>
      <c r="GN137" s="15">
        <v>0</v>
      </c>
      <c r="GO137" s="12">
        <v>0</v>
      </c>
      <c r="GP137" s="12">
        <v>0</v>
      </c>
      <c r="GQ137" s="12">
        <v>0</v>
      </c>
      <c r="GR137" s="15">
        <v>0</v>
      </c>
      <c r="GS137" s="12">
        <v>0</v>
      </c>
      <c r="GT137" s="12">
        <v>0</v>
      </c>
      <c r="GU137" s="12">
        <v>0</v>
      </c>
      <c r="GV137" s="15">
        <v>0</v>
      </c>
      <c r="GW137" s="12">
        <v>0</v>
      </c>
      <c r="GX137" s="12">
        <v>0</v>
      </c>
      <c r="GY137" s="12">
        <v>0</v>
      </c>
      <c r="GZ137" s="15">
        <v>0</v>
      </c>
      <c r="HA137" s="12">
        <v>0</v>
      </c>
      <c r="HB137" s="12">
        <v>0</v>
      </c>
      <c r="HC137" s="12">
        <v>0</v>
      </c>
      <c r="HD137" s="15">
        <v>0</v>
      </c>
      <c r="HE137" s="12">
        <v>0</v>
      </c>
      <c r="HF137" s="12">
        <v>0</v>
      </c>
      <c r="HG137" s="12">
        <v>0</v>
      </c>
      <c r="HH137" s="15">
        <v>0</v>
      </c>
      <c r="HI137" s="12">
        <v>0</v>
      </c>
      <c r="HJ137" s="12">
        <v>0</v>
      </c>
      <c r="HK137" s="12">
        <v>0</v>
      </c>
      <c r="HL137" s="15">
        <v>0</v>
      </c>
      <c r="HM137" s="12">
        <v>0</v>
      </c>
      <c r="HN137" s="12">
        <v>0</v>
      </c>
      <c r="HO137" s="12">
        <v>0</v>
      </c>
      <c r="HP137" s="15">
        <v>0</v>
      </c>
      <c r="HQ137" s="12">
        <v>0</v>
      </c>
      <c r="HR137" s="12">
        <v>0</v>
      </c>
      <c r="HS137" s="12">
        <v>0</v>
      </c>
      <c r="HT137" s="15">
        <v>0</v>
      </c>
      <c r="HU137" s="12">
        <v>0</v>
      </c>
      <c r="HV137" s="12">
        <v>0</v>
      </c>
      <c r="HW137" s="12">
        <v>0</v>
      </c>
      <c r="HX137" s="15">
        <v>0</v>
      </c>
      <c r="HY137" s="12">
        <v>0</v>
      </c>
      <c r="HZ137" s="12">
        <v>0</v>
      </c>
      <c r="IA137" s="12">
        <v>0</v>
      </c>
      <c r="IB137" s="15">
        <v>0</v>
      </c>
      <c r="IC137" s="12">
        <v>0</v>
      </c>
      <c r="ID137" s="12">
        <v>0</v>
      </c>
      <c r="IE137" s="12">
        <v>0</v>
      </c>
      <c r="IF137" s="15">
        <v>0</v>
      </c>
      <c r="IG137" s="12">
        <v>0</v>
      </c>
      <c r="IH137" s="12">
        <v>0</v>
      </c>
      <c r="II137" s="12">
        <v>0</v>
      </c>
      <c r="IJ137" s="15">
        <v>0</v>
      </c>
      <c r="IK137" s="12">
        <v>0</v>
      </c>
      <c r="IL137" s="12">
        <v>0</v>
      </c>
      <c r="IM137" s="12">
        <v>0</v>
      </c>
      <c r="IN137" s="15">
        <v>0</v>
      </c>
      <c r="IO137" s="12">
        <v>0</v>
      </c>
      <c r="IP137" s="12">
        <v>0</v>
      </c>
      <c r="IQ137" s="12">
        <v>0</v>
      </c>
      <c r="IR137" s="15">
        <v>0</v>
      </c>
      <c r="IS137" s="12">
        <v>0</v>
      </c>
      <c r="IT137" s="12">
        <v>0</v>
      </c>
      <c r="IU137" s="12">
        <v>0</v>
      </c>
      <c r="IV137" s="15">
        <v>0</v>
      </c>
      <c r="IW137" s="12">
        <v>0</v>
      </c>
      <c r="IX137" s="12">
        <v>0</v>
      </c>
      <c r="IY137" s="12">
        <v>0</v>
      </c>
      <c r="IZ137" s="15">
        <v>0</v>
      </c>
      <c r="JA137" s="12">
        <v>0</v>
      </c>
      <c r="JB137" s="12">
        <v>0</v>
      </c>
      <c r="JC137" s="12">
        <v>0</v>
      </c>
      <c r="JD137" s="15">
        <v>0</v>
      </c>
      <c r="JE137" s="12">
        <v>0</v>
      </c>
      <c r="JF137" s="12">
        <v>0</v>
      </c>
      <c r="JG137" s="12">
        <v>0</v>
      </c>
      <c r="JH137" s="15">
        <v>0</v>
      </c>
      <c r="JI137" s="12">
        <v>0</v>
      </c>
      <c r="JJ137" s="12">
        <v>0</v>
      </c>
      <c r="JK137" s="12">
        <v>0</v>
      </c>
      <c r="JL137" s="15">
        <v>0</v>
      </c>
      <c r="JM137" s="12">
        <v>0</v>
      </c>
      <c r="JN137" s="12">
        <v>0</v>
      </c>
      <c r="JO137" s="12">
        <v>0</v>
      </c>
      <c r="JP137" s="15">
        <v>0</v>
      </c>
      <c r="JQ137" s="12">
        <v>0</v>
      </c>
      <c r="JR137" s="12">
        <v>0</v>
      </c>
      <c r="JS137" s="12">
        <v>0</v>
      </c>
      <c r="JT137" s="15">
        <v>0</v>
      </c>
      <c r="JU137" s="12">
        <v>0</v>
      </c>
      <c r="JV137" s="12">
        <v>0</v>
      </c>
      <c r="JW137" s="12">
        <v>0</v>
      </c>
      <c r="JX137" s="15">
        <v>0</v>
      </c>
      <c r="JY137" s="12">
        <v>0</v>
      </c>
      <c r="JZ137" s="12">
        <v>0</v>
      </c>
      <c r="KA137" s="12">
        <v>0</v>
      </c>
      <c r="KB137" s="15">
        <v>0</v>
      </c>
      <c r="KC137" s="12">
        <v>0</v>
      </c>
      <c r="KD137" s="12">
        <v>0</v>
      </c>
      <c r="KE137" s="12">
        <v>0</v>
      </c>
      <c r="KF137" s="15">
        <v>0</v>
      </c>
      <c r="KG137" s="12">
        <v>0</v>
      </c>
      <c r="KH137" s="12">
        <v>0</v>
      </c>
      <c r="KI137" s="12">
        <v>0</v>
      </c>
      <c r="KJ137" s="15">
        <v>0</v>
      </c>
      <c r="KK137" s="12">
        <v>0</v>
      </c>
      <c r="KL137" s="12">
        <v>0</v>
      </c>
      <c r="KM137" s="12">
        <v>0</v>
      </c>
      <c r="KN137" s="15">
        <v>0</v>
      </c>
      <c r="KO137" s="12">
        <v>0</v>
      </c>
      <c r="KP137" s="12">
        <v>0</v>
      </c>
      <c r="KQ137" s="12">
        <v>0</v>
      </c>
      <c r="KR137" s="15">
        <v>0</v>
      </c>
      <c r="KS137" s="12">
        <v>0</v>
      </c>
      <c r="KT137" s="12">
        <v>0</v>
      </c>
      <c r="KU137" s="12">
        <v>0</v>
      </c>
      <c r="KV137" s="14">
        <v>0</v>
      </c>
      <c r="KW137" s="12">
        <v>0</v>
      </c>
      <c r="KX137" s="12">
        <v>0</v>
      </c>
      <c r="KY137" s="12">
        <v>0</v>
      </c>
      <c r="KZ137" s="14">
        <v>0</v>
      </c>
      <c r="LA137" s="12">
        <v>0</v>
      </c>
      <c r="LB137" s="12">
        <v>0</v>
      </c>
      <c r="LC137" s="12">
        <v>0</v>
      </c>
      <c r="LD137" s="14">
        <v>1223422979</v>
      </c>
      <c r="LE137" s="12">
        <v>1211349226</v>
      </c>
      <c r="LF137" s="12">
        <v>1211349226</v>
      </c>
      <c r="LG137" s="12">
        <v>1211349226</v>
      </c>
      <c r="LH137" s="14">
        <v>0</v>
      </c>
      <c r="LI137" s="12">
        <v>0</v>
      </c>
      <c r="LJ137" s="12">
        <v>0</v>
      </c>
      <c r="LK137" s="12">
        <v>0</v>
      </c>
      <c r="LL137" s="14">
        <v>0</v>
      </c>
      <c r="LM137" s="12">
        <v>0</v>
      </c>
      <c r="LN137" s="12">
        <v>0</v>
      </c>
      <c r="LO137" s="12">
        <v>0</v>
      </c>
      <c r="LP137" s="14">
        <v>0</v>
      </c>
      <c r="LQ137" s="12">
        <v>0</v>
      </c>
      <c r="LR137" s="12">
        <v>0</v>
      </c>
      <c r="LS137" s="12">
        <v>0</v>
      </c>
      <c r="LT137" s="14">
        <v>0</v>
      </c>
      <c r="LU137" s="12">
        <v>0</v>
      </c>
      <c r="LV137" s="12">
        <v>0</v>
      </c>
      <c r="LW137" s="12">
        <v>0</v>
      </c>
      <c r="LX137" s="14">
        <v>0</v>
      </c>
      <c r="LY137" s="12">
        <v>0</v>
      </c>
      <c r="LZ137" s="12">
        <v>0</v>
      </c>
      <c r="MA137" s="12">
        <v>0</v>
      </c>
      <c r="MB137" s="13">
        <v>0</v>
      </c>
      <c r="MC137" s="12">
        <v>0</v>
      </c>
      <c r="MD137" s="12">
        <v>0</v>
      </c>
      <c r="ME137" s="12">
        <v>0</v>
      </c>
      <c r="MF137" s="13">
        <v>0</v>
      </c>
      <c r="MG137" s="12">
        <v>0</v>
      </c>
      <c r="MH137" s="12">
        <v>0</v>
      </c>
      <c r="MI137" s="12">
        <v>0</v>
      </c>
      <c r="MJ137" s="13">
        <v>0</v>
      </c>
      <c r="MK137" s="12">
        <v>0</v>
      </c>
      <c r="ML137" s="12">
        <v>0</v>
      </c>
      <c r="MM137" s="12">
        <v>0</v>
      </c>
    </row>
    <row r="138" spans="2:351" ht="89.25" x14ac:dyDescent="0.25">
      <c r="B138" s="44" t="s">
        <v>178</v>
      </c>
      <c r="C138" s="43" t="s">
        <v>177</v>
      </c>
      <c r="D138" s="42" t="s">
        <v>107</v>
      </c>
      <c r="E138" s="42" t="s">
        <v>176</v>
      </c>
      <c r="F138" s="46" t="s">
        <v>175</v>
      </c>
      <c r="G138" s="40">
        <v>2020004250296</v>
      </c>
      <c r="H138" s="39" t="s">
        <v>104</v>
      </c>
      <c r="I138" s="40">
        <v>1903040</v>
      </c>
      <c r="J138" s="39" t="s">
        <v>174</v>
      </c>
      <c r="K138" s="38" t="s">
        <v>102</v>
      </c>
      <c r="L138" s="37" t="s">
        <v>180</v>
      </c>
      <c r="M138" s="60" t="s">
        <v>6</v>
      </c>
      <c r="N138" s="59" t="s">
        <v>100</v>
      </c>
      <c r="O138" s="36" t="s">
        <v>99</v>
      </c>
      <c r="P138" s="35" t="s">
        <v>16</v>
      </c>
      <c r="Q138" s="35" t="s">
        <v>172</v>
      </c>
      <c r="R138" s="34" t="s">
        <v>20</v>
      </c>
      <c r="S138" s="33">
        <v>15</v>
      </c>
      <c r="T138" s="50">
        <v>3</v>
      </c>
      <c r="U138" s="50">
        <v>4</v>
      </c>
      <c r="V138" s="50">
        <v>4</v>
      </c>
      <c r="W138" s="50">
        <v>4</v>
      </c>
      <c r="X138" s="31">
        <f>+Z138+AA138+AB138+AC138</f>
        <v>15</v>
      </c>
      <c r="Y138" s="49">
        <f>+X138/S138</f>
        <v>1</v>
      </c>
      <c r="Z138" s="29">
        <v>3</v>
      </c>
      <c r="AA138" s="28">
        <v>4</v>
      </c>
      <c r="AB138" s="28">
        <v>4</v>
      </c>
      <c r="AC138" s="28">
        <v>4</v>
      </c>
      <c r="AD138" s="27">
        <v>105617382</v>
      </c>
      <c r="AE138" s="26">
        <f>+AD138-AG138</f>
        <v>0</v>
      </c>
      <c r="AF138" s="25" t="s">
        <v>138</v>
      </c>
      <c r="AG138" s="24">
        <f>SUM(AH138:AK138)</f>
        <v>105617382</v>
      </c>
      <c r="AH138" s="23">
        <f>+BH138+BL138+BP138+BT138+BX138+CB138+CF138+CJ138+CN138+CR138+CV138+CZ138+BD138</f>
        <v>0</v>
      </c>
      <c r="AI138" s="22">
        <f>+DD138+DH138+DL138+DP138+DT138+DX138+EB138+EF138+EJ138+EN138+ER138+EV138+EZ138+FD138+FH138+FL138+FP138+FT138+FX138+GB138+GF138+GJ138+GN138+GR138+GV138+GZ138+HD138+HH138+HL138+HP138+HT138+HX138+IB138+IF138+IJ138+IN138+IR138+IV138+IZ138+JD138+JH138+JL138+JP138+JT138+JX138+KB138+KF138+KJ138+KN138+KR138</f>
        <v>0</v>
      </c>
      <c r="AJ138" s="21">
        <f>+KV138+KZ138+LD138+LH138+LL138+LP138+LT138+LX138</f>
        <v>105617382</v>
      </c>
      <c r="AK138" s="13">
        <f>+MB138+MF138+MJ138</f>
        <v>0</v>
      </c>
      <c r="AL138" s="18" t="b">
        <f>_xlfn.IFNA(+AM138&lt;=AG138,"ERROR")</f>
        <v>1</v>
      </c>
      <c r="AM138" s="20">
        <f>SUM(AN138:AQ138)</f>
        <v>105617382</v>
      </c>
      <c r="AN138" s="4">
        <f>+BE138+BI138+BM138+BQ138+BU138+BY138+CC138+CG138+CK138+CO138+CS138+CW138+DA138</f>
        <v>0</v>
      </c>
      <c r="AO138" s="4">
        <f>+DE138+DI138+DM138+DQ138+DU138+DY138+EC138+EG138+EK138+EO138+ES138+EW138+FA138+FE138+FI138+FM138+FQ138+FU138+FY138+GC138+GG138+GK138+GO138+GS138+GW138+HA138+HE138+HI138+HM138+HQ138+HU138+HY138+IC138+IG138+IK138+IO138+IS138+IW138+JA138+JE138+JI138+JM138+JQ138+JU138+JY138+KC138+KG138+KK138+KO138+KS138</f>
        <v>0</v>
      </c>
      <c r="AP138" s="4">
        <f>+KW138+LA138+LE138+LI138+LM138+LQ138+LU138+LY138</f>
        <v>105617382</v>
      </c>
      <c r="AQ138" s="4">
        <f>+MC138+MG138+MK138</f>
        <v>0</v>
      </c>
      <c r="AR138" s="18" t="b">
        <f>_xlfn.IFNA(+AS138&lt;=AM138,"ERROR")</f>
        <v>1</v>
      </c>
      <c r="AS138" s="19">
        <f>+AT138+AU138+AV138+AW138</f>
        <v>105617382</v>
      </c>
      <c r="AT138" s="4">
        <f>+BF138+BJ138+BN138+BR138+BV138+BZ138+CD138+CH138+CL138+CP138+CT138+CX138+DB138</f>
        <v>0</v>
      </c>
      <c r="AU138" s="4">
        <f>+DF138+DJ138+DN138+DR138+DV138+DZ138+ED138+EH138+EL138+EP138+ET138+EX138+FB138+FF138+FJ138+FN138+FR138+FV138+FZ138+GD138+GH138+GL138+GP138+GT138+GX138+HB138+HF138+HJ138+HN138+HR138+HV138+HZ138+ID138+IH138+IL138+IP138+IT138+IX138+JB138+JF138+JJ138+JN138+JR138+JV138+JZ138+KD138+KH138+KL138+KP138+KT138</f>
        <v>0</v>
      </c>
      <c r="AV138" s="4">
        <f>+KX138+LB138+LF138+LJ138+LN138+LR138+LV138+LZ138</f>
        <v>105617382</v>
      </c>
      <c r="AW138" s="4">
        <f>+MD138+MH138+ML138</f>
        <v>0</v>
      </c>
      <c r="AX138" s="18" t="b">
        <f>_xlfn.IFNA(+AY138&lt;=AS138,"ERROR")</f>
        <v>1</v>
      </c>
      <c r="AY138" s="17">
        <f>+AZ138+BA138+BB138+BC138</f>
        <v>105617382</v>
      </c>
      <c r="AZ138" s="4">
        <f>+BG138+BK138+BO138+BS138+BW138+CA138+CE138+CI138+CM138+CQ138+CU138+CY138+DC138</f>
        <v>0</v>
      </c>
      <c r="BA138" s="4">
        <f>+DG138+DK138+DO138+DS138+DW138+EA138+EE138+EI138+EM138+EQ138+EU138+EY138+FC138+FG138+FK138+FO138+FS138+FW138+GA138+GE138+GI138+GM138+GQ138+GU138+GY138+HC138+HG138+HK138+HO138+HS138+HW138+IA138+IE138+II138+IM138+IQ138+IU138+IY138+JC138+JG138+JK138+JO138+JS138+JW138+KA138+KE138+KI138+KM138+KQ138+KU138</f>
        <v>0</v>
      </c>
      <c r="BB138" s="4">
        <f>+KY138+LC138+LG138+LK138+LO138+LS138+LW138+MA138</f>
        <v>105617382</v>
      </c>
      <c r="BC138" s="4">
        <f>+ME138+MI138+MM138</f>
        <v>0</v>
      </c>
      <c r="BD138" s="16">
        <v>0</v>
      </c>
      <c r="BE138" s="12">
        <v>0</v>
      </c>
      <c r="BF138" s="12">
        <v>0</v>
      </c>
      <c r="BG138" s="12">
        <v>0</v>
      </c>
      <c r="BH138" s="16">
        <v>0</v>
      </c>
      <c r="BI138" s="12">
        <v>0</v>
      </c>
      <c r="BJ138" s="12">
        <v>0</v>
      </c>
      <c r="BK138" s="12">
        <v>0</v>
      </c>
      <c r="BL138" s="16">
        <v>0</v>
      </c>
      <c r="BM138" s="12">
        <v>0</v>
      </c>
      <c r="BN138" s="12">
        <v>0</v>
      </c>
      <c r="BO138" s="12">
        <v>0</v>
      </c>
      <c r="BP138" s="16">
        <v>0</v>
      </c>
      <c r="BQ138" s="12">
        <v>0</v>
      </c>
      <c r="BR138" s="12">
        <v>0</v>
      </c>
      <c r="BS138" s="12">
        <v>0</v>
      </c>
      <c r="BT138" s="16">
        <v>0</v>
      </c>
      <c r="BU138" s="12">
        <v>0</v>
      </c>
      <c r="BV138" s="12">
        <v>0</v>
      </c>
      <c r="BW138" s="12">
        <v>0</v>
      </c>
      <c r="BX138" s="16">
        <v>0</v>
      </c>
      <c r="BY138" s="12">
        <v>0</v>
      </c>
      <c r="BZ138" s="12">
        <v>0</v>
      </c>
      <c r="CA138" s="12">
        <v>0</v>
      </c>
      <c r="CB138" s="16">
        <v>0</v>
      </c>
      <c r="CC138" s="12">
        <v>0</v>
      </c>
      <c r="CD138" s="12">
        <v>0</v>
      </c>
      <c r="CE138" s="12">
        <v>0</v>
      </c>
      <c r="CF138" s="16">
        <v>0</v>
      </c>
      <c r="CG138" s="12">
        <v>0</v>
      </c>
      <c r="CH138" s="12">
        <v>0</v>
      </c>
      <c r="CI138" s="12">
        <v>0</v>
      </c>
      <c r="CJ138" s="16">
        <v>0</v>
      </c>
      <c r="CK138" s="12">
        <v>0</v>
      </c>
      <c r="CL138" s="12">
        <v>0</v>
      </c>
      <c r="CM138" s="12">
        <v>0</v>
      </c>
      <c r="CN138" s="16">
        <v>0</v>
      </c>
      <c r="CO138" s="12">
        <v>0</v>
      </c>
      <c r="CP138" s="12">
        <v>0</v>
      </c>
      <c r="CQ138" s="12">
        <v>0</v>
      </c>
      <c r="CR138" s="16">
        <v>0</v>
      </c>
      <c r="CS138" s="12">
        <v>0</v>
      </c>
      <c r="CT138" s="12">
        <v>0</v>
      </c>
      <c r="CU138" s="12">
        <v>0</v>
      </c>
      <c r="CV138" s="16">
        <v>0</v>
      </c>
      <c r="CW138" s="12">
        <v>0</v>
      </c>
      <c r="CX138" s="12">
        <v>0</v>
      </c>
      <c r="CY138" s="12">
        <v>0</v>
      </c>
      <c r="CZ138" s="16">
        <v>0</v>
      </c>
      <c r="DA138" s="12">
        <v>0</v>
      </c>
      <c r="DB138" s="12">
        <v>0</v>
      </c>
      <c r="DC138" s="12">
        <v>0</v>
      </c>
      <c r="DD138" s="15">
        <v>0</v>
      </c>
      <c r="DE138" s="12">
        <v>0</v>
      </c>
      <c r="DF138" s="12">
        <v>0</v>
      </c>
      <c r="DG138" s="12">
        <v>0</v>
      </c>
      <c r="DH138" s="15">
        <v>0</v>
      </c>
      <c r="DI138" s="12">
        <v>0</v>
      </c>
      <c r="DJ138" s="12">
        <v>0</v>
      </c>
      <c r="DK138" s="12">
        <v>0</v>
      </c>
      <c r="DL138" s="15">
        <v>0</v>
      </c>
      <c r="DM138" s="12">
        <v>0</v>
      </c>
      <c r="DN138" s="12">
        <v>0</v>
      </c>
      <c r="DO138" s="12">
        <v>0</v>
      </c>
      <c r="DP138" s="15">
        <v>0</v>
      </c>
      <c r="DQ138" s="12">
        <v>0</v>
      </c>
      <c r="DR138" s="12">
        <v>0</v>
      </c>
      <c r="DS138" s="12">
        <v>0</v>
      </c>
      <c r="DT138" s="15">
        <v>0</v>
      </c>
      <c r="DU138" s="12">
        <v>0</v>
      </c>
      <c r="DV138" s="12">
        <v>0</v>
      </c>
      <c r="DW138" s="12">
        <v>0</v>
      </c>
      <c r="DX138" s="15">
        <v>0</v>
      </c>
      <c r="DY138" s="12">
        <v>0</v>
      </c>
      <c r="DZ138" s="12">
        <v>0</v>
      </c>
      <c r="EA138" s="12">
        <v>0</v>
      </c>
      <c r="EB138" s="15">
        <v>0</v>
      </c>
      <c r="EC138" s="12">
        <v>0</v>
      </c>
      <c r="ED138" s="12">
        <v>0</v>
      </c>
      <c r="EE138" s="12">
        <v>0</v>
      </c>
      <c r="EF138" s="15">
        <v>0</v>
      </c>
      <c r="EG138" s="12">
        <v>0</v>
      </c>
      <c r="EH138" s="12">
        <v>0</v>
      </c>
      <c r="EI138" s="12">
        <v>0</v>
      </c>
      <c r="EJ138" s="15">
        <v>0</v>
      </c>
      <c r="EK138" s="12">
        <v>0</v>
      </c>
      <c r="EL138" s="12">
        <v>0</v>
      </c>
      <c r="EM138" s="12">
        <v>0</v>
      </c>
      <c r="EN138" s="15">
        <v>0</v>
      </c>
      <c r="EO138" s="12">
        <v>0</v>
      </c>
      <c r="EP138" s="12">
        <v>0</v>
      </c>
      <c r="EQ138" s="12">
        <v>0</v>
      </c>
      <c r="ER138" s="15">
        <v>0</v>
      </c>
      <c r="ES138" s="12">
        <v>0</v>
      </c>
      <c r="ET138" s="12">
        <v>0</v>
      </c>
      <c r="EU138" s="12">
        <v>0</v>
      </c>
      <c r="EV138" s="15">
        <v>0</v>
      </c>
      <c r="EW138" s="12">
        <v>0</v>
      </c>
      <c r="EX138" s="12">
        <v>0</v>
      </c>
      <c r="EY138" s="12">
        <v>0</v>
      </c>
      <c r="EZ138" s="15">
        <v>0</v>
      </c>
      <c r="FA138" s="12">
        <v>0</v>
      </c>
      <c r="FB138" s="12">
        <v>0</v>
      </c>
      <c r="FC138" s="12">
        <v>0</v>
      </c>
      <c r="FD138" s="15">
        <v>0</v>
      </c>
      <c r="FE138" s="12">
        <v>0</v>
      </c>
      <c r="FF138" s="12">
        <v>0</v>
      </c>
      <c r="FG138" s="12">
        <v>0</v>
      </c>
      <c r="FH138" s="15">
        <v>0</v>
      </c>
      <c r="FI138" s="12">
        <v>0</v>
      </c>
      <c r="FJ138" s="12">
        <v>0</v>
      </c>
      <c r="FK138" s="12">
        <v>0</v>
      </c>
      <c r="FL138" s="15">
        <v>0</v>
      </c>
      <c r="FM138" s="12">
        <v>0</v>
      </c>
      <c r="FN138" s="12">
        <v>0</v>
      </c>
      <c r="FO138" s="12">
        <v>0</v>
      </c>
      <c r="FP138" s="15">
        <v>0</v>
      </c>
      <c r="FQ138" s="12">
        <v>0</v>
      </c>
      <c r="FR138" s="12">
        <v>0</v>
      </c>
      <c r="FS138" s="12">
        <v>0</v>
      </c>
      <c r="FT138" s="15">
        <v>0</v>
      </c>
      <c r="FU138" s="12">
        <v>0</v>
      </c>
      <c r="FV138" s="12">
        <v>0</v>
      </c>
      <c r="FW138" s="12">
        <v>0</v>
      </c>
      <c r="FX138" s="15">
        <v>0</v>
      </c>
      <c r="FY138" s="12">
        <v>0</v>
      </c>
      <c r="FZ138" s="12">
        <v>0</v>
      </c>
      <c r="GA138" s="12">
        <v>0</v>
      </c>
      <c r="GB138" s="15">
        <v>0</v>
      </c>
      <c r="GC138" s="12">
        <v>0</v>
      </c>
      <c r="GD138" s="12">
        <v>0</v>
      </c>
      <c r="GE138" s="12">
        <v>0</v>
      </c>
      <c r="GF138" s="15">
        <v>0</v>
      </c>
      <c r="GG138" s="12">
        <v>0</v>
      </c>
      <c r="GH138" s="12">
        <v>0</v>
      </c>
      <c r="GI138" s="12">
        <v>0</v>
      </c>
      <c r="GJ138" s="15">
        <v>0</v>
      </c>
      <c r="GK138" s="12">
        <v>0</v>
      </c>
      <c r="GL138" s="12">
        <v>0</v>
      </c>
      <c r="GM138" s="12">
        <v>0</v>
      </c>
      <c r="GN138" s="15">
        <v>0</v>
      </c>
      <c r="GO138" s="12">
        <v>0</v>
      </c>
      <c r="GP138" s="12">
        <v>0</v>
      </c>
      <c r="GQ138" s="12">
        <v>0</v>
      </c>
      <c r="GR138" s="15">
        <v>0</v>
      </c>
      <c r="GS138" s="12">
        <v>0</v>
      </c>
      <c r="GT138" s="12">
        <v>0</v>
      </c>
      <c r="GU138" s="12">
        <v>0</v>
      </c>
      <c r="GV138" s="15">
        <v>0</v>
      </c>
      <c r="GW138" s="12">
        <v>0</v>
      </c>
      <c r="GX138" s="12">
        <v>0</v>
      </c>
      <c r="GY138" s="12">
        <v>0</v>
      </c>
      <c r="GZ138" s="15">
        <v>0</v>
      </c>
      <c r="HA138" s="12">
        <v>0</v>
      </c>
      <c r="HB138" s="12">
        <v>0</v>
      </c>
      <c r="HC138" s="12">
        <v>0</v>
      </c>
      <c r="HD138" s="15">
        <v>0</v>
      </c>
      <c r="HE138" s="12">
        <v>0</v>
      </c>
      <c r="HF138" s="12">
        <v>0</v>
      </c>
      <c r="HG138" s="12">
        <v>0</v>
      </c>
      <c r="HH138" s="15">
        <v>0</v>
      </c>
      <c r="HI138" s="12">
        <v>0</v>
      </c>
      <c r="HJ138" s="12">
        <v>0</v>
      </c>
      <c r="HK138" s="12">
        <v>0</v>
      </c>
      <c r="HL138" s="15">
        <v>0</v>
      </c>
      <c r="HM138" s="12">
        <v>0</v>
      </c>
      <c r="HN138" s="12">
        <v>0</v>
      </c>
      <c r="HO138" s="12">
        <v>0</v>
      </c>
      <c r="HP138" s="15">
        <v>0</v>
      </c>
      <c r="HQ138" s="12">
        <v>0</v>
      </c>
      <c r="HR138" s="12">
        <v>0</v>
      </c>
      <c r="HS138" s="12">
        <v>0</v>
      </c>
      <c r="HT138" s="15">
        <v>0</v>
      </c>
      <c r="HU138" s="12">
        <v>0</v>
      </c>
      <c r="HV138" s="12">
        <v>0</v>
      </c>
      <c r="HW138" s="12">
        <v>0</v>
      </c>
      <c r="HX138" s="15">
        <v>0</v>
      </c>
      <c r="HY138" s="12">
        <v>0</v>
      </c>
      <c r="HZ138" s="12">
        <v>0</v>
      </c>
      <c r="IA138" s="12">
        <v>0</v>
      </c>
      <c r="IB138" s="15">
        <v>0</v>
      </c>
      <c r="IC138" s="12">
        <v>0</v>
      </c>
      <c r="ID138" s="12">
        <v>0</v>
      </c>
      <c r="IE138" s="12">
        <v>0</v>
      </c>
      <c r="IF138" s="15">
        <v>0</v>
      </c>
      <c r="IG138" s="12">
        <v>0</v>
      </c>
      <c r="IH138" s="12">
        <v>0</v>
      </c>
      <c r="II138" s="12">
        <v>0</v>
      </c>
      <c r="IJ138" s="15">
        <v>0</v>
      </c>
      <c r="IK138" s="12">
        <v>0</v>
      </c>
      <c r="IL138" s="12">
        <v>0</v>
      </c>
      <c r="IM138" s="12">
        <v>0</v>
      </c>
      <c r="IN138" s="15">
        <v>0</v>
      </c>
      <c r="IO138" s="12">
        <v>0</v>
      </c>
      <c r="IP138" s="12">
        <v>0</v>
      </c>
      <c r="IQ138" s="12">
        <v>0</v>
      </c>
      <c r="IR138" s="15">
        <v>0</v>
      </c>
      <c r="IS138" s="12">
        <v>0</v>
      </c>
      <c r="IT138" s="12">
        <v>0</v>
      </c>
      <c r="IU138" s="12">
        <v>0</v>
      </c>
      <c r="IV138" s="15">
        <v>0</v>
      </c>
      <c r="IW138" s="12">
        <v>0</v>
      </c>
      <c r="IX138" s="12">
        <v>0</v>
      </c>
      <c r="IY138" s="12">
        <v>0</v>
      </c>
      <c r="IZ138" s="15">
        <v>0</v>
      </c>
      <c r="JA138" s="12">
        <v>0</v>
      </c>
      <c r="JB138" s="12">
        <v>0</v>
      </c>
      <c r="JC138" s="12">
        <v>0</v>
      </c>
      <c r="JD138" s="15">
        <v>0</v>
      </c>
      <c r="JE138" s="12">
        <v>0</v>
      </c>
      <c r="JF138" s="12">
        <v>0</v>
      </c>
      <c r="JG138" s="12">
        <v>0</v>
      </c>
      <c r="JH138" s="15">
        <v>0</v>
      </c>
      <c r="JI138" s="12">
        <v>0</v>
      </c>
      <c r="JJ138" s="12">
        <v>0</v>
      </c>
      <c r="JK138" s="12">
        <v>0</v>
      </c>
      <c r="JL138" s="15">
        <v>0</v>
      </c>
      <c r="JM138" s="12">
        <v>0</v>
      </c>
      <c r="JN138" s="12">
        <v>0</v>
      </c>
      <c r="JO138" s="12">
        <v>0</v>
      </c>
      <c r="JP138" s="15">
        <v>0</v>
      </c>
      <c r="JQ138" s="12">
        <v>0</v>
      </c>
      <c r="JR138" s="12">
        <v>0</v>
      </c>
      <c r="JS138" s="12">
        <v>0</v>
      </c>
      <c r="JT138" s="15">
        <v>0</v>
      </c>
      <c r="JU138" s="12">
        <v>0</v>
      </c>
      <c r="JV138" s="12">
        <v>0</v>
      </c>
      <c r="JW138" s="12">
        <v>0</v>
      </c>
      <c r="JX138" s="15">
        <v>0</v>
      </c>
      <c r="JY138" s="12">
        <v>0</v>
      </c>
      <c r="JZ138" s="12">
        <v>0</v>
      </c>
      <c r="KA138" s="12">
        <v>0</v>
      </c>
      <c r="KB138" s="15">
        <v>0</v>
      </c>
      <c r="KC138" s="12">
        <v>0</v>
      </c>
      <c r="KD138" s="12">
        <v>0</v>
      </c>
      <c r="KE138" s="12">
        <v>0</v>
      </c>
      <c r="KF138" s="15">
        <v>0</v>
      </c>
      <c r="KG138" s="12">
        <v>0</v>
      </c>
      <c r="KH138" s="12">
        <v>0</v>
      </c>
      <c r="KI138" s="12">
        <v>0</v>
      </c>
      <c r="KJ138" s="15">
        <v>0</v>
      </c>
      <c r="KK138" s="12">
        <v>0</v>
      </c>
      <c r="KL138" s="12">
        <v>0</v>
      </c>
      <c r="KM138" s="12">
        <v>0</v>
      </c>
      <c r="KN138" s="15">
        <v>0</v>
      </c>
      <c r="KO138" s="12">
        <v>0</v>
      </c>
      <c r="KP138" s="12">
        <v>0</v>
      </c>
      <c r="KQ138" s="12">
        <v>0</v>
      </c>
      <c r="KR138" s="15">
        <v>0</v>
      </c>
      <c r="KS138" s="12">
        <v>0</v>
      </c>
      <c r="KT138" s="12">
        <v>0</v>
      </c>
      <c r="KU138" s="12">
        <v>0</v>
      </c>
      <c r="KV138" s="14">
        <v>0</v>
      </c>
      <c r="KW138" s="12">
        <v>0</v>
      </c>
      <c r="KX138" s="12">
        <v>0</v>
      </c>
      <c r="KY138" s="12">
        <v>0</v>
      </c>
      <c r="KZ138" s="14">
        <v>0</v>
      </c>
      <c r="LA138" s="12">
        <v>0</v>
      </c>
      <c r="LB138" s="12">
        <v>0</v>
      </c>
      <c r="LC138" s="12">
        <v>0</v>
      </c>
      <c r="LD138" s="14">
        <v>105617382</v>
      </c>
      <c r="LE138" s="12">
        <v>105617382</v>
      </c>
      <c r="LF138" s="12">
        <v>105617382</v>
      </c>
      <c r="LG138" s="12">
        <v>105617382</v>
      </c>
      <c r="LH138" s="14">
        <v>0</v>
      </c>
      <c r="LI138" s="12">
        <v>0</v>
      </c>
      <c r="LJ138" s="12">
        <v>0</v>
      </c>
      <c r="LK138" s="12">
        <v>0</v>
      </c>
      <c r="LL138" s="14">
        <v>0</v>
      </c>
      <c r="LM138" s="12">
        <v>0</v>
      </c>
      <c r="LN138" s="12">
        <v>0</v>
      </c>
      <c r="LO138" s="12">
        <v>0</v>
      </c>
      <c r="LP138" s="14">
        <v>0</v>
      </c>
      <c r="LQ138" s="12">
        <v>0</v>
      </c>
      <c r="LR138" s="12">
        <v>0</v>
      </c>
      <c r="LS138" s="12">
        <v>0</v>
      </c>
      <c r="LT138" s="14">
        <v>0</v>
      </c>
      <c r="LU138" s="12">
        <v>0</v>
      </c>
      <c r="LV138" s="12">
        <v>0</v>
      </c>
      <c r="LW138" s="12">
        <v>0</v>
      </c>
      <c r="LX138" s="14">
        <v>0</v>
      </c>
      <c r="LY138" s="12">
        <v>0</v>
      </c>
      <c r="LZ138" s="12">
        <v>0</v>
      </c>
      <c r="MA138" s="12">
        <v>0</v>
      </c>
      <c r="MB138" s="13">
        <v>0</v>
      </c>
      <c r="MC138" s="12">
        <v>0</v>
      </c>
      <c r="MD138" s="12">
        <v>0</v>
      </c>
      <c r="ME138" s="12">
        <v>0</v>
      </c>
      <c r="MF138" s="13">
        <v>0</v>
      </c>
      <c r="MG138" s="12">
        <v>0</v>
      </c>
      <c r="MH138" s="12">
        <v>0</v>
      </c>
      <c r="MI138" s="12">
        <v>0</v>
      </c>
      <c r="MJ138" s="13">
        <v>0</v>
      </c>
      <c r="MK138" s="12">
        <v>0</v>
      </c>
      <c r="ML138" s="12">
        <v>0</v>
      </c>
      <c r="MM138" s="12">
        <v>0</v>
      </c>
    </row>
    <row r="139" spans="2:351" ht="89.25" x14ac:dyDescent="0.25">
      <c r="B139" s="44" t="s">
        <v>178</v>
      </c>
      <c r="C139" s="43" t="s">
        <v>177</v>
      </c>
      <c r="D139" s="42" t="s">
        <v>107</v>
      </c>
      <c r="E139" s="42" t="s">
        <v>176</v>
      </c>
      <c r="F139" s="46" t="s">
        <v>175</v>
      </c>
      <c r="G139" s="40">
        <v>2020004250296</v>
      </c>
      <c r="H139" s="39" t="s">
        <v>104</v>
      </c>
      <c r="I139" s="40">
        <v>1903040</v>
      </c>
      <c r="J139" s="39" t="s">
        <v>174</v>
      </c>
      <c r="K139" s="38" t="s">
        <v>102</v>
      </c>
      <c r="L139" s="37" t="s">
        <v>179</v>
      </c>
      <c r="M139" s="60" t="s">
        <v>6</v>
      </c>
      <c r="N139" s="59" t="s">
        <v>100</v>
      </c>
      <c r="O139" s="36" t="s">
        <v>99</v>
      </c>
      <c r="P139" s="35" t="s">
        <v>16</v>
      </c>
      <c r="Q139" s="35" t="s">
        <v>172</v>
      </c>
      <c r="R139" s="34" t="s">
        <v>20</v>
      </c>
      <c r="S139" s="33">
        <v>15</v>
      </c>
      <c r="T139" s="50">
        <v>3</v>
      </c>
      <c r="U139" s="50">
        <v>4</v>
      </c>
      <c r="V139" s="50">
        <v>4</v>
      </c>
      <c r="W139" s="50">
        <v>4</v>
      </c>
      <c r="X139" s="31">
        <f>+Z139+AA139+AB139+AC139</f>
        <v>15</v>
      </c>
      <c r="Y139" s="49">
        <f>+X139/S139</f>
        <v>1</v>
      </c>
      <c r="Z139" s="29">
        <v>3</v>
      </c>
      <c r="AA139" s="28">
        <v>4</v>
      </c>
      <c r="AB139" s="28">
        <v>4</v>
      </c>
      <c r="AC139" s="28">
        <v>4</v>
      </c>
      <c r="AD139" s="27">
        <v>140000000</v>
      </c>
      <c r="AE139" s="26">
        <f>+AD139-AG139</f>
        <v>0</v>
      </c>
      <c r="AF139" s="25" t="s">
        <v>138</v>
      </c>
      <c r="AG139" s="24">
        <f>SUM(AH139:AK139)</f>
        <v>140000000</v>
      </c>
      <c r="AH139" s="23">
        <f>+BH139+BL139+BP139+BT139+BX139+CB139+CF139+CJ139+CN139+CR139+CV139+CZ139+BD139</f>
        <v>43915265</v>
      </c>
      <c r="AI139" s="22">
        <f>+DD139+DH139+DL139+DP139+DT139+DX139+EB139+EF139+EJ139+EN139+ER139+EV139+EZ139+FD139+FH139+FL139+FP139+FT139+FX139+GB139+GF139+GJ139+GN139+GR139+GV139+GZ139+HD139+HH139+HL139+HP139+HT139+HX139+IB139+IF139+IJ139+IN139+IR139+IV139+IZ139+JD139+JH139+JL139+JP139+JT139+JX139+KB139+KF139+KJ139+KN139+KR139</f>
        <v>0</v>
      </c>
      <c r="AJ139" s="21">
        <f>+KV139+KZ139+LD139+LH139+LL139+LP139+LT139+LX139</f>
        <v>96084735</v>
      </c>
      <c r="AK139" s="13">
        <f>+MB139+MF139+MJ139</f>
        <v>0</v>
      </c>
      <c r="AL139" s="18" t="b">
        <f>_xlfn.IFNA(+AM139&lt;=AG139,"ERROR")</f>
        <v>1</v>
      </c>
      <c r="AM139" s="20">
        <f>SUM(AN139:AQ139)</f>
        <v>0</v>
      </c>
      <c r="AN139" s="4">
        <f>+BE139+BI139+BM139+BQ139+BU139+BY139+CC139+CG139+CK139+CO139+CS139+CW139+DA139</f>
        <v>0</v>
      </c>
      <c r="AO139" s="4">
        <f>+DE139+DI139+DM139+DQ139+DU139+DY139+EC139+EG139+EK139+EO139+ES139+EW139+FA139+FE139+FI139+FM139+FQ139+FU139+FY139+GC139+GG139+GK139+GO139+GS139+GW139+HA139+HE139+HI139+HM139+HQ139+HU139+HY139+IC139+IG139+IK139+IO139+IS139+IW139+JA139+JE139+JI139+JM139+JQ139+JU139+JY139+KC139+KG139+KK139+KO139+KS139</f>
        <v>0</v>
      </c>
      <c r="AP139" s="4">
        <f>+KW139+LA139+LE139+LI139+LM139+LQ139+LU139+LY139</f>
        <v>0</v>
      </c>
      <c r="AQ139" s="4">
        <f>+MC139+MG139+MK139</f>
        <v>0</v>
      </c>
      <c r="AR139" s="18" t="b">
        <f>_xlfn.IFNA(+AS139&lt;=AM139,"ERROR")</f>
        <v>1</v>
      </c>
      <c r="AS139" s="19">
        <f>+AT139+AU139+AV139+AW139</f>
        <v>0</v>
      </c>
      <c r="AT139" s="4">
        <f>+BF139+BJ139+BN139+BR139+BV139+BZ139+CD139+CH139+CL139+CP139+CT139+CX139+DB139</f>
        <v>0</v>
      </c>
      <c r="AU139" s="4">
        <f>+DF139+DJ139+DN139+DR139+DV139+DZ139+ED139+EH139+EL139+EP139+ET139+EX139+FB139+FF139+FJ139+FN139+FR139+FV139+FZ139+GD139+GH139+GL139+GP139+GT139+GX139+HB139+HF139+HJ139+HN139+HR139+HV139+HZ139+ID139+IH139+IL139+IP139+IT139+IX139+JB139+JF139+JJ139+JN139+JR139+JV139+JZ139+KD139+KH139+KL139+KP139+KT139</f>
        <v>0</v>
      </c>
      <c r="AV139" s="4">
        <f>+KX139+LB139+LF139+LJ139+LN139+LR139+LV139+LZ139</f>
        <v>0</v>
      </c>
      <c r="AW139" s="4">
        <f>+MD139+MH139+ML139</f>
        <v>0</v>
      </c>
      <c r="AX139" s="18" t="b">
        <f>_xlfn.IFNA(+AY139&lt;=AS139,"ERROR")</f>
        <v>1</v>
      </c>
      <c r="AY139" s="17">
        <f>+AZ139+BA139+BB139+BC139</f>
        <v>0</v>
      </c>
      <c r="AZ139" s="4">
        <f>+BG139+BK139+BO139+BS139+BW139+CA139+CE139+CI139+CM139+CQ139+CU139+CY139+DC139</f>
        <v>0</v>
      </c>
      <c r="BA139" s="4">
        <f>+DG139+DK139+DO139+DS139+DW139+EA139+EE139+EI139+EM139+EQ139+EU139+EY139+FC139+FG139+FK139+FO139+FS139+FW139+GA139+GE139+GI139+GM139+GQ139+GU139+GY139+HC139+HG139+HK139+HO139+HS139+HW139+IA139+IE139+II139+IM139+IQ139+IU139+IY139+JC139+JG139+JK139+JO139+JS139+JW139+KA139+KE139+KI139+KM139+KQ139+KU139</f>
        <v>0</v>
      </c>
      <c r="BB139" s="4">
        <f>+KY139+LC139+LG139+LK139+LO139+LS139+LW139+MA139</f>
        <v>0</v>
      </c>
      <c r="BC139" s="4">
        <f>+ME139+MI139+MM139</f>
        <v>0</v>
      </c>
      <c r="BD139" s="16">
        <v>0</v>
      </c>
      <c r="BE139" s="12">
        <v>0</v>
      </c>
      <c r="BF139" s="12">
        <v>0</v>
      </c>
      <c r="BG139" s="12">
        <v>0</v>
      </c>
      <c r="BH139" s="16">
        <v>0</v>
      </c>
      <c r="BI139" s="12">
        <v>0</v>
      </c>
      <c r="BJ139" s="12">
        <v>0</v>
      </c>
      <c r="BK139" s="12">
        <v>0</v>
      </c>
      <c r="BL139" s="16">
        <v>0</v>
      </c>
      <c r="BM139" s="12">
        <v>0</v>
      </c>
      <c r="BN139" s="12">
        <v>0</v>
      </c>
      <c r="BO139" s="12">
        <v>0</v>
      </c>
      <c r="BP139" s="16">
        <v>43915265</v>
      </c>
      <c r="BQ139" s="12">
        <v>0</v>
      </c>
      <c r="BR139" s="12">
        <v>0</v>
      </c>
      <c r="BS139" s="12">
        <v>0</v>
      </c>
      <c r="BT139" s="16">
        <v>0</v>
      </c>
      <c r="BU139" s="12">
        <v>0</v>
      </c>
      <c r="BV139" s="12">
        <v>0</v>
      </c>
      <c r="BW139" s="12">
        <v>0</v>
      </c>
      <c r="BX139" s="16">
        <v>0</v>
      </c>
      <c r="BY139" s="12">
        <v>0</v>
      </c>
      <c r="BZ139" s="12">
        <v>0</v>
      </c>
      <c r="CA139" s="12">
        <v>0</v>
      </c>
      <c r="CB139" s="16">
        <v>0</v>
      </c>
      <c r="CC139" s="12">
        <v>0</v>
      </c>
      <c r="CD139" s="12">
        <v>0</v>
      </c>
      <c r="CE139" s="12">
        <v>0</v>
      </c>
      <c r="CF139" s="16">
        <v>0</v>
      </c>
      <c r="CG139" s="12">
        <v>0</v>
      </c>
      <c r="CH139" s="12">
        <v>0</v>
      </c>
      <c r="CI139" s="12">
        <v>0</v>
      </c>
      <c r="CJ139" s="16">
        <v>0</v>
      </c>
      <c r="CK139" s="12">
        <v>0</v>
      </c>
      <c r="CL139" s="12">
        <v>0</v>
      </c>
      <c r="CM139" s="12">
        <v>0</v>
      </c>
      <c r="CN139" s="16">
        <v>0</v>
      </c>
      <c r="CO139" s="12">
        <v>0</v>
      </c>
      <c r="CP139" s="12">
        <v>0</v>
      </c>
      <c r="CQ139" s="12">
        <v>0</v>
      </c>
      <c r="CR139" s="16">
        <v>0</v>
      </c>
      <c r="CS139" s="12">
        <v>0</v>
      </c>
      <c r="CT139" s="12">
        <v>0</v>
      </c>
      <c r="CU139" s="12">
        <v>0</v>
      </c>
      <c r="CV139" s="16">
        <v>0</v>
      </c>
      <c r="CW139" s="12">
        <v>0</v>
      </c>
      <c r="CX139" s="12">
        <v>0</v>
      </c>
      <c r="CY139" s="12">
        <v>0</v>
      </c>
      <c r="CZ139" s="16">
        <v>0</v>
      </c>
      <c r="DA139" s="12">
        <v>0</v>
      </c>
      <c r="DB139" s="12">
        <v>0</v>
      </c>
      <c r="DC139" s="12">
        <v>0</v>
      </c>
      <c r="DD139" s="15">
        <v>0</v>
      </c>
      <c r="DE139" s="12">
        <v>0</v>
      </c>
      <c r="DF139" s="12">
        <v>0</v>
      </c>
      <c r="DG139" s="12">
        <v>0</v>
      </c>
      <c r="DH139" s="15">
        <v>0</v>
      </c>
      <c r="DI139" s="12">
        <v>0</v>
      </c>
      <c r="DJ139" s="12">
        <v>0</v>
      </c>
      <c r="DK139" s="12">
        <v>0</v>
      </c>
      <c r="DL139" s="15">
        <v>0</v>
      </c>
      <c r="DM139" s="12">
        <v>0</v>
      </c>
      <c r="DN139" s="12">
        <v>0</v>
      </c>
      <c r="DO139" s="12">
        <v>0</v>
      </c>
      <c r="DP139" s="15">
        <v>0</v>
      </c>
      <c r="DQ139" s="12">
        <v>0</v>
      </c>
      <c r="DR139" s="12">
        <v>0</v>
      </c>
      <c r="DS139" s="12">
        <v>0</v>
      </c>
      <c r="DT139" s="15">
        <v>0</v>
      </c>
      <c r="DU139" s="12">
        <v>0</v>
      </c>
      <c r="DV139" s="12">
        <v>0</v>
      </c>
      <c r="DW139" s="12">
        <v>0</v>
      </c>
      <c r="DX139" s="15">
        <v>0</v>
      </c>
      <c r="DY139" s="12">
        <v>0</v>
      </c>
      <c r="DZ139" s="12">
        <v>0</v>
      </c>
      <c r="EA139" s="12">
        <v>0</v>
      </c>
      <c r="EB139" s="15">
        <v>0</v>
      </c>
      <c r="EC139" s="12">
        <v>0</v>
      </c>
      <c r="ED139" s="12">
        <v>0</v>
      </c>
      <c r="EE139" s="12">
        <v>0</v>
      </c>
      <c r="EF139" s="15">
        <v>0</v>
      </c>
      <c r="EG139" s="12">
        <v>0</v>
      </c>
      <c r="EH139" s="12">
        <v>0</v>
      </c>
      <c r="EI139" s="12">
        <v>0</v>
      </c>
      <c r="EJ139" s="15">
        <v>0</v>
      </c>
      <c r="EK139" s="12">
        <v>0</v>
      </c>
      <c r="EL139" s="12">
        <v>0</v>
      </c>
      <c r="EM139" s="12">
        <v>0</v>
      </c>
      <c r="EN139" s="15">
        <v>0</v>
      </c>
      <c r="EO139" s="12">
        <v>0</v>
      </c>
      <c r="EP139" s="12">
        <v>0</v>
      </c>
      <c r="EQ139" s="12">
        <v>0</v>
      </c>
      <c r="ER139" s="15">
        <v>0</v>
      </c>
      <c r="ES139" s="12">
        <v>0</v>
      </c>
      <c r="ET139" s="12">
        <v>0</v>
      </c>
      <c r="EU139" s="12">
        <v>0</v>
      </c>
      <c r="EV139" s="15">
        <v>0</v>
      </c>
      <c r="EW139" s="12">
        <v>0</v>
      </c>
      <c r="EX139" s="12">
        <v>0</v>
      </c>
      <c r="EY139" s="12">
        <v>0</v>
      </c>
      <c r="EZ139" s="15">
        <v>0</v>
      </c>
      <c r="FA139" s="12">
        <v>0</v>
      </c>
      <c r="FB139" s="12">
        <v>0</v>
      </c>
      <c r="FC139" s="12">
        <v>0</v>
      </c>
      <c r="FD139" s="15">
        <v>0</v>
      </c>
      <c r="FE139" s="12">
        <v>0</v>
      </c>
      <c r="FF139" s="12">
        <v>0</v>
      </c>
      <c r="FG139" s="12">
        <v>0</v>
      </c>
      <c r="FH139" s="15">
        <v>0</v>
      </c>
      <c r="FI139" s="12">
        <v>0</v>
      </c>
      <c r="FJ139" s="12">
        <v>0</v>
      </c>
      <c r="FK139" s="12">
        <v>0</v>
      </c>
      <c r="FL139" s="15">
        <v>0</v>
      </c>
      <c r="FM139" s="12">
        <v>0</v>
      </c>
      <c r="FN139" s="12">
        <v>0</v>
      </c>
      <c r="FO139" s="12">
        <v>0</v>
      </c>
      <c r="FP139" s="15">
        <v>0</v>
      </c>
      <c r="FQ139" s="12">
        <v>0</v>
      </c>
      <c r="FR139" s="12">
        <v>0</v>
      </c>
      <c r="FS139" s="12">
        <v>0</v>
      </c>
      <c r="FT139" s="15">
        <v>0</v>
      </c>
      <c r="FU139" s="12">
        <v>0</v>
      </c>
      <c r="FV139" s="12">
        <v>0</v>
      </c>
      <c r="FW139" s="12">
        <v>0</v>
      </c>
      <c r="FX139" s="15">
        <v>0</v>
      </c>
      <c r="FY139" s="12">
        <v>0</v>
      </c>
      <c r="FZ139" s="12">
        <v>0</v>
      </c>
      <c r="GA139" s="12">
        <v>0</v>
      </c>
      <c r="GB139" s="15">
        <v>0</v>
      </c>
      <c r="GC139" s="12">
        <v>0</v>
      </c>
      <c r="GD139" s="12">
        <v>0</v>
      </c>
      <c r="GE139" s="12">
        <v>0</v>
      </c>
      <c r="GF139" s="15">
        <v>0</v>
      </c>
      <c r="GG139" s="12">
        <v>0</v>
      </c>
      <c r="GH139" s="12">
        <v>0</v>
      </c>
      <c r="GI139" s="12">
        <v>0</v>
      </c>
      <c r="GJ139" s="15">
        <v>0</v>
      </c>
      <c r="GK139" s="12">
        <v>0</v>
      </c>
      <c r="GL139" s="12">
        <v>0</v>
      </c>
      <c r="GM139" s="12">
        <v>0</v>
      </c>
      <c r="GN139" s="15">
        <v>0</v>
      </c>
      <c r="GO139" s="12">
        <v>0</v>
      </c>
      <c r="GP139" s="12">
        <v>0</v>
      </c>
      <c r="GQ139" s="12">
        <v>0</v>
      </c>
      <c r="GR139" s="15">
        <v>0</v>
      </c>
      <c r="GS139" s="12">
        <v>0</v>
      </c>
      <c r="GT139" s="12">
        <v>0</v>
      </c>
      <c r="GU139" s="12">
        <v>0</v>
      </c>
      <c r="GV139" s="15">
        <v>0</v>
      </c>
      <c r="GW139" s="12">
        <v>0</v>
      </c>
      <c r="GX139" s="12">
        <v>0</v>
      </c>
      <c r="GY139" s="12">
        <v>0</v>
      </c>
      <c r="GZ139" s="15">
        <v>0</v>
      </c>
      <c r="HA139" s="12">
        <v>0</v>
      </c>
      <c r="HB139" s="12">
        <v>0</v>
      </c>
      <c r="HC139" s="12">
        <v>0</v>
      </c>
      <c r="HD139" s="15">
        <v>0</v>
      </c>
      <c r="HE139" s="12">
        <v>0</v>
      </c>
      <c r="HF139" s="12">
        <v>0</v>
      </c>
      <c r="HG139" s="12">
        <v>0</v>
      </c>
      <c r="HH139" s="15">
        <v>0</v>
      </c>
      <c r="HI139" s="12">
        <v>0</v>
      </c>
      <c r="HJ139" s="12">
        <v>0</v>
      </c>
      <c r="HK139" s="12">
        <v>0</v>
      </c>
      <c r="HL139" s="15">
        <v>0</v>
      </c>
      <c r="HM139" s="12">
        <v>0</v>
      </c>
      <c r="HN139" s="12">
        <v>0</v>
      </c>
      <c r="HO139" s="12">
        <v>0</v>
      </c>
      <c r="HP139" s="15">
        <v>0</v>
      </c>
      <c r="HQ139" s="12">
        <v>0</v>
      </c>
      <c r="HR139" s="12">
        <v>0</v>
      </c>
      <c r="HS139" s="12">
        <v>0</v>
      </c>
      <c r="HT139" s="15">
        <v>0</v>
      </c>
      <c r="HU139" s="12">
        <v>0</v>
      </c>
      <c r="HV139" s="12">
        <v>0</v>
      </c>
      <c r="HW139" s="12">
        <v>0</v>
      </c>
      <c r="HX139" s="15">
        <v>0</v>
      </c>
      <c r="HY139" s="12">
        <v>0</v>
      </c>
      <c r="HZ139" s="12">
        <v>0</v>
      </c>
      <c r="IA139" s="12">
        <v>0</v>
      </c>
      <c r="IB139" s="15">
        <v>0</v>
      </c>
      <c r="IC139" s="12">
        <v>0</v>
      </c>
      <c r="ID139" s="12">
        <v>0</v>
      </c>
      <c r="IE139" s="12">
        <v>0</v>
      </c>
      <c r="IF139" s="15">
        <v>0</v>
      </c>
      <c r="IG139" s="12">
        <v>0</v>
      </c>
      <c r="IH139" s="12">
        <v>0</v>
      </c>
      <c r="II139" s="12">
        <v>0</v>
      </c>
      <c r="IJ139" s="15">
        <v>0</v>
      </c>
      <c r="IK139" s="12">
        <v>0</v>
      </c>
      <c r="IL139" s="12">
        <v>0</v>
      </c>
      <c r="IM139" s="12">
        <v>0</v>
      </c>
      <c r="IN139" s="15">
        <v>0</v>
      </c>
      <c r="IO139" s="12">
        <v>0</v>
      </c>
      <c r="IP139" s="12">
        <v>0</v>
      </c>
      <c r="IQ139" s="12">
        <v>0</v>
      </c>
      <c r="IR139" s="15">
        <v>0</v>
      </c>
      <c r="IS139" s="12">
        <v>0</v>
      </c>
      <c r="IT139" s="12">
        <v>0</v>
      </c>
      <c r="IU139" s="12">
        <v>0</v>
      </c>
      <c r="IV139" s="15">
        <v>0</v>
      </c>
      <c r="IW139" s="12">
        <v>0</v>
      </c>
      <c r="IX139" s="12">
        <v>0</v>
      </c>
      <c r="IY139" s="12">
        <v>0</v>
      </c>
      <c r="IZ139" s="15">
        <v>0</v>
      </c>
      <c r="JA139" s="12">
        <v>0</v>
      </c>
      <c r="JB139" s="12">
        <v>0</v>
      </c>
      <c r="JC139" s="12">
        <v>0</v>
      </c>
      <c r="JD139" s="15">
        <v>0</v>
      </c>
      <c r="JE139" s="12">
        <v>0</v>
      </c>
      <c r="JF139" s="12">
        <v>0</v>
      </c>
      <c r="JG139" s="12">
        <v>0</v>
      </c>
      <c r="JH139" s="15">
        <v>0</v>
      </c>
      <c r="JI139" s="12">
        <v>0</v>
      </c>
      <c r="JJ139" s="12">
        <v>0</v>
      </c>
      <c r="JK139" s="12">
        <v>0</v>
      </c>
      <c r="JL139" s="15">
        <v>0</v>
      </c>
      <c r="JM139" s="12">
        <v>0</v>
      </c>
      <c r="JN139" s="12">
        <v>0</v>
      </c>
      <c r="JO139" s="12">
        <v>0</v>
      </c>
      <c r="JP139" s="15">
        <v>0</v>
      </c>
      <c r="JQ139" s="12">
        <v>0</v>
      </c>
      <c r="JR139" s="12">
        <v>0</v>
      </c>
      <c r="JS139" s="12">
        <v>0</v>
      </c>
      <c r="JT139" s="15">
        <v>0</v>
      </c>
      <c r="JU139" s="12">
        <v>0</v>
      </c>
      <c r="JV139" s="12">
        <v>0</v>
      </c>
      <c r="JW139" s="12">
        <v>0</v>
      </c>
      <c r="JX139" s="15">
        <v>0</v>
      </c>
      <c r="JY139" s="12">
        <v>0</v>
      </c>
      <c r="JZ139" s="12">
        <v>0</v>
      </c>
      <c r="KA139" s="12">
        <v>0</v>
      </c>
      <c r="KB139" s="15">
        <v>0</v>
      </c>
      <c r="KC139" s="12">
        <v>0</v>
      </c>
      <c r="KD139" s="12">
        <v>0</v>
      </c>
      <c r="KE139" s="12">
        <v>0</v>
      </c>
      <c r="KF139" s="15">
        <v>0</v>
      </c>
      <c r="KG139" s="12">
        <v>0</v>
      </c>
      <c r="KH139" s="12">
        <v>0</v>
      </c>
      <c r="KI139" s="12">
        <v>0</v>
      </c>
      <c r="KJ139" s="15">
        <v>0</v>
      </c>
      <c r="KK139" s="12">
        <v>0</v>
      </c>
      <c r="KL139" s="12">
        <v>0</v>
      </c>
      <c r="KM139" s="12">
        <v>0</v>
      </c>
      <c r="KN139" s="15">
        <v>0</v>
      </c>
      <c r="KO139" s="12">
        <v>0</v>
      </c>
      <c r="KP139" s="12">
        <v>0</v>
      </c>
      <c r="KQ139" s="12">
        <v>0</v>
      </c>
      <c r="KR139" s="15">
        <v>0</v>
      </c>
      <c r="KS139" s="12">
        <v>0</v>
      </c>
      <c r="KT139" s="12">
        <v>0</v>
      </c>
      <c r="KU139" s="12">
        <v>0</v>
      </c>
      <c r="KV139" s="14">
        <v>0</v>
      </c>
      <c r="KW139" s="12">
        <v>0</v>
      </c>
      <c r="KX139" s="12">
        <v>0</v>
      </c>
      <c r="KY139" s="12">
        <v>0</v>
      </c>
      <c r="KZ139" s="14">
        <v>0</v>
      </c>
      <c r="LA139" s="12">
        <v>0</v>
      </c>
      <c r="LB139" s="12">
        <v>0</v>
      </c>
      <c r="LC139" s="12">
        <v>0</v>
      </c>
      <c r="LD139" s="14">
        <f>71224271+24860464</f>
        <v>96084735</v>
      </c>
      <c r="LE139" s="12">
        <v>0</v>
      </c>
      <c r="LF139" s="12">
        <v>0</v>
      </c>
      <c r="LG139" s="12">
        <v>0</v>
      </c>
      <c r="LH139" s="14">
        <v>0</v>
      </c>
      <c r="LI139" s="12">
        <v>0</v>
      </c>
      <c r="LJ139" s="12">
        <v>0</v>
      </c>
      <c r="LK139" s="12">
        <v>0</v>
      </c>
      <c r="LL139" s="14">
        <v>0</v>
      </c>
      <c r="LM139" s="12">
        <v>0</v>
      </c>
      <c r="LN139" s="12">
        <v>0</v>
      </c>
      <c r="LO139" s="12">
        <v>0</v>
      </c>
      <c r="LP139" s="14">
        <v>0</v>
      </c>
      <c r="LQ139" s="12">
        <v>0</v>
      </c>
      <c r="LR139" s="12">
        <v>0</v>
      </c>
      <c r="LS139" s="12">
        <v>0</v>
      </c>
      <c r="LT139" s="14">
        <v>0</v>
      </c>
      <c r="LU139" s="12">
        <v>0</v>
      </c>
      <c r="LV139" s="12">
        <v>0</v>
      </c>
      <c r="LW139" s="12">
        <v>0</v>
      </c>
      <c r="LX139" s="14">
        <v>0</v>
      </c>
      <c r="LY139" s="12">
        <v>0</v>
      </c>
      <c r="LZ139" s="12">
        <v>0</v>
      </c>
      <c r="MA139" s="12">
        <v>0</v>
      </c>
      <c r="MB139" s="13">
        <v>0</v>
      </c>
      <c r="MC139" s="12">
        <v>0</v>
      </c>
      <c r="MD139" s="12">
        <v>0</v>
      </c>
      <c r="ME139" s="12">
        <v>0</v>
      </c>
      <c r="MF139" s="13">
        <v>0</v>
      </c>
      <c r="MG139" s="12">
        <v>0</v>
      </c>
      <c r="MH139" s="12">
        <v>0</v>
      </c>
      <c r="MI139" s="12">
        <v>0</v>
      </c>
      <c r="MJ139" s="13">
        <v>0</v>
      </c>
      <c r="MK139" s="12">
        <v>0</v>
      </c>
      <c r="ML139" s="12">
        <v>0</v>
      </c>
      <c r="MM139" s="12">
        <v>0</v>
      </c>
    </row>
    <row r="140" spans="2:351" ht="89.25" x14ac:dyDescent="0.25">
      <c r="B140" s="44" t="s">
        <v>178</v>
      </c>
      <c r="C140" s="43" t="s">
        <v>177</v>
      </c>
      <c r="D140" s="42" t="s">
        <v>107</v>
      </c>
      <c r="E140" s="42" t="s">
        <v>176</v>
      </c>
      <c r="F140" s="46" t="s">
        <v>175</v>
      </c>
      <c r="G140" s="40">
        <v>2020004250296</v>
      </c>
      <c r="H140" s="39" t="s">
        <v>104</v>
      </c>
      <c r="I140" s="40">
        <v>1903040</v>
      </c>
      <c r="J140" s="39" t="s">
        <v>174</v>
      </c>
      <c r="K140" s="38" t="s">
        <v>102</v>
      </c>
      <c r="L140" s="37" t="s">
        <v>173</v>
      </c>
      <c r="M140" s="60" t="s">
        <v>6</v>
      </c>
      <c r="N140" s="59" t="s">
        <v>100</v>
      </c>
      <c r="O140" s="36" t="s">
        <v>99</v>
      </c>
      <c r="P140" s="35" t="s">
        <v>16</v>
      </c>
      <c r="Q140" s="35" t="s">
        <v>172</v>
      </c>
      <c r="R140" s="53" t="s">
        <v>20</v>
      </c>
      <c r="S140" s="52">
        <v>15</v>
      </c>
      <c r="T140" s="50">
        <v>3</v>
      </c>
      <c r="U140" s="50">
        <v>4</v>
      </c>
      <c r="V140" s="50">
        <v>4</v>
      </c>
      <c r="W140" s="50">
        <v>4</v>
      </c>
      <c r="X140" s="31">
        <f>+Z140+AA140+AB140+AC140</f>
        <v>15</v>
      </c>
      <c r="Y140" s="49">
        <f>+X140/S140</f>
        <v>1</v>
      </c>
      <c r="Z140" s="29">
        <v>3</v>
      </c>
      <c r="AA140" s="28">
        <v>4</v>
      </c>
      <c r="AB140" s="28">
        <v>4</v>
      </c>
      <c r="AC140" s="28">
        <v>4</v>
      </c>
      <c r="AD140" s="27">
        <v>86879273</v>
      </c>
      <c r="AE140" s="26">
        <f>+AD140-AG140</f>
        <v>0</v>
      </c>
      <c r="AF140" s="25" t="s">
        <v>138</v>
      </c>
      <c r="AG140" s="24">
        <f>SUM(AH140:AK140)</f>
        <v>86879273</v>
      </c>
      <c r="AH140" s="23">
        <f>+BH140+BL140+BP140+BT140+BX140+CB140+CF140+CJ140+CN140+CR140+CV140+CZ140+BD140</f>
        <v>86879273</v>
      </c>
      <c r="AI140" s="22">
        <f>+DD140+DH140+DL140+DP140+DT140+DX140+EB140+EF140+EJ140+EN140+ER140+EV140+EZ140+FD140+FH140+FL140+FP140+FT140+FX140+GB140+GF140+GJ140+GN140+GR140+GV140+GZ140+HD140+HH140+HL140+HP140+HT140+HX140+IB140+IF140+IJ140+IN140+IR140+IV140+IZ140+JD140+JH140+JL140+JP140+JT140+JX140+KB140+KF140+KJ140+KN140+KR140</f>
        <v>0</v>
      </c>
      <c r="AJ140" s="21">
        <f>+KV140+KZ140+LD140+LH140+LL140+LP140+LT140+LX140</f>
        <v>0</v>
      </c>
      <c r="AK140" s="13">
        <f>+MB140+MF140+MJ140</f>
        <v>0</v>
      </c>
      <c r="AL140" s="18" t="b">
        <f>_xlfn.IFNA(+AM140&lt;=AG140,"ERROR")</f>
        <v>1</v>
      </c>
      <c r="AM140" s="20">
        <f>SUM(AN140:AQ140)</f>
        <v>81355765</v>
      </c>
      <c r="AN140" s="4">
        <f>+BE140+BI140+BM140+BQ140+BU140+BY140+CC140+CG140+CK140+CO140+CS140+CW140+DA140</f>
        <v>81355765</v>
      </c>
      <c r="AO140" s="4">
        <f>+DE140+DI140+DM140+DQ140+DU140+DY140+EC140+EG140+EK140+EO140+ES140+EW140+FA140+FE140+FI140+FM140+FQ140+FU140+FY140+GC140+GG140+GK140+GO140+GS140+GW140+HA140+HE140+HI140+HM140+HQ140+HU140+HY140+IC140+IG140+IK140+IO140+IS140+IW140+JA140+JE140+JI140+JM140+JQ140+JU140+JY140+KC140+KG140+KK140+KO140+KS140</f>
        <v>0</v>
      </c>
      <c r="AP140" s="4">
        <f>+KW140+LA140+LE140+LI140+LM140+LQ140+LU140+LY140</f>
        <v>0</v>
      </c>
      <c r="AQ140" s="4">
        <f>+MC140+MG140+MK140</f>
        <v>0</v>
      </c>
      <c r="AR140" s="18" t="b">
        <f>_xlfn.IFNA(+AS140&lt;=AM140,"ERROR")</f>
        <v>1</v>
      </c>
      <c r="AS140" s="19">
        <f>+AT140+AU140+AV140+AW140</f>
        <v>65391868</v>
      </c>
      <c r="AT140" s="4">
        <f>+BF140+BJ140+BN140+BR140+BV140+BZ140+CD140+CH140+CL140+CP140+CT140+CX140+DB140</f>
        <v>65391868</v>
      </c>
      <c r="AU140" s="4">
        <f>+DF140+DJ140+DN140+DR140+DV140+DZ140+ED140+EH140+EL140+EP140+ET140+EX140+FB140+FF140+FJ140+FN140+FR140+FV140+FZ140+GD140+GH140+GL140+GP140+GT140+GX140+HB140+HF140+HJ140+HN140+HR140+HV140+HZ140+ID140+IH140+IL140+IP140+IT140+IX140+JB140+JF140+JJ140+JN140+JR140+JV140+JZ140+KD140+KH140+KL140+KP140+KT140</f>
        <v>0</v>
      </c>
      <c r="AV140" s="4">
        <f>+KX140+LB140+LF140+LJ140+LN140+LR140+LV140+LZ140</f>
        <v>0</v>
      </c>
      <c r="AW140" s="4">
        <f>+MD140+MH140+ML140</f>
        <v>0</v>
      </c>
      <c r="AX140" s="18" t="b">
        <f>_xlfn.IFNA(+AY140&lt;=AS140,"ERROR")</f>
        <v>1</v>
      </c>
      <c r="AY140" s="17">
        <f>+AZ140+BA140+BB140+BC140</f>
        <v>65391868</v>
      </c>
      <c r="AZ140" s="4">
        <f>+BG140+BK140+BO140+BS140+BW140+CA140+CE140+CI140+CM140+CQ140+CU140+CY140+DC140</f>
        <v>65391868</v>
      </c>
      <c r="BA140" s="4">
        <f>+DG140+DK140+DO140+DS140+DW140+EA140+EE140+EI140+EM140+EQ140+EU140+EY140+FC140+FG140+FK140+FO140+FS140+FW140+GA140+GE140+GI140+GM140+GQ140+GU140+GY140+HC140+HG140+HK140+HO140+HS140+HW140+IA140+IE140+II140+IM140+IQ140+IU140+IY140+JC140+JG140+JK140+JO140+JS140+JW140+KA140+KE140+KI140+KM140+KQ140+KU140</f>
        <v>0</v>
      </c>
      <c r="BB140" s="4">
        <f>+KY140+LC140+LG140+LK140+LO140+LS140+LW140+MA140</f>
        <v>0</v>
      </c>
      <c r="BC140" s="4">
        <f>+ME140+MI140+MM140</f>
        <v>0</v>
      </c>
      <c r="BD140" s="16">
        <v>65238922</v>
      </c>
      <c r="BE140" s="12">
        <v>61929273</v>
      </c>
      <c r="BF140" s="12">
        <v>45965376</v>
      </c>
      <c r="BG140" s="12">
        <v>45965376</v>
      </c>
      <c r="BH140" s="16">
        <v>0</v>
      </c>
      <c r="BI140" s="12">
        <v>0</v>
      </c>
      <c r="BJ140" s="12">
        <v>0</v>
      </c>
      <c r="BK140" s="12">
        <v>0</v>
      </c>
      <c r="BL140" s="16">
        <v>0</v>
      </c>
      <c r="BM140" s="12">
        <v>0</v>
      </c>
      <c r="BN140" s="12">
        <v>0</v>
      </c>
      <c r="BO140" s="12">
        <v>0</v>
      </c>
      <c r="BP140" s="16">
        <v>21640351</v>
      </c>
      <c r="BQ140" s="12">
        <v>19426492</v>
      </c>
      <c r="BR140" s="12">
        <v>19426492</v>
      </c>
      <c r="BS140" s="12">
        <v>19426492</v>
      </c>
      <c r="BT140" s="16">
        <v>0</v>
      </c>
      <c r="BU140" s="12">
        <v>0</v>
      </c>
      <c r="BV140" s="12">
        <v>0</v>
      </c>
      <c r="BW140" s="12">
        <v>0</v>
      </c>
      <c r="BX140" s="16">
        <v>0</v>
      </c>
      <c r="BY140" s="12">
        <v>0</v>
      </c>
      <c r="BZ140" s="12">
        <v>0</v>
      </c>
      <c r="CA140" s="12">
        <v>0</v>
      </c>
      <c r="CB140" s="16">
        <v>0</v>
      </c>
      <c r="CC140" s="12">
        <v>0</v>
      </c>
      <c r="CD140" s="12">
        <v>0</v>
      </c>
      <c r="CE140" s="12">
        <v>0</v>
      </c>
      <c r="CF140" s="16">
        <v>0</v>
      </c>
      <c r="CG140" s="12">
        <v>0</v>
      </c>
      <c r="CH140" s="12">
        <v>0</v>
      </c>
      <c r="CI140" s="12">
        <v>0</v>
      </c>
      <c r="CJ140" s="16">
        <v>0</v>
      </c>
      <c r="CK140" s="12">
        <v>0</v>
      </c>
      <c r="CL140" s="12">
        <v>0</v>
      </c>
      <c r="CM140" s="12">
        <v>0</v>
      </c>
      <c r="CN140" s="16">
        <v>0</v>
      </c>
      <c r="CO140" s="12">
        <v>0</v>
      </c>
      <c r="CP140" s="12">
        <v>0</v>
      </c>
      <c r="CQ140" s="12">
        <v>0</v>
      </c>
      <c r="CR140" s="16">
        <v>0</v>
      </c>
      <c r="CS140" s="12">
        <v>0</v>
      </c>
      <c r="CT140" s="12">
        <v>0</v>
      </c>
      <c r="CU140" s="12">
        <v>0</v>
      </c>
      <c r="CV140" s="16">
        <v>0</v>
      </c>
      <c r="CW140" s="12">
        <v>0</v>
      </c>
      <c r="CX140" s="12">
        <v>0</v>
      </c>
      <c r="CY140" s="12">
        <v>0</v>
      </c>
      <c r="CZ140" s="16">
        <v>0</v>
      </c>
      <c r="DA140" s="12">
        <v>0</v>
      </c>
      <c r="DB140" s="12">
        <v>0</v>
      </c>
      <c r="DC140" s="12">
        <v>0</v>
      </c>
      <c r="DD140" s="15">
        <v>0</v>
      </c>
      <c r="DE140" s="12">
        <v>0</v>
      </c>
      <c r="DF140" s="12">
        <v>0</v>
      </c>
      <c r="DG140" s="12">
        <v>0</v>
      </c>
      <c r="DH140" s="15">
        <v>0</v>
      </c>
      <c r="DI140" s="12">
        <v>0</v>
      </c>
      <c r="DJ140" s="12">
        <v>0</v>
      </c>
      <c r="DK140" s="12">
        <v>0</v>
      </c>
      <c r="DL140" s="15">
        <v>0</v>
      </c>
      <c r="DM140" s="12">
        <v>0</v>
      </c>
      <c r="DN140" s="12">
        <v>0</v>
      </c>
      <c r="DO140" s="12">
        <v>0</v>
      </c>
      <c r="DP140" s="15">
        <v>0</v>
      </c>
      <c r="DQ140" s="12">
        <v>0</v>
      </c>
      <c r="DR140" s="12">
        <v>0</v>
      </c>
      <c r="DS140" s="12">
        <v>0</v>
      </c>
      <c r="DT140" s="15">
        <v>0</v>
      </c>
      <c r="DU140" s="12">
        <v>0</v>
      </c>
      <c r="DV140" s="12">
        <v>0</v>
      </c>
      <c r="DW140" s="12">
        <v>0</v>
      </c>
      <c r="DX140" s="15">
        <v>0</v>
      </c>
      <c r="DY140" s="12">
        <v>0</v>
      </c>
      <c r="DZ140" s="12">
        <v>0</v>
      </c>
      <c r="EA140" s="12">
        <v>0</v>
      </c>
      <c r="EB140" s="15">
        <v>0</v>
      </c>
      <c r="EC140" s="12">
        <v>0</v>
      </c>
      <c r="ED140" s="12">
        <v>0</v>
      </c>
      <c r="EE140" s="12">
        <v>0</v>
      </c>
      <c r="EF140" s="15">
        <v>0</v>
      </c>
      <c r="EG140" s="12">
        <v>0</v>
      </c>
      <c r="EH140" s="12">
        <v>0</v>
      </c>
      <c r="EI140" s="12">
        <v>0</v>
      </c>
      <c r="EJ140" s="15">
        <v>0</v>
      </c>
      <c r="EK140" s="12">
        <v>0</v>
      </c>
      <c r="EL140" s="12">
        <v>0</v>
      </c>
      <c r="EM140" s="12">
        <v>0</v>
      </c>
      <c r="EN140" s="15">
        <v>0</v>
      </c>
      <c r="EO140" s="12">
        <v>0</v>
      </c>
      <c r="EP140" s="12">
        <v>0</v>
      </c>
      <c r="EQ140" s="12">
        <v>0</v>
      </c>
      <c r="ER140" s="15">
        <v>0</v>
      </c>
      <c r="ES140" s="12">
        <v>0</v>
      </c>
      <c r="ET140" s="12">
        <v>0</v>
      </c>
      <c r="EU140" s="12">
        <v>0</v>
      </c>
      <c r="EV140" s="15">
        <v>0</v>
      </c>
      <c r="EW140" s="12">
        <v>0</v>
      </c>
      <c r="EX140" s="12">
        <v>0</v>
      </c>
      <c r="EY140" s="12">
        <v>0</v>
      </c>
      <c r="EZ140" s="15">
        <v>0</v>
      </c>
      <c r="FA140" s="12">
        <v>0</v>
      </c>
      <c r="FB140" s="12">
        <v>0</v>
      </c>
      <c r="FC140" s="12">
        <v>0</v>
      </c>
      <c r="FD140" s="15">
        <v>0</v>
      </c>
      <c r="FE140" s="12">
        <v>0</v>
      </c>
      <c r="FF140" s="12">
        <v>0</v>
      </c>
      <c r="FG140" s="12">
        <v>0</v>
      </c>
      <c r="FH140" s="15">
        <v>0</v>
      </c>
      <c r="FI140" s="12">
        <v>0</v>
      </c>
      <c r="FJ140" s="12">
        <v>0</v>
      </c>
      <c r="FK140" s="12">
        <v>0</v>
      </c>
      <c r="FL140" s="15">
        <v>0</v>
      </c>
      <c r="FM140" s="12">
        <v>0</v>
      </c>
      <c r="FN140" s="12">
        <v>0</v>
      </c>
      <c r="FO140" s="12">
        <v>0</v>
      </c>
      <c r="FP140" s="15">
        <v>0</v>
      </c>
      <c r="FQ140" s="12">
        <v>0</v>
      </c>
      <c r="FR140" s="12">
        <v>0</v>
      </c>
      <c r="FS140" s="12">
        <v>0</v>
      </c>
      <c r="FT140" s="15">
        <v>0</v>
      </c>
      <c r="FU140" s="12">
        <v>0</v>
      </c>
      <c r="FV140" s="12">
        <v>0</v>
      </c>
      <c r="FW140" s="12">
        <v>0</v>
      </c>
      <c r="FX140" s="15">
        <v>0</v>
      </c>
      <c r="FY140" s="12">
        <v>0</v>
      </c>
      <c r="FZ140" s="12">
        <v>0</v>
      </c>
      <c r="GA140" s="12">
        <v>0</v>
      </c>
      <c r="GB140" s="15">
        <v>0</v>
      </c>
      <c r="GC140" s="12">
        <v>0</v>
      </c>
      <c r="GD140" s="12">
        <v>0</v>
      </c>
      <c r="GE140" s="12">
        <v>0</v>
      </c>
      <c r="GF140" s="15">
        <v>0</v>
      </c>
      <c r="GG140" s="12">
        <v>0</v>
      </c>
      <c r="GH140" s="12">
        <v>0</v>
      </c>
      <c r="GI140" s="12">
        <v>0</v>
      </c>
      <c r="GJ140" s="15">
        <v>0</v>
      </c>
      <c r="GK140" s="12">
        <v>0</v>
      </c>
      <c r="GL140" s="12">
        <v>0</v>
      </c>
      <c r="GM140" s="12">
        <v>0</v>
      </c>
      <c r="GN140" s="15">
        <v>0</v>
      </c>
      <c r="GO140" s="12">
        <v>0</v>
      </c>
      <c r="GP140" s="12">
        <v>0</v>
      </c>
      <c r="GQ140" s="12">
        <v>0</v>
      </c>
      <c r="GR140" s="15">
        <v>0</v>
      </c>
      <c r="GS140" s="12">
        <v>0</v>
      </c>
      <c r="GT140" s="12">
        <v>0</v>
      </c>
      <c r="GU140" s="12">
        <v>0</v>
      </c>
      <c r="GV140" s="15">
        <v>0</v>
      </c>
      <c r="GW140" s="12">
        <v>0</v>
      </c>
      <c r="GX140" s="12">
        <v>0</v>
      </c>
      <c r="GY140" s="12">
        <v>0</v>
      </c>
      <c r="GZ140" s="15">
        <v>0</v>
      </c>
      <c r="HA140" s="12">
        <v>0</v>
      </c>
      <c r="HB140" s="12">
        <v>0</v>
      </c>
      <c r="HC140" s="12">
        <v>0</v>
      </c>
      <c r="HD140" s="15">
        <v>0</v>
      </c>
      <c r="HE140" s="12">
        <v>0</v>
      </c>
      <c r="HF140" s="12">
        <v>0</v>
      </c>
      <c r="HG140" s="12">
        <v>0</v>
      </c>
      <c r="HH140" s="15">
        <v>0</v>
      </c>
      <c r="HI140" s="12">
        <v>0</v>
      </c>
      <c r="HJ140" s="12">
        <v>0</v>
      </c>
      <c r="HK140" s="12">
        <v>0</v>
      </c>
      <c r="HL140" s="15">
        <v>0</v>
      </c>
      <c r="HM140" s="12">
        <v>0</v>
      </c>
      <c r="HN140" s="12">
        <v>0</v>
      </c>
      <c r="HO140" s="12">
        <v>0</v>
      </c>
      <c r="HP140" s="15">
        <v>0</v>
      </c>
      <c r="HQ140" s="12">
        <v>0</v>
      </c>
      <c r="HR140" s="12">
        <v>0</v>
      </c>
      <c r="HS140" s="12">
        <v>0</v>
      </c>
      <c r="HT140" s="15">
        <v>0</v>
      </c>
      <c r="HU140" s="12">
        <v>0</v>
      </c>
      <c r="HV140" s="12">
        <v>0</v>
      </c>
      <c r="HW140" s="12">
        <v>0</v>
      </c>
      <c r="HX140" s="15">
        <v>0</v>
      </c>
      <c r="HY140" s="12">
        <v>0</v>
      </c>
      <c r="HZ140" s="12">
        <v>0</v>
      </c>
      <c r="IA140" s="12">
        <v>0</v>
      </c>
      <c r="IB140" s="15">
        <v>0</v>
      </c>
      <c r="IC140" s="12">
        <v>0</v>
      </c>
      <c r="ID140" s="12">
        <v>0</v>
      </c>
      <c r="IE140" s="12">
        <v>0</v>
      </c>
      <c r="IF140" s="15">
        <v>0</v>
      </c>
      <c r="IG140" s="12">
        <v>0</v>
      </c>
      <c r="IH140" s="12">
        <v>0</v>
      </c>
      <c r="II140" s="12">
        <v>0</v>
      </c>
      <c r="IJ140" s="15">
        <v>0</v>
      </c>
      <c r="IK140" s="12">
        <v>0</v>
      </c>
      <c r="IL140" s="12">
        <v>0</v>
      </c>
      <c r="IM140" s="12">
        <v>0</v>
      </c>
      <c r="IN140" s="15">
        <v>0</v>
      </c>
      <c r="IO140" s="12">
        <v>0</v>
      </c>
      <c r="IP140" s="12">
        <v>0</v>
      </c>
      <c r="IQ140" s="12">
        <v>0</v>
      </c>
      <c r="IR140" s="15">
        <v>0</v>
      </c>
      <c r="IS140" s="12">
        <v>0</v>
      </c>
      <c r="IT140" s="12">
        <v>0</v>
      </c>
      <c r="IU140" s="12">
        <v>0</v>
      </c>
      <c r="IV140" s="15">
        <v>0</v>
      </c>
      <c r="IW140" s="12">
        <v>0</v>
      </c>
      <c r="IX140" s="12">
        <v>0</v>
      </c>
      <c r="IY140" s="12">
        <v>0</v>
      </c>
      <c r="IZ140" s="15">
        <v>0</v>
      </c>
      <c r="JA140" s="12">
        <v>0</v>
      </c>
      <c r="JB140" s="12">
        <v>0</v>
      </c>
      <c r="JC140" s="12">
        <v>0</v>
      </c>
      <c r="JD140" s="15">
        <v>0</v>
      </c>
      <c r="JE140" s="12">
        <v>0</v>
      </c>
      <c r="JF140" s="12">
        <v>0</v>
      </c>
      <c r="JG140" s="12">
        <v>0</v>
      </c>
      <c r="JH140" s="15">
        <v>0</v>
      </c>
      <c r="JI140" s="12">
        <v>0</v>
      </c>
      <c r="JJ140" s="12">
        <v>0</v>
      </c>
      <c r="JK140" s="12">
        <v>0</v>
      </c>
      <c r="JL140" s="15">
        <v>0</v>
      </c>
      <c r="JM140" s="12">
        <v>0</v>
      </c>
      <c r="JN140" s="12">
        <v>0</v>
      </c>
      <c r="JO140" s="12">
        <v>0</v>
      </c>
      <c r="JP140" s="15">
        <v>0</v>
      </c>
      <c r="JQ140" s="12">
        <v>0</v>
      </c>
      <c r="JR140" s="12">
        <v>0</v>
      </c>
      <c r="JS140" s="12">
        <v>0</v>
      </c>
      <c r="JT140" s="15">
        <v>0</v>
      </c>
      <c r="JU140" s="12">
        <v>0</v>
      </c>
      <c r="JV140" s="12">
        <v>0</v>
      </c>
      <c r="JW140" s="12">
        <v>0</v>
      </c>
      <c r="JX140" s="15">
        <v>0</v>
      </c>
      <c r="JY140" s="12">
        <v>0</v>
      </c>
      <c r="JZ140" s="12">
        <v>0</v>
      </c>
      <c r="KA140" s="12">
        <v>0</v>
      </c>
      <c r="KB140" s="15">
        <v>0</v>
      </c>
      <c r="KC140" s="12">
        <v>0</v>
      </c>
      <c r="KD140" s="12">
        <v>0</v>
      </c>
      <c r="KE140" s="12">
        <v>0</v>
      </c>
      <c r="KF140" s="15">
        <v>0</v>
      </c>
      <c r="KG140" s="12">
        <v>0</v>
      </c>
      <c r="KH140" s="12">
        <v>0</v>
      </c>
      <c r="KI140" s="12">
        <v>0</v>
      </c>
      <c r="KJ140" s="15">
        <v>0</v>
      </c>
      <c r="KK140" s="12">
        <v>0</v>
      </c>
      <c r="KL140" s="12">
        <v>0</v>
      </c>
      <c r="KM140" s="12">
        <v>0</v>
      </c>
      <c r="KN140" s="15">
        <v>0</v>
      </c>
      <c r="KO140" s="12">
        <v>0</v>
      </c>
      <c r="KP140" s="12">
        <v>0</v>
      </c>
      <c r="KQ140" s="12">
        <v>0</v>
      </c>
      <c r="KR140" s="15">
        <v>0</v>
      </c>
      <c r="KS140" s="12">
        <v>0</v>
      </c>
      <c r="KT140" s="12">
        <v>0</v>
      </c>
      <c r="KU140" s="12">
        <v>0</v>
      </c>
      <c r="KV140" s="14">
        <v>0</v>
      </c>
      <c r="KW140" s="12">
        <v>0</v>
      </c>
      <c r="KX140" s="12">
        <v>0</v>
      </c>
      <c r="KY140" s="12">
        <v>0</v>
      </c>
      <c r="KZ140" s="14">
        <v>0</v>
      </c>
      <c r="LA140" s="12">
        <v>0</v>
      </c>
      <c r="LB140" s="12">
        <v>0</v>
      </c>
      <c r="LC140" s="12">
        <v>0</v>
      </c>
      <c r="LD140" s="14">
        <v>0</v>
      </c>
      <c r="LE140" s="12">
        <v>0</v>
      </c>
      <c r="LF140" s="12">
        <v>0</v>
      </c>
      <c r="LG140" s="12">
        <v>0</v>
      </c>
      <c r="LH140" s="14">
        <v>0</v>
      </c>
      <c r="LI140" s="12">
        <v>0</v>
      </c>
      <c r="LJ140" s="12">
        <v>0</v>
      </c>
      <c r="LK140" s="12">
        <v>0</v>
      </c>
      <c r="LL140" s="14">
        <v>0</v>
      </c>
      <c r="LM140" s="12">
        <v>0</v>
      </c>
      <c r="LN140" s="12">
        <v>0</v>
      </c>
      <c r="LO140" s="12">
        <v>0</v>
      </c>
      <c r="LP140" s="14">
        <v>0</v>
      </c>
      <c r="LQ140" s="12">
        <v>0</v>
      </c>
      <c r="LR140" s="12">
        <v>0</v>
      </c>
      <c r="LS140" s="12">
        <v>0</v>
      </c>
      <c r="LT140" s="14">
        <v>0</v>
      </c>
      <c r="LU140" s="12">
        <v>0</v>
      </c>
      <c r="LV140" s="12">
        <v>0</v>
      </c>
      <c r="LW140" s="12">
        <v>0</v>
      </c>
      <c r="LX140" s="14">
        <v>0</v>
      </c>
      <c r="LY140" s="12">
        <v>0</v>
      </c>
      <c r="LZ140" s="12">
        <v>0</v>
      </c>
      <c r="MA140" s="12">
        <v>0</v>
      </c>
      <c r="MB140" s="13">
        <v>0</v>
      </c>
      <c r="MC140" s="12">
        <v>0</v>
      </c>
      <c r="MD140" s="12">
        <v>0</v>
      </c>
      <c r="ME140" s="12">
        <v>0</v>
      </c>
      <c r="MF140" s="13">
        <v>0</v>
      </c>
      <c r="MG140" s="12">
        <v>0</v>
      </c>
      <c r="MH140" s="12">
        <v>0</v>
      </c>
      <c r="MI140" s="12">
        <v>0</v>
      </c>
      <c r="MJ140" s="13">
        <v>0</v>
      </c>
      <c r="MK140" s="12">
        <v>0</v>
      </c>
      <c r="ML140" s="12">
        <v>0</v>
      </c>
      <c r="MM140" s="12">
        <v>0</v>
      </c>
    </row>
    <row r="141" spans="2:351" ht="51" x14ac:dyDescent="0.25">
      <c r="B141" s="44" t="s">
        <v>168</v>
      </c>
      <c r="C141" s="43" t="s">
        <v>167</v>
      </c>
      <c r="D141" s="42" t="s">
        <v>166</v>
      </c>
      <c r="E141" s="42" t="s">
        <v>165</v>
      </c>
      <c r="F141" s="46" t="s">
        <v>167</v>
      </c>
      <c r="G141" s="40">
        <v>2020004250323</v>
      </c>
      <c r="H141" s="39" t="s">
        <v>163</v>
      </c>
      <c r="I141" s="40">
        <v>1901121</v>
      </c>
      <c r="J141" s="39" t="s">
        <v>162</v>
      </c>
      <c r="K141" s="38" t="s">
        <v>102</v>
      </c>
      <c r="L141" s="37" t="s">
        <v>171</v>
      </c>
      <c r="M141" s="60" t="s">
        <v>170</v>
      </c>
      <c r="N141" s="60" t="s">
        <v>169</v>
      </c>
      <c r="O141" s="36" t="s">
        <v>159</v>
      </c>
      <c r="P141" s="35" t="s">
        <v>16</v>
      </c>
      <c r="Q141" s="35" t="s">
        <v>98</v>
      </c>
      <c r="R141" s="34" t="s">
        <v>20</v>
      </c>
      <c r="S141" s="33">
        <v>226699</v>
      </c>
      <c r="T141" s="63">
        <v>56674</v>
      </c>
      <c r="U141" s="63">
        <v>56674</v>
      </c>
      <c r="V141" s="63">
        <v>56674</v>
      </c>
      <c r="W141" s="63">
        <v>56677</v>
      </c>
      <c r="X141" s="31">
        <f>+Z141+AA141+AB141+AC141</f>
        <v>226699</v>
      </c>
      <c r="Y141" s="49">
        <f>+X141/S141</f>
        <v>1</v>
      </c>
      <c r="Z141" s="29">
        <v>15300</v>
      </c>
      <c r="AA141" s="28">
        <v>65001</v>
      </c>
      <c r="AB141" s="28">
        <v>50756</v>
      </c>
      <c r="AC141" s="28">
        <v>95642</v>
      </c>
      <c r="AD141" s="27">
        <v>257819528</v>
      </c>
      <c r="AE141" s="26">
        <f>+AD141-AG141</f>
        <v>0</v>
      </c>
      <c r="AF141" s="51" t="s">
        <v>0</v>
      </c>
      <c r="AG141" s="24">
        <f>SUM(AH141:AK141)</f>
        <v>257819528</v>
      </c>
      <c r="AH141" s="23">
        <f>+BH141+BL141+BP141+BT141+BX141+CB141+CF141+CJ141+CN141+CR141+CV141+CZ141+BD141</f>
        <v>0</v>
      </c>
      <c r="AI141" s="22">
        <f>+DD141+DH141+DL141+DP141+DT141+DX141+EB141+EF141+EJ141+EN141+ER141+EV141+EZ141+FD141+FH141+FL141+FP141+FT141+FX141+GB141+GF141+GJ141+GN141+GR141+GV141+GZ141+HD141+HH141+HL141+HP141+HT141+HX141+IB141+IF141+IJ141+IN141+IR141+IV141+IZ141+JD141+JH141+JL141+JP141+JT141+JX141+KB141+KF141+KJ141+KN141+KR141</f>
        <v>0</v>
      </c>
      <c r="AJ141" s="21">
        <f>+KV141+KZ141+LD141+LH141+LL141+LP141+LT141+LX141</f>
        <v>257819528</v>
      </c>
      <c r="AK141" s="13">
        <f>+MB141+MF141+MJ141</f>
        <v>0</v>
      </c>
      <c r="AL141" s="18" t="b">
        <f>_xlfn.IFNA(+AM141&lt;=AG141,"ERROR")</f>
        <v>1</v>
      </c>
      <c r="AM141" s="20">
        <f>SUM(AN141:AQ141)</f>
        <v>90392800</v>
      </c>
      <c r="AN141" s="4">
        <f>+BE141+BI141+BM141+BQ141+BU141+BY141+CC141+CG141+CK141+CO141+CS141+CW141+DA141</f>
        <v>0</v>
      </c>
      <c r="AO141" s="4">
        <f>+DE141+DI141+DM141+DQ141+DU141+DY141+EC141+EG141+EK141+EO141+ES141+EW141+FA141+FE141+FI141+FM141+FQ141+FU141+FY141+GC141+GG141+GK141+GO141+GS141+GW141+HA141+HE141+HI141+HM141+HQ141+HU141+HY141+IC141+IG141+IK141+IO141+IS141+IW141+JA141+JE141+JI141+JM141+JQ141+JU141+JY141+KC141+KG141+KK141+KO141+KS141</f>
        <v>0</v>
      </c>
      <c r="AP141" s="4">
        <f>+KW141+LA141+LE141+LI141+LM141+LQ141+LU141+LY141</f>
        <v>90392800</v>
      </c>
      <c r="AQ141" s="4">
        <f>+MC141+MG141+MK141</f>
        <v>0</v>
      </c>
      <c r="AR141" s="18" t="b">
        <f>_xlfn.IFNA(+AS141&lt;=AM141,"ERROR")</f>
        <v>1</v>
      </c>
      <c r="AS141" s="19">
        <f>+AT141+AU141+AV141+AW141</f>
        <v>90392800</v>
      </c>
      <c r="AT141" s="4">
        <f>+BF141+BJ141+BN141+BR141+BV141+BZ141+CD141+CH141+CL141+CP141+CT141+CX141+DB141</f>
        <v>0</v>
      </c>
      <c r="AU141" s="4">
        <f>+DF141+DJ141+DN141+DR141+DV141+DZ141+ED141+EH141+EL141+EP141+ET141+EX141+FB141+FF141+FJ141+FN141+FR141+FV141+FZ141+GD141+GH141+GL141+GP141+GT141+GX141+HB141+HF141+HJ141+HN141+HR141+HV141+HZ141+ID141+IH141+IL141+IP141+IT141+IX141+JB141+JF141+JJ141+JN141+JR141+JV141+JZ141+KD141+KH141+KL141+KP141+KT141</f>
        <v>0</v>
      </c>
      <c r="AV141" s="4">
        <f>+KX141+LB141+LF141+LJ141+LN141+LR141+LV141+LZ141</f>
        <v>90392800</v>
      </c>
      <c r="AW141" s="4">
        <f>+MD141+MH141+ML141</f>
        <v>0</v>
      </c>
      <c r="AX141" s="18" t="b">
        <f>_xlfn.IFNA(+AY141&lt;=AS141,"ERROR")</f>
        <v>1</v>
      </c>
      <c r="AY141" s="17">
        <f>+AZ141+BA141+BB141+BC141</f>
        <v>0</v>
      </c>
      <c r="AZ141" s="4">
        <f>+BG141+BK141+BO141+BS141+BW141+CA141+CE141+CI141+CM141+CQ141+CU141+CY141+DC141</f>
        <v>0</v>
      </c>
      <c r="BA141" s="4">
        <f>+DG141+DK141+DO141+DS141+DW141+EA141+EE141+EI141+EM141+EQ141+EU141+EY141+FC141+FG141+FK141+FO141+FS141+FW141+GA141+GE141+GI141+GM141+GQ141+GU141+GY141+HC141+HG141+HK141+HO141+HS141+HW141+IA141+IE141+II141+IM141+IQ141+IU141+IY141+JC141+JG141+JK141+JO141+JS141+JW141+KA141+KE141+KI141+KM141+KQ141+KU141</f>
        <v>0</v>
      </c>
      <c r="BB141" s="4">
        <f>+KY141+LC141+LG141+LK141+LO141+LS141+LW141+MA141</f>
        <v>0</v>
      </c>
      <c r="BC141" s="4">
        <f>+ME141+MI141+MM141</f>
        <v>0</v>
      </c>
      <c r="BD141" s="16">
        <v>0</v>
      </c>
      <c r="BE141" s="12">
        <v>0</v>
      </c>
      <c r="BF141" s="12">
        <v>0</v>
      </c>
      <c r="BG141" s="12">
        <v>0</v>
      </c>
      <c r="BH141" s="16">
        <v>0</v>
      </c>
      <c r="BI141" s="12">
        <v>0</v>
      </c>
      <c r="BJ141" s="12">
        <v>0</v>
      </c>
      <c r="BK141" s="12">
        <v>0</v>
      </c>
      <c r="BL141" s="16">
        <v>0</v>
      </c>
      <c r="BM141" s="12">
        <v>0</v>
      </c>
      <c r="BN141" s="12">
        <v>0</v>
      </c>
      <c r="BO141" s="12">
        <v>0</v>
      </c>
      <c r="BP141" s="16">
        <v>0</v>
      </c>
      <c r="BQ141" s="12">
        <v>0</v>
      </c>
      <c r="BR141" s="12">
        <v>0</v>
      </c>
      <c r="BS141" s="12">
        <v>0</v>
      </c>
      <c r="BT141" s="16">
        <v>0</v>
      </c>
      <c r="BU141" s="12">
        <v>0</v>
      </c>
      <c r="BV141" s="12">
        <v>0</v>
      </c>
      <c r="BW141" s="12">
        <v>0</v>
      </c>
      <c r="BX141" s="16">
        <v>0</v>
      </c>
      <c r="BY141" s="12">
        <v>0</v>
      </c>
      <c r="BZ141" s="12">
        <v>0</v>
      </c>
      <c r="CA141" s="12">
        <v>0</v>
      </c>
      <c r="CB141" s="16">
        <v>0</v>
      </c>
      <c r="CC141" s="12">
        <v>0</v>
      </c>
      <c r="CD141" s="12">
        <v>0</v>
      </c>
      <c r="CE141" s="12">
        <v>0</v>
      </c>
      <c r="CF141" s="16">
        <v>0</v>
      </c>
      <c r="CG141" s="12">
        <v>0</v>
      </c>
      <c r="CH141" s="12">
        <v>0</v>
      </c>
      <c r="CI141" s="12">
        <v>0</v>
      </c>
      <c r="CJ141" s="16">
        <v>0</v>
      </c>
      <c r="CK141" s="12">
        <v>0</v>
      </c>
      <c r="CL141" s="12">
        <v>0</v>
      </c>
      <c r="CM141" s="12">
        <v>0</v>
      </c>
      <c r="CN141" s="16">
        <v>0</v>
      </c>
      <c r="CO141" s="12">
        <v>0</v>
      </c>
      <c r="CP141" s="12">
        <v>0</v>
      </c>
      <c r="CQ141" s="12">
        <v>0</v>
      </c>
      <c r="CR141" s="16">
        <v>0</v>
      </c>
      <c r="CS141" s="12">
        <v>0</v>
      </c>
      <c r="CT141" s="12">
        <v>0</v>
      </c>
      <c r="CU141" s="12">
        <v>0</v>
      </c>
      <c r="CV141" s="16">
        <v>0</v>
      </c>
      <c r="CW141" s="12">
        <v>0</v>
      </c>
      <c r="CX141" s="12">
        <v>0</v>
      </c>
      <c r="CY141" s="12">
        <v>0</v>
      </c>
      <c r="CZ141" s="16">
        <v>0</v>
      </c>
      <c r="DA141" s="12">
        <v>0</v>
      </c>
      <c r="DB141" s="12">
        <v>0</v>
      </c>
      <c r="DC141" s="12">
        <v>0</v>
      </c>
      <c r="DD141" s="15">
        <v>0</v>
      </c>
      <c r="DE141" s="12">
        <v>0</v>
      </c>
      <c r="DF141" s="12">
        <v>0</v>
      </c>
      <c r="DG141" s="12">
        <v>0</v>
      </c>
      <c r="DH141" s="15">
        <v>0</v>
      </c>
      <c r="DI141" s="12">
        <v>0</v>
      </c>
      <c r="DJ141" s="12">
        <v>0</v>
      </c>
      <c r="DK141" s="12">
        <v>0</v>
      </c>
      <c r="DL141" s="15">
        <v>0</v>
      </c>
      <c r="DM141" s="12">
        <v>0</v>
      </c>
      <c r="DN141" s="12">
        <v>0</v>
      </c>
      <c r="DO141" s="12">
        <v>0</v>
      </c>
      <c r="DP141" s="15">
        <v>0</v>
      </c>
      <c r="DQ141" s="12">
        <v>0</v>
      </c>
      <c r="DR141" s="12">
        <v>0</v>
      </c>
      <c r="DS141" s="12">
        <v>0</v>
      </c>
      <c r="DT141" s="15">
        <v>0</v>
      </c>
      <c r="DU141" s="12">
        <v>0</v>
      </c>
      <c r="DV141" s="12">
        <v>0</v>
      </c>
      <c r="DW141" s="12">
        <v>0</v>
      </c>
      <c r="DX141" s="15">
        <v>0</v>
      </c>
      <c r="DY141" s="12">
        <v>0</v>
      </c>
      <c r="DZ141" s="12">
        <v>0</v>
      </c>
      <c r="EA141" s="12">
        <v>0</v>
      </c>
      <c r="EB141" s="15">
        <v>0</v>
      </c>
      <c r="EC141" s="12">
        <v>0</v>
      </c>
      <c r="ED141" s="12">
        <v>0</v>
      </c>
      <c r="EE141" s="12">
        <v>0</v>
      </c>
      <c r="EF141" s="15">
        <v>0</v>
      </c>
      <c r="EG141" s="12">
        <v>0</v>
      </c>
      <c r="EH141" s="12">
        <v>0</v>
      </c>
      <c r="EI141" s="12">
        <v>0</v>
      </c>
      <c r="EJ141" s="15">
        <v>0</v>
      </c>
      <c r="EK141" s="12">
        <v>0</v>
      </c>
      <c r="EL141" s="12">
        <v>0</v>
      </c>
      <c r="EM141" s="12">
        <v>0</v>
      </c>
      <c r="EN141" s="15">
        <v>0</v>
      </c>
      <c r="EO141" s="12">
        <v>0</v>
      </c>
      <c r="EP141" s="12">
        <v>0</v>
      </c>
      <c r="EQ141" s="12">
        <v>0</v>
      </c>
      <c r="ER141" s="15">
        <v>0</v>
      </c>
      <c r="ES141" s="12">
        <v>0</v>
      </c>
      <c r="ET141" s="12">
        <v>0</v>
      </c>
      <c r="EU141" s="12">
        <v>0</v>
      </c>
      <c r="EV141" s="15">
        <v>0</v>
      </c>
      <c r="EW141" s="12">
        <v>0</v>
      </c>
      <c r="EX141" s="12">
        <v>0</v>
      </c>
      <c r="EY141" s="12">
        <v>0</v>
      </c>
      <c r="EZ141" s="15">
        <v>0</v>
      </c>
      <c r="FA141" s="12">
        <v>0</v>
      </c>
      <c r="FB141" s="12">
        <v>0</v>
      </c>
      <c r="FC141" s="12">
        <v>0</v>
      </c>
      <c r="FD141" s="15">
        <v>0</v>
      </c>
      <c r="FE141" s="12">
        <v>0</v>
      </c>
      <c r="FF141" s="12">
        <v>0</v>
      </c>
      <c r="FG141" s="12">
        <v>0</v>
      </c>
      <c r="FH141" s="15">
        <v>0</v>
      </c>
      <c r="FI141" s="12">
        <v>0</v>
      </c>
      <c r="FJ141" s="12">
        <v>0</v>
      </c>
      <c r="FK141" s="12">
        <v>0</v>
      </c>
      <c r="FL141" s="15">
        <v>0</v>
      </c>
      <c r="FM141" s="12">
        <v>0</v>
      </c>
      <c r="FN141" s="12">
        <v>0</v>
      </c>
      <c r="FO141" s="12">
        <v>0</v>
      </c>
      <c r="FP141" s="15">
        <v>0</v>
      </c>
      <c r="FQ141" s="12">
        <v>0</v>
      </c>
      <c r="FR141" s="12">
        <v>0</v>
      </c>
      <c r="FS141" s="12">
        <v>0</v>
      </c>
      <c r="FT141" s="15">
        <v>0</v>
      </c>
      <c r="FU141" s="12">
        <v>0</v>
      </c>
      <c r="FV141" s="12">
        <v>0</v>
      </c>
      <c r="FW141" s="12">
        <v>0</v>
      </c>
      <c r="FX141" s="15">
        <v>0</v>
      </c>
      <c r="FY141" s="12">
        <v>0</v>
      </c>
      <c r="FZ141" s="12">
        <v>0</v>
      </c>
      <c r="GA141" s="12">
        <v>0</v>
      </c>
      <c r="GB141" s="15">
        <v>0</v>
      </c>
      <c r="GC141" s="12">
        <v>0</v>
      </c>
      <c r="GD141" s="12">
        <v>0</v>
      </c>
      <c r="GE141" s="12">
        <v>0</v>
      </c>
      <c r="GF141" s="15">
        <v>0</v>
      </c>
      <c r="GG141" s="12">
        <v>0</v>
      </c>
      <c r="GH141" s="12">
        <v>0</v>
      </c>
      <c r="GI141" s="12">
        <v>0</v>
      </c>
      <c r="GJ141" s="15">
        <v>0</v>
      </c>
      <c r="GK141" s="12">
        <v>0</v>
      </c>
      <c r="GL141" s="12">
        <v>0</v>
      </c>
      <c r="GM141" s="12">
        <v>0</v>
      </c>
      <c r="GN141" s="15">
        <v>0</v>
      </c>
      <c r="GO141" s="12">
        <v>0</v>
      </c>
      <c r="GP141" s="12">
        <v>0</v>
      </c>
      <c r="GQ141" s="12">
        <v>0</v>
      </c>
      <c r="GR141" s="15">
        <v>0</v>
      </c>
      <c r="GS141" s="12">
        <v>0</v>
      </c>
      <c r="GT141" s="12">
        <v>0</v>
      </c>
      <c r="GU141" s="12">
        <v>0</v>
      </c>
      <c r="GV141" s="15">
        <v>0</v>
      </c>
      <c r="GW141" s="12">
        <v>0</v>
      </c>
      <c r="GX141" s="12">
        <v>0</v>
      </c>
      <c r="GY141" s="12">
        <v>0</v>
      </c>
      <c r="GZ141" s="15">
        <v>0</v>
      </c>
      <c r="HA141" s="12">
        <v>0</v>
      </c>
      <c r="HB141" s="12">
        <v>0</v>
      </c>
      <c r="HC141" s="12">
        <v>0</v>
      </c>
      <c r="HD141" s="15">
        <v>0</v>
      </c>
      <c r="HE141" s="12">
        <v>0</v>
      </c>
      <c r="HF141" s="12">
        <v>0</v>
      </c>
      <c r="HG141" s="12">
        <v>0</v>
      </c>
      <c r="HH141" s="15">
        <v>0</v>
      </c>
      <c r="HI141" s="12">
        <v>0</v>
      </c>
      <c r="HJ141" s="12">
        <v>0</v>
      </c>
      <c r="HK141" s="12">
        <v>0</v>
      </c>
      <c r="HL141" s="15">
        <v>0</v>
      </c>
      <c r="HM141" s="12">
        <v>0</v>
      </c>
      <c r="HN141" s="12">
        <v>0</v>
      </c>
      <c r="HO141" s="12">
        <v>0</v>
      </c>
      <c r="HP141" s="15">
        <v>0</v>
      </c>
      <c r="HQ141" s="12">
        <v>0</v>
      </c>
      <c r="HR141" s="12">
        <v>0</v>
      </c>
      <c r="HS141" s="12">
        <v>0</v>
      </c>
      <c r="HT141" s="15">
        <v>0</v>
      </c>
      <c r="HU141" s="12">
        <v>0</v>
      </c>
      <c r="HV141" s="12">
        <v>0</v>
      </c>
      <c r="HW141" s="12">
        <v>0</v>
      </c>
      <c r="HX141" s="15">
        <v>0</v>
      </c>
      <c r="HY141" s="12">
        <v>0</v>
      </c>
      <c r="HZ141" s="12">
        <v>0</v>
      </c>
      <c r="IA141" s="12">
        <v>0</v>
      </c>
      <c r="IB141" s="15">
        <v>0</v>
      </c>
      <c r="IC141" s="12">
        <v>0</v>
      </c>
      <c r="ID141" s="12">
        <v>0</v>
      </c>
      <c r="IE141" s="12">
        <v>0</v>
      </c>
      <c r="IF141" s="15">
        <v>0</v>
      </c>
      <c r="IG141" s="12">
        <v>0</v>
      </c>
      <c r="IH141" s="12">
        <v>0</v>
      </c>
      <c r="II141" s="12">
        <v>0</v>
      </c>
      <c r="IJ141" s="15">
        <v>0</v>
      </c>
      <c r="IK141" s="12">
        <v>0</v>
      </c>
      <c r="IL141" s="12">
        <v>0</v>
      </c>
      <c r="IM141" s="12">
        <v>0</v>
      </c>
      <c r="IN141" s="15">
        <v>0</v>
      </c>
      <c r="IO141" s="12">
        <v>0</v>
      </c>
      <c r="IP141" s="12">
        <v>0</v>
      </c>
      <c r="IQ141" s="12">
        <v>0</v>
      </c>
      <c r="IR141" s="15">
        <v>0</v>
      </c>
      <c r="IS141" s="12">
        <v>0</v>
      </c>
      <c r="IT141" s="12">
        <v>0</v>
      </c>
      <c r="IU141" s="12">
        <v>0</v>
      </c>
      <c r="IV141" s="15">
        <v>0</v>
      </c>
      <c r="IW141" s="12">
        <v>0</v>
      </c>
      <c r="IX141" s="12">
        <v>0</v>
      </c>
      <c r="IY141" s="12">
        <v>0</v>
      </c>
      <c r="IZ141" s="15">
        <v>0</v>
      </c>
      <c r="JA141" s="12">
        <v>0</v>
      </c>
      <c r="JB141" s="12">
        <v>0</v>
      </c>
      <c r="JC141" s="12">
        <v>0</v>
      </c>
      <c r="JD141" s="15">
        <v>0</v>
      </c>
      <c r="JE141" s="12">
        <v>0</v>
      </c>
      <c r="JF141" s="12">
        <v>0</v>
      </c>
      <c r="JG141" s="12">
        <v>0</v>
      </c>
      <c r="JH141" s="15">
        <v>0</v>
      </c>
      <c r="JI141" s="12">
        <v>0</v>
      </c>
      <c r="JJ141" s="12">
        <v>0</v>
      </c>
      <c r="JK141" s="12">
        <v>0</v>
      </c>
      <c r="JL141" s="15">
        <v>0</v>
      </c>
      <c r="JM141" s="12">
        <v>0</v>
      </c>
      <c r="JN141" s="12">
        <v>0</v>
      </c>
      <c r="JO141" s="12">
        <v>0</v>
      </c>
      <c r="JP141" s="15">
        <v>0</v>
      </c>
      <c r="JQ141" s="12">
        <v>0</v>
      </c>
      <c r="JR141" s="12">
        <v>0</v>
      </c>
      <c r="JS141" s="12">
        <v>0</v>
      </c>
      <c r="JT141" s="15">
        <v>0</v>
      </c>
      <c r="JU141" s="12">
        <v>0</v>
      </c>
      <c r="JV141" s="12">
        <v>0</v>
      </c>
      <c r="JW141" s="12">
        <v>0</v>
      </c>
      <c r="JX141" s="15">
        <v>0</v>
      </c>
      <c r="JY141" s="12">
        <v>0</v>
      </c>
      <c r="JZ141" s="12">
        <v>0</v>
      </c>
      <c r="KA141" s="12">
        <v>0</v>
      </c>
      <c r="KB141" s="15">
        <v>0</v>
      </c>
      <c r="KC141" s="12">
        <v>0</v>
      </c>
      <c r="KD141" s="12">
        <v>0</v>
      </c>
      <c r="KE141" s="12">
        <v>0</v>
      </c>
      <c r="KF141" s="15">
        <v>0</v>
      </c>
      <c r="KG141" s="12">
        <v>0</v>
      </c>
      <c r="KH141" s="12">
        <v>0</v>
      </c>
      <c r="KI141" s="12">
        <v>0</v>
      </c>
      <c r="KJ141" s="15">
        <v>0</v>
      </c>
      <c r="KK141" s="12">
        <v>0</v>
      </c>
      <c r="KL141" s="12">
        <v>0</v>
      </c>
      <c r="KM141" s="12">
        <v>0</v>
      </c>
      <c r="KN141" s="15">
        <v>0</v>
      </c>
      <c r="KO141" s="12">
        <v>0</v>
      </c>
      <c r="KP141" s="12">
        <v>0</v>
      </c>
      <c r="KQ141" s="12">
        <v>0</v>
      </c>
      <c r="KR141" s="15">
        <v>0</v>
      </c>
      <c r="KS141" s="12">
        <v>0</v>
      </c>
      <c r="KT141" s="12">
        <v>0</v>
      </c>
      <c r="KU141" s="12">
        <v>0</v>
      </c>
      <c r="KV141" s="14">
        <v>0</v>
      </c>
      <c r="KW141" s="12">
        <v>0</v>
      </c>
      <c r="KX141" s="12">
        <v>0</v>
      </c>
      <c r="KY141" s="12">
        <v>0</v>
      </c>
      <c r="KZ141" s="14">
        <v>0</v>
      </c>
      <c r="LA141" s="12">
        <v>0</v>
      </c>
      <c r="LB141" s="12">
        <v>0</v>
      </c>
      <c r="LC141" s="12">
        <v>0</v>
      </c>
      <c r="LD141" s="14">
        <v>257819528</v>
      </c>
      <c r="LE141" s="12">
        <v>90392800</v>
      </c>
      <c r="LF141" s="12">
        <v>90392800</v>
      </c>
      <c r="LG141" s="12">
        <v>0</v>
      </c>
      <c r="LH141" s="14">
        <v>0</v>
      </c>
      <c r="LI141" s="12">
        <v>0</v>
      </c>
      <c r="LJ141" s="12">
        <v>0</v>
      </c>
      <c r="LK141" s="12">
        <v>0</v>
      </c>
      <c r="LL141" s="14">
        <v>0</v>
      </c>
      <c r="LM141" s="12">
        <v>0</v>
      </c>
      <c r="LN141" s="12">
        <v>0</v>
      </c>
      <c r="LO141" s="12">
        <v>0</v>
      </c>
      <c r="LP141" s="14">
        <v>0</v>
      </c>
      <c r="LQ141" s="12">
        <v>0</v>
      </c>
      <c r="LR141" s="12">
        <v>0</v>
      </c>
      <c r="LS141" s="12">
        <v>0</v>
      </c>
      <c r="LT141" s="14">
        <v>0</v>
      </c>
      <c r="LU141" s="12">
        <v>0</v>
      </c>
      <c r="LV141" s="12">
        <v>0</v>
      </c>
      <c r="LW141" s="12">
        <v>0</v>
      </c>
      <c r="LX141" s="14">
        <v>0</v>
      </c>
      <c r="LY141" s="12">
        <v>0</v>
      </c>
      <c r="LZ141" s="12">
        <v>0</v>
      </c>
      <c r="MA141" s="12">
        <v>0</v>
      </c>
      <c r="MB141" s="13">
        <v>0</v>
      </c>
      <c r="MC141" s="12">
        <v>0</v>
      </c>
      <c r="MD141" s="12">
        <v>0</v>
      </c>
      <c r="ME141" s="12">
        <v>0</v>
      </c>
      <c r="MF141" s="13">
        <v>0</v>
      </c>
      <c r="MG141" s="12">
        <v>0</v>
      </c>
      <c r="MH141" s="12">
        <v>0</v>
      </c>
      <c r="MI141" s="12">
        <v>0</v>
      </c>
      <c r="MJ141" s="13">
        <v>0</v>
      </c>
      <c r="MK141" s="12">
        <v>0</v>
      </c>
      <c r="ML141" s="12">
        <v>0</v>
      </c>
      <c r="MM141" s="12">
        <v>0</v>
      </c>
    </row>
    <row r="142" spans="2:351" ht="51" x14ac:dyDescent="0.25">
      <c r="B142" s="44" t="s">
        <v>168</v>
      </c>
      <c r="C142" s="43" t="s">
        <v>167</v>
      </c>
      <c r="D142" s="42" t="s">
        <v>166</v>
      </c>
      <c r="E142" s="42" t="s">
        <v>165</v>
      </c>
      <c r="F142" s="46" t="s">
        <v>164</v>
      </c>
      <c r="G142" s="40">
        <v>2020004250323</v>
      </c>
      <c r="H142" s="39" t="s">
        <v>163</v>
      </c>
      <c r="I142" s="40">
        <v>1901121</v>
      </c>
      <c r="J142" s="39" t="s">
        <v>162</v>
      </c>
      <c r="K142" s="38" t="s">
        <v>102</v>
      </c>
      <c r="L142" s="37" t="s">
        <v>161</v>
      </c>
      <c r="M142" s="60" t="s">
        <v>6</v>
      </c>
      <c r="N142" s="60" t="s">
        <v>160</v>
      </c>
      <c r="O142" s="36" t="s">
        <v>159</v>
      </c>
      <c r="P142" s="35" t="s">
        <v>16</v>
      </c>
      <c r="Q142" s="35" t="s">
        <v>98</v>
      </c>
      <c r="R142" s="34" t="s">
        <v>20</v>
      </c>
      <c r="S142" s="33">
        <v>116</v>
      </c>
      <c r="T142" s="50">
        <v>19</v>
      </c>
      <c r="U142" s="50">
        <v>39</v>
      </c>
      <c r="V142" s="50">
        <v>39</v>
      </c>
      <c r="W142" s="50">
        <v>19</v>
      </c>
      <c r="X142" s="31">
        <f>+Z142+AA142+AB142+AC142</f>
        <v>116</v>
      </c>
      <c r="Y142" s="49">
        <f>+X142/S142</f>
        <v>1</v>
      </c>
      <c r="Z142" s="29">
        <v>19</v>
      </c>
      <c r="AA142" s="28">
        <v>31</v>
      </c>
      <c r="AB142" s="28">
        <v>26</v>
      </c>
      <c r="AC142" s="28">
        <v>40</v>
      </c>
      <c r="AD142" s="27">
        <v>558323595</v>
      </c>
      <c r="AE142" s="26">
        <f>+AD142-AG142</f>
        <v>0</v>
      </c>
      <c r="AF142" s="51" t="s">
        <v>0</v>
      </c>
      <c r="AG142" s="24">
        <f>SUM(AH142:AK142)</f>
        <v>558323595</v>
      </c>
      <c r="AH142" s="23">
        <f>+BH142+BL142+BP142+BT142+BX142+CB142+CF142+CJ142+CN142+CR142+CV142+CZ142+BD142</f>
        <v>0</v>
      </c>
      <c r="AI142" s="22">
        <f>+DD142+DH142+DL142+DP142+DT142+DX142+EB142+EF142+EJ142+EN142+ER142+EV142+EZ142+FD142+FH142+FL142+FP142+FT142+FX142+GB142+GF142+GJ142+GN142+GR142+GV142+GZ142+HD142+HH142+HL142+HP142+HT142+HX142+IB142+IF142+IJ142+IN142+IR142+IV142+IZ142+JD142+JH142+JL142+JP142+JT142+JX142+KB142+KF142+KJ142+KN142+KR142</f>
        <v>0</v>
      </c>
      <c r="AJ142" s="21">
        <f>+KV142+KZ142+LD142+LH142+LL142+LP142+LT142+LX142</f>
        <v>558323595</v>
      </c>
      <c r="AK142" s="13">
        <f>+MB142+MF142+MJ142</f>
        <v>0</v>
      </c>
      <c r="AL142" s="18" t="b">
        <f>_xlfn.IFNA(+AM142&lt;=AG142,"ERROR")</f>
        <v>1</v>
      </c>
      <c r="AM142" s="20">
        <f>SUM(AN142:AQ142)</f>
        <v>508763060</v>
      </c>
      <c r="AN142" s="4">
        <f>+BE142+BI142+BM142+BQ142+BU142+BY142+CC142+CG142+CK142+CO142+CS142+CW142+DA142</f>
        <v>0</v>
      </c>
      <c r="AO142" s="4">
        <f>+DE142+DI142+DM142+DQ142+DU142+DY142+EC142+EG142+EK142+EO142+ES142+EW142+FA142+FE142+FI142+FM142+FQ142+FU142+FY142+GC142+GG142+GK142+GO142+GS142+GW142+HA142+HE142+HI142+HM142+HQ142+HU142+HY142+IC142+IG142+IK142+IO142+IS142+IW142+JA142+JE142+JI142+JM142+JQ142+JU142+JY142+KC142+KG142+KK142+KO142+KS142</f>
        <v>0</v>
      </c>
      <c r="AP142" s="4">
        <f>+KW142+LA142+LE142+LI142+LM142+LQ142+LU142+LY142</f>
        <v>508763060</v>
      </c>
      <c r="AQ142" s="4">
        <f>+MC142+MG142+MK142</f>
        <v>0</v>
      </c>
      <c r="AR142" s="18" t="b">
        <f>_xlfn.IFNA(+AS142&lt;=AM142,"ERROR")</f>
        <v>1</v>
      </c>
      <c r="AS142" s="19">
        <f>+AT142+AU142+AV142+AW142</f>
        <v>507918602</v>
      </c>
      <c r="AT142" s="4">
        <f>+BF142+BJ142+BN142+BR142+BV142+BZ142+CD142+CH142+CL142+CP142+CT142+CX142+DB142</f>
        <v>0</v>
      </c>
      <c r="AU142" s="4">
        <f>+DF142+DJ142+DN142+DR142+DV142+DZ142+ED142+EH142+EL142+EP142+ET142+EX142+FB142+FF142+FJ142+FN142+FR142+FV142+FZ142+GD142+GH142+GL142+GP142+GT142+GX142+HB142+HF142+HJ142+HN142+HR142+HV142+HZ142+ID142+IH142+IL142+IP142+IT142+IX142+JB142+JF142+JJ142+JN142+JR142+JV142+JZ142+KD142+KH142+KL142+KP142+KT142</f>
        <v>0</v>
      </c>
      <c r="AV142" s="4">
        <f>+KX142+LB142+LF142+LJ142+LN142+LR142+LV142+LZ142</f>
        <v>507918602</v>
      </c>
      <c r="AW142" s="4">
        <f>+MD142+MH142+ML142</f>
        <v>0</v>
      </c>
      <c r="AX142" s="18" t="b">
        <f>_xlfn.IFNA(+AY142&lt;=AS142,"ERROR")</f>
        <v>1</v>
      </c>
      <c r="AY142" s="17">
        <f>+AZ142+BA142+BB142+BC142</f>
        <v>503001930</v>
      </c>
      <c r="AZ142" s="4">
        <f>+BG142+BK142+BO142+BS142+BW142+CA142+CE142+CI142+CM142+CQ142+CU142+CY142+DC142</f>
        <v>0</v>
      </c>
      <c r="BA142" s="4">
        <f>+DG142+DK142+DO142+DS142+DW142+EA142+EE142+EI142+EM142+EQ142+EU142+EY142+FC142+FG142+FK142+FO142+FS142+FW142+GA142+GE142+GI142+GM142+GQ142+GU142+GY142+HC142+HG142+HK142+HO142+HS142+HW142+IA142+IE142+II142+IM142+IQ142+IU142+IY142+JC142+JG142+JK142+JO142+JS142+JW142+KA142+KE142+KI142+KM142+KQ142+KU142</f>
        <v>0</v>
      </c>
      <c r="BB142" s="4">
        <f>+KY142+LC142+LG142+LK142+LO142+LS142+LW142+MA142</f>
        <v>503001930</v>
      </c>
      <c r="BC142" s="4">
        <f>+ME142+MI142+MM142</f>
        <v>0</v>
      </c>
      <c r="BD142" s="16">
        <v>0</v>
      </c>
      <c r="BE142" s="12">
        <v>0</v>
      </c>
      <c r="BF142" s="12">
        <v>0</v>
      </c>
      <c r="BG142" s="12">
        <v>0</v>
      </c>
      <c r="BH142" s="16">
        <v>0</v>
      </c>
      <c r="BI142" s="12">
        <v>0</v>
      </c>
      <c r="BJ142" s="12">
        <v>0</v>
      </c>
      <c r="BK142" s="12">
        <v>0</v>
      </c>
      <c r="BL142" s="16">
        <v>0</v>
      </c>
      <c r="BM142" s="12">
        <v>0</v>
      </c>
      <c r="BN142" s="12">
        <v>0</v>
      </c>
      <c r="BO142" s="12">
        <v>0</v>
      </c>
      <c r="BP142" s="16">
        <v>0</v>
      </c>
      <c r="BQ142" s="12">
        <v>0</v>
      </c>
      <c r="BR142" s="12">
        <v>0</v>
      </c>
      <c r="BS142" s="12">
        <v>0</v>
      </c>
      <c r="BT142" s="16">
        <v>0</v>
      </c>
      <c r="BU142" s="12">
        <v>0</v>
      </c>
      <c r="BV142" s="12">
        <v>0</v>
      </c>
      <c r="BW142" s="12">
        <v>0</v>
      </c>
      <c r="BX142" s="16">
        <v>0</v>
      </c>
      <c r="BY142" s="12">
        <v>0</v>
      </c>
      <c r="BZ142" s="12">
        <v>0</v>
      </c>
      <c r="CA142" s="12">
        <v>0</v>
      </c>
      <c r="CB142" s="16">
        <v>0</v>
      </c>
      <c r="CC142" s="12">
        <v>0</v>
      </c>
      <c r="CD142" s="12">
        <v>0</v>
      </c>
      <c r="CE142" s="12">
        <v>0</v>
      </c>
      <c r="CF142" s="16">
        <v>0</v>
      </c>
      <c r="CG142" s="12">
        <v>0</v>
      </c>
      <c r="CH142" s="12">
        <v>0</v>
      </c>
      <c r="CI142" s="12">
        <v>0</v>
      </c>
      <c r="CJ142" s="16">
        <v>0</v>
      </c>
      <c r="CK142" s="12">
        <v>0</v>
      </c>
      <c r="CL142" s="12">
        <v>0</v>
      </c>
      <c r="CM142" s="12">
        <v>0</v>
      </c>
      <c r="CN142" s="16">
        <v>0</v>
      </c>
      <c r="CO142" s="12">
        <v>0</v>
      </c>
      <c r="CP142" s="12">
        <v>0</v>
      </c>
      <c r="CQ142" s="12">
        <v>0</v>
      </c>
      <c r="CR142" s="16">
        <v>0</v>
      </c>
      <c r="CS142" s="12">
        <v>0</v>
      </c>
      <c r="CT142" s="12">
        <v>0</v>
      </c>
      <c r="CU142" s="12">
        <v>0</v>
      </c>
      <c r="CV142" s="16">
        <v>0</v>
      </c>
      <c r="CW142" s="12">
        <v>0</v>
      </c>
      <c r="CX142" s="12">
        <v>0</v>
      </c>
      <c r="CY142" s="12">
        <v>0</v>
      </c>
      <c r="CZ142" s="16">
        <v>0</v>
      </c>
      <c r="DA142" s="12">
        <v>0</v>
      </c>
      <c r="DB142" s="12">
        <v>0</v>
      </c>
      <c r="DC142" s="12">
        <v>0</v>
      </c>
      <c r="DD142" s="15">
        <v>0</v>
      </c>
      <c r="DE142" s="12">
        <v>0</v>
      </c>
      <c r="DF142" s="12">
        <v>0</v>
      </c>
      <c r="DG142" s="12">
        <v>0</v>
      </c>
      <c r="DH142" s="15">
        <v>0</v>
      </c>
      <c r="DI142" s="12">
        <v>0</v>
      </c>
      <c r="DJ142" s="12">
        <v>0</v>
      </c>
      <c r="DK142" s="12">
        <v>0</v>
      </c>
      <c r="DL142" s="15">
        <v>0</v>
      </c>
      <c r="DM142" s="12">
        <v>0</v>
      </c>
      <c r="DN142" s="12">
        <v>0</v>
      </c>
      <c r="DO142" s="12">
        <v>0</v>
      </c>
      <c r="DP142" s="15">
        <v>0</v>
      </c>
      <c r="DQ142" s="12">
        <v>0</v>
      </c>
      <c r="DR142" s="12">
        <v>0</v>
      </c>
      <c r="DS142" s="12">
        <v>0</v>
      </c>
      <c r="DT142" s="15">
        <v>0</v>
      </c>
      <c r="DU142" s="12">
        <v>0</v>
      </c>
      <c r="DV142" s="12">
        <v>0</v>
      </c>
      <c r="DW142" s="12">
        <v>0</v>
      </c>
      <c r="DX142" s="15">
        <v>0</v>
      </c>
      <c r="DY142" s="12">
        <v>0</v>
      </c>
      <c r="DZ142" s="12">
        <v>0</v>
      </c>
      <c r="EA142" s="12">
        <v>0</v>
      </c>
      <c r="EB142" s="15">
        <v>0</v>
      </c>
      <c r="EC142" s="12">
        <v>0</v>
      </c>
      <c r="ED142" s="12">
        <v>0</v>
      </c>
      <c r="EE142" s="12">
        <v>0</v>
      </c>
      <c r="EF142" s="15">
        <v>0</v>
      </c>
      <c r="EG142" s="12">
        <v>0</v>
      </c>
      <c r="EH142" s="12">
        <v>0</v>
      </c>
      <c r="EI142" s="12">
        <v>0</v>
      </c>
      <c r="EJ142" s="15">
        <v>0</v>
      </c>
      <c r="EK142" s="12">
        <v>0</v>
      </c>
      <c r="EL142" s="12">
        <v>0</v>
      </c>
      <c r="EM142" s="12">
        <v>0</v>
      </c>
      <c r="EN142" s="15">
        <v>0</v>
      </c>
      <c r="EO142" s="12">
        <v>0</v>
      </c>
      <c r="EP142" s="12">
        <v>0</v>
      </c>
      <c r="EQ142" s="12">
        <v>0</v>
      </c>
      <c r="ER142" s="15">
        <v>0</v>
      </c>
      <c r="ES142" s="12">
        <v>0</v>
      </c>
      <c r="ET142" s="12">
        <v>0</v>
      </c>
      <c r="EU142" s="12">
        <v>0</v>
      </c>
      <c r="EV142" s="15">
        <v>0</v>
      </c>
      <c r="EW142" s="12">
        <v>0</v>
      </c>
      <c r="EX142" s="12">
        <v>0</v>
      </c>
      <c r="EY142" s="12">
        <v>0</v>
      </c>
      <c r="EZ142" s="15">
        <v>0</v>
      </c>
      <c r="FA142" s="12">
        <v>0</v>
      </c>
      <c r="FB142" s="12">
        <v>0</v>
      </c>
      <c r="FC142" s="12">
        <v>0</v>
      </c>
      <c r="FD142" s="15">
        <v>0</v>
      </c>
      <c r="FE142" s="12">
        <v>0</v>
      </c>
      <c r="FF142" s="12">
        <v>0</v>
      </c>
      <c r="FG142" s="12">
        <v>0</v>
      </c>
      <c r="FH142" s="15">
        <v>0</v>
      </c>
      <c r="FI142" s="12">
        <v>0</v>
      </c>
      <c r="FJ142" s="12">
        <v>0</v>
      </c>
      <c r="FK142" s="12">
        <v>0</v>
      </c>
      <c r="FL142" s="15">
        <v>0</v>
      </c>
      <c r="FM142" s="12">
        <v>0</v>
      </c>
      <c r="FN142" s="12">
        <v>0</v>
      </c>
      <c r="FO142" s="12">
        <v>0</v>
      </c>
      <c r="FP142" s="15">
        <v>0</v>
      </c>
      <c r="FQ142" s="12">
        <v>0</v>
      </c>
      <c r="FR142" s="12">
        <v>0</v>
      </c>
      <c r="FS142" s="12">
        <v>0</v>
      </c>
      <c r="FT142" s="15">
        <v>0</v>
      </c>
      <c r="FU142" s="12">
        <v>0</v>
      </c>
      <c r="FV142" s="12">
        <v>0</v>
      </c>
      <c r="FW142" s="12">
        <v>0</v>
      </c>
      <c r="FX142" s="15">
        <v>0</v>
      </c>
      <c r="FY142" s="12">
        <v>0</v>
      </c>
      <c r="FZ142" s="12">
        <v>0</v>
      </c>
      <c r="GA142" s="12">
        <v>0</v>
      </c>
      <c r="GB142" s="15">
        <v>0</v>
      </c>
      <c r="GC142" s="12">
        <v>0</v>
      </c>
      <c r="GD142" s="12">
        <v>0</v>
      </c>
      <c r="GE142" s="12">
        <v>0</v>
      </c>
      <c r="GF142" s="15">
        <v>0</v>
      </c>
      <c r="GG142" s="12">
        <v>0</v>
      </c>
      <c r="GH142" s="12">
        <v>0</v>
      </c>
      <c r="GI142" s="12">
        <v>0</v>
      </c>
      <c r="GJ142" s="15">
        <v>0</v>
      </c>
      <c r="GK142" s="12">
        <v>0</v>
      </c>
      <c r="GL142" s="12">
        <v>0</v>
      </c>
      <c r="GM142" s="12">
        <v>0</v>
      </c>
      <c r="GN142" s="15">
        <v>0</v>
      </c>
      <c r="GO142" s="12">
        <v>0</v>
      </c>
      <c r="GP142" s="12">
        <v>0</v>
      </c>
      <c r="GQ142" s="12">
        <v>0</v>
      </c>
      <c r="GR142" s="15">
        <v>0</v>
      </c>
      <c r="GS142" s="12">
        <v>0</v>
      </c>
      <c r="GT142" s="12">
        <v>0</v>
      </c>
      <c r="GU142" s="12">
        <v>0</v>
      </c>
      <c r="GV142" s="15">
        <v>0</v>
      </c>
      <c r="GW142" s="12">
        <v>0</v>
      </c>
      <c r="GX142" s="12">
        <v>0</v>
      </c>
      <c r="GY142" s="12">
        <v>0</v>
      </c>
      <c r="GZ142" s="15">
        <v>0</v>
      </c>
      <c r="HA142" s="12">
        <v>0</v>
      </c>
      <c r="HB142" s="12">
        <v>0</v>
      </c>
      <c r="HC142" s="12">
        <v>0</v>
      </c>
      <c r="HD142" s="15">
        <v>0</v>
      </c>
      <c r="HE142" s="12">
        <v>0</v>
      </c>
      <c r="HF142" s="12">
        <v>0</v>
      </c>
      <c r="HG142" s="12">
        <v>0</v>
      </c>
      <c r="HH142" s="15">
        <v>0</v>
      </c>
      <c r="HI142" s="12">
        <v>0</v>
      </c>
      <c r="HJ142" s="12">
        <v>0</v>
      </c>
      <c r="HK142" s="12">
        <v>0</v>
      </c>
      <c r="HL142" s="15">
        <v>0</v>
      </c>
      <c r="HM142" s="12">
        <v>0</v>
      </c>
      <c r="HN142" s="12">
        <v>0</v>
      </c>
      <c r="HO142" s="12">
        <v>0</v>
      </c>
      <c r="HP142" s="15">
        <v>0</v>
      </c>
      <c r="HQ142" s="12">
        <v>0</v>
      </c>
      <c r="HR142" s="12">
        <v>0</v>
      </c>
      <c r="HS142" s="12">
        <v>0</v>
      </c>
      <c r="HT142" s="15">
        <v>0</v>
      </c>
      <c r="HU142" s="12">
        <v>0</v>
      </c>
      <c r="HV142" s="12">
        <v>0</v>
      </c>
      <c r="HW142" s="12">
        <v>0</v>
      </c>
      <c r="HX142" s="15">
        <v>0</v>
      </c>
      <c r="HY142" s="12">
        <v>0</v>
      </c>
      <c r="HZ142" s="12">
        <v>0</v>
      </c>
      <c r="IA142" s="12">
        <v>0</v>
      </c>
      <c r="IB142" s="15">
        <v>0</v>
      </c>
      <c r="IC142" s="12">
        <v>0</v>
      </c>
      <c r="ID142" s="12">
        <v>0</v>
      </c>
      <c r="IE142" s="12">
        <v>0</v>
      </c>
      <c r="IF142" s="15">
        <v>0</v>
      </c>
      <c r="IG142" s="12">
        <v>0</v>
      </c>
      <c r="IH142" s="12">
        <v>0</v>
      </c>
      <c r="II142" s="12">
        <v>0</v>
      </c>
      <c r="IJ142" s="15">
        <v>0</v>
      </c>
      <c r="IK142" s="12">
        <v>0</v>
      </c>
      <c r="IL142" s="12">
        <v>0</v>
      </c>
      <c r="IM142" s="12">
        <v>0</v>
      </c>
      <c r="IN142" s="15">
        <v>0</v>
      </c>
      <c r="IO142" s="12">
        <v>0</v>
      </c>
      <c r="IP142" s="12">
        <v>0</v>
      </c>
      <c r="IQ142" s="12">
        <v>0</v>
      </c>
      <c r="IR142" s="15">
        <v>0</v>
      </c>
      <c r="IS142" s="12">
        <v>0</v>
      </c>
      <c r="IT142" s="12">
        <v>0</v>
      </c>
      <c r="IU142" s="12">
        <v>0</v>
      </c>
      <c r="IV142" s="15">
        <v>0</v>
      </c>
      <c r="IW142" s="12">
        <v>0</v>
      </c>
      <c r="IX142" s="12">
        <v>0</v>
      </c>
      <c r="IY142" s="12">
        <v>0</v>
      </c>
      <c r="IZ142" s="15">
        <v>0</v>
      </c>
      <c r="JA142" s="12">
        <v>0</v>
      </c>
      <c r="JB142" s="12">
        <v>0</v>
      </c>
      <c r="JC142" s="12">
        <v>0</v>
      </c>
      <c r="JD142" s="15">
        <v>0</v>
      </c>
      <c r="JE142" s="12">
        <v>0</v>
      </c>
      <c r="JF142" s="12">
        <v>0</v>
      </c>
      <c r="JG142" s="12">
        <v>0</v>
      </c>
      <c r="JH142" s="15">
        <v>0</v>
      </c>
      <c r="JI142" s="12">
        <v>0</v>
      </c>
      <c r="JJ142" s="12">
        <v>0</v>
      </c>
      <c r="JK142" s="12">
        <v>0</v>
      </c>
      <c r="JL142" s="15">
        <v>0</v>
      </c>
      <c r="JM142" s="12">
        <v>0</v>
      </c>
      <c r="JN142" s="12">
        <v>0</v>
      </c>
      <c r="JO142" s="12">
        <v>0</v>
      </c>
      <c r="JP142" s="15">
        <v>0</v>
      </c>
      <c r="JQ142" s="12">
        <v>0</v>
      </c>
      <c r="JR142" s="12">
        <v>0</v>
      </c>
      <c r="JS142" s="12">
        <v>0</v>
      </c>
      <c r="JT142" s="15">
        <v>0</v>
      </c>
      <c r="JU142" s="12">
        <v>0</v>
      </c>
      <c r="JV142" s="12">
        <v>0</v>
      </c>
      <c r="JW142" s="12">
        <v>0</v>
      </c>
      <c r="JX142" s="15">
        <v>0</v>
      </c>
      <c r="JY142" s="12">
        <v>0</v>
      </c>
      <c r="JZ142" s="12">
        <v>0</v>
      </c>
      <c r="KA142" s="12">
        <v>0</v>
      </c>
      <c r="KB142" s="15">
        <v>0</v>
      </c>
      <c r="KC142" s="12">
        <v>0</v>
      </c>
      <c r="KD142" s="12">
        <v>0</v>
      </c>
      <c r="KE142" s="12">
        <v>0</v>
      </c>
      <c r="KF142" s="15">
        <v>0</v>
      </c>
      <c r="KG142" s="12">
        <v>0</v>
      </c>
      <c r="KH142" s="12">
        <v>0</v>
      </c>
      <c r="KI142" s="12">
        <v>0</v>
      </c>
      <c r="KJ142" s="15">
        <v>0</v>
      </c>
      <c r="KK142" s="12">
        <v>0</v>
      </c>
      <c r="KL142" s="12">
        <v>0</v>
      </c>
      <c r="KM142" s="12">
        <v>0</v>
      </c>
      <c r="KN142" s="15">
        <v>0</v>
      </c>
      <c r="KO142" s="12">
        <v>0</v>
      </c>
      <c r="KP142" s="12">
        <v>0</v>
      </c>
      <c r="KQ142" s="12">
        <v>0</v>
      </c>
      <c r="KR142" s="15">
        <v>0</v>
      </c>
      <c r="KS142" s="12">
        <v>0</v>
      </c>
      <c r="KT142" s="12">
        <v>0</v>
      </c>
      <c r="KU142" s="12">
        <v>0</v>
      </c>
      <c r="KV142" s="14">
        <v>0</v>
      </c>
      <c r="KW142" s="12">
        <v>0</v>
      </c>
      <c r="KX142" s="12">
        <v>0</v>
      </c>
      <c r="KY142" s="12">
        <v>0</v>
      </c>
      <c r="KZ142" s="14">
        <v>0</v>
      </c>
      <c r="LA142" s="12">
        <v>0</v>
      </c>
      <c r="LB142" s="12">
        <v>0</v>
      </c>
      <c r="LC142" s="12">
        <v>0</v>
      </c>
      <c r="LD142" s="14">
        <v>558323595</v>
      </c>
      <c r="LE142" s="12">
        <v>508763060</v>
      </c>
      <c r="LF142" s="12">
        <v>507918602</v>
      </c>
      <c r="LG142" s="12">
        <v>503001930</v>
      </c>
      <c r="LH142" s="14">
        <v>0</v>
      </c>
      <c r="LI142" s="12">
        <v>0</v>
      </c>
      <c r="LJ142" s="12">
        <v>0</v>
      </c>
      <c r="LK142" s="12">
        <v>0</v>
      </c>
      <c r="LL142" s="14">
        <v>0</v>
      </c>
      <c r="LM142" s="12">
        <v>0</v>
      </c>
      <c r="LN142" s="12">
        <v>0</v>
      </c>
      <c r="LO142" s="12">
        <v>0</v>
      </c>
      <c r="LP142" s="14">
        <v>0</v>
      </c>
      <c r="LQ142" s="12">
        <v>0</v>
      </c>
      <c r="LR142" s="12">
        <v>0</v>
      </c>
      <c r="LS142" s="12">
        <v>0</v>
      </c>
      <c r="LT142" s="14">
        <v>0</v>
      </c>
      <c r="LU142" s="12">
        <v>0</v>
      </c>
      <c r="LV142" s="12">
        <v>0</v>
      </c>
      <c r="LW142" s="12">
        <v>0</v>
      </c>
      <c r="LX142" s="14">
        <v>0</v>
      </c>
      <c r="LY142" s="12">
        <v>0</v>
      </c>
      <c r="LZ142" s="12">
        <v>0</v>
      </c>
      <c r="MA142" s="12">
        <v>0</v>
      </c>
      <c r="MB142" s="13">
        <v>0</v>
      </c>
      <c r="MC142" s="12">
        <v>0</v>
      </c>
      <c r="MD142" s="12">
        <v>0</v>
      </c>
      <c r="ME142" s="12">
        <v>0</v>
      </c>
      <c r="MF142" s="13">
        <v>0</v>
      </c>
      <c r="MG142" s="12">
        <v>0</v>
      </c>
      <c r="MH142" s="12">
        <v>0</v>
      </c>
      <c r="MI142" s="12">
        <v>0</v>
      </c>
      <c r="MJ142" s="13">
        <v>0</v>
      </c>
      <c r="MK142" s="12">
        <v>0</v>
      </c>
      <c r="ML142" s="12">
        <v>0</v>
      </c>
      <c r="MM142" s="12">
        <v>0</v>
      </c>
    </row>
    <row r="143" spans="2:351" ht="76.5" x14ac:dyDescent="0.25">
      <c r="B143" s="44" t="s">
        <v>149</v>
      </c>
      <c r="C143" s="43" t="s">
        <v>148</v>
      </c>
      <c r="D143" s="42" t="s">
        <v>12</v>
      </c>
      <c r="E143" s="42" t="s">
        <v>12</v>
      </c>
      <c r="F143" s="46" t="s">
        <v>147</v>
      </c>
      <c r="G143" s="40">
        <v>2020004250325</v>
      </c>
      <c r="H143" s="39" t="s">
        <v>146</v>
      </c>
      <c r="I143" s="40">
        <v>1901037</v>
      </c>
      <c r="J143" s="39" t="s">
        <v>145</v>
      </c>
      <c r="K143" s="38" t="s">
        <v>102</v>
      </c>
      <c r="L143" s="37" t="s">
        <v>158</v>
      </c>
      <c r="M143" s="60" t="s">
        <v>6</v>
      </c>
      <c r="N143" s="59" t="s">
        <v>100</v>
      </c>
      <c r="O143" s="36" t="s">
        <v>143</v>
      </c>
      <c r="P143" s="35" t="s">
        <v>16</v>
      </c>
      <c r="Q143" s="35" t="s">
        <v>152</v>
      </c>
      <c r="R143" s="53" t="s">
        <v>20</v>
      </c>
      <c r="S143" s="52">
        <v>10000</v>
      </c>
      <c r="T143" s="50">
        <v>2000</v>
      </c>
      <c r="U143" s="50">
        <v>2667</v>
      </c>
      <c r="V143" s="50">
        <v>2667</v>
      </c>
      <c r="W143" s="50">
        <v>2666</v>
      </c>
      <c r="X143" s="31">
        <f>+Z143+AA143+AB143+AC143</f>
        <v>10000</v>
      </c>
      <c r="Y143" s="49">
        <f>+X143/S143</f>
        <v>1</v>
      </c>
      <c r="Z143" s="29">
        <v>2000</v>
      </c>
      <c r="AA143" s="28">
        <v>1778</v>
      </c>
      <c r="AB143" s="28">
        <v>2000</v>
      </c>
      <c r="AC143" s="28">
        <v>4222</v>
      </c>
      <c r="AD143" s="27">
        <v>171308246</v>
      </c>
      <c r="AE143" s="26">
        <f>+AD143-AG143</f>
        <v>0</v>
      </c>
      <c r="AF143" s="51" t="s">
        <v>0</v>
      </c>
      <c r="AG143" s="24">
        <f>SUM(AH143:AK143)</f>
        <v>171308246</v>
      </c>
      <c r="AH143" s="23">
        <f>+BH143+BL143+BP143+BT143+BX143+CB143+CF143+CJ143+CN143+CR143+CV143+CZ143+BD143</f>
        <v>171308246</v>
      </c>
      <c r="AI143" s="22">
        <f>+DD143+DH143+DL143+DP143+DT143+DX143+EB143+EF143+EJ143+EN143+ER143+EV143+EZ143+FD143+FH143+FL143+FP143+FT143+FX143+GB143+GF143+GJ143+GN143+GR143+GV143+GZ143+HD143+HH143+HL143+HP143+HT143+HX143+IB143+IF143+IJ143+IN143+IR143+IV143+IZ143+JD143+JH143+JL143+JP143+JT143+JX143+KB143+KF143+KJ143+KN143+KR143</f>
        <v>0</v>
      </c>
      <c r="AJ143" s="21">
        <f>+KV143+KZ143+LD143+LH143+LL143+LP143+LT143+LX143</f>
        <v>0</v>
      </c>
      <c r="AK143" s="13">
        <f>+MB143+MF143+MJ143</f>
        <v>0</v>
      </c>
      <c r="AL143" s="18" t="b">
        <f>_xlfn.IFNA(+AM143&lt;=AG143,"ERROR")</f>
        <v>1</v>
      </c>
      <c r="AM143" s="20">
        <f>SUM(AN143:AQ143)</f>
        <v>160596800</v>
      </c>
      <c r="AN143" s="4">
        <f>+BE143+BI143+BM143+BQ143+BU143+BY143+CC143+CG143+CK143+CO143+CS143+CW143+DA143</f>
        <v>160596800</v>
      </c>
      <c r="AO143" s="4">
        <f>+DE143+DI143+DM143+DQ143+DU143+DY143+EC143+EG143+EK143+EO143+ES143+EW143+FA143+FE143+FI143+FM143+FQ143+FU143+FY143+GC143+GG143+GK143+GO143+GS143+GW143+HA143+HE143+HI143+HM143+HQ143+HU143+HY143+IC143+IG143+IK143+IO143+IS143+IW143+JA143+JE143+JI143+JM143+JQ143+JU143+JY143+KC143+KG143+KK143+KO143+KS143</f>
        <v>0</v>
      </c>
      <c r="AP143" s="4">
        <f>+KW143+LA143+LE143+LI143+LM143+LQ143+LU143+LY143</f>
        <v>0</v>
      </c>
      <c r="AQ143" s="4">
        <f>+MC143+MG143+MK143</f>
        <v>0</v>
      </c>
      <c r="AR143" s="18" t="b">
        <f>_xlfn.IFNA(+AS143&lt;=AM143,"ERROR")</f>
        <v>1</v>
      </c>
      <c r="AS143" s="19">
        <f>+AT143+AU143+AV143+AW143</f>
        <v>160596800</v>
      </c>
      <c r="AT143" s="4">
        <f>+BF143+BJ143+BN143+BR143+BV143+BZ143+CD143+CH143+CL143+CP143+CT143+CX143+DB143</f>
        <v>160596800</v>
      </c>
      <c r="AU143" s="4">
        <f>+DF143+DJ143+DN143+DR143+DV143+DZ143+ED143+EH143+EL143+EP143+ET143+EX143+FB143+FF143+FJ143+FN143+FR143+FV143+FZ143+GD143+GH143+GL143+GP143+GT143+GX143+HB143+HF143+HJ143+HN143+HR143+HV143+HZ143+ID143+IH143+IL143+IP143+IT143+IX143+JB143+JF143+JJ143+JN143+JR143+JV143+JZ143+KD143+KH143+KL143+KP143+KT143</f>
        <v>0</v>
      </c>
      <c r="AV143" s="4">
        <f>+KX143+LB143+LF143+LJ143+LN143+LR143+LV143+LZ143</f>
        <v>0</v>
      </c>
      <c r="AW143" s="4">
        <f>+MD143+MH143+ML143</f>
        <v>0</v>
      </c>
      <c r="AX143" s="18" t="b">
        <f>_xlfn.IFNA(+AY143&lt;=AS143,"ERROR")</f>
        <v>1</v>
      </c>
      <c r="AY143" s="17">
        <f>+AZ143+BA143+BB143+BC143</f>
        <v>160596800</v>
      </c>
      <c r="AZ143" s="4">
        <f>+BG143+BK143+BO143+BS143+BW143+CA143+CE143+CI143+CM143+CQ143+CU143+CY143+DC143</f>
        <v>160596800</v>
      </c>
      <c r="BA143" s="4">
        <f>+DG143+DK143+DO143+DS143+DW143+EA143+EE143+EI143+EM143+EQ143+EU143+EY143+FC143+FG143+FK143+FO143+FS143+FW143+GA143+GE143+GI143+GM143+GQ143+GU143+GY143+HC143+HG143+HK143+HO143+HS143+HW143+IA143+IE143+II143+IM143+IQ143+IU143+IY143+JC143+JG143+JK143+JO143+JS143+JW143+KA143+KE143+KI143+KM143+KQ143+KU143</f>
        <v>0</v>
      </c>
      <c r="BB143" s="4">
        <f>+KY143+LC143+LG143+LK143+LO143+LS143+LW143+MA143</f>
        <v>0</v>
      </c>
      <c r="BC143" s="4">
        <f>+ME143+MI143+MM143</f>
        <v>0</v>
      </c>
      <c r="BD143" s="16">
        <v>10711446</v>
      </c>
      <c r="BE143" s="12">
        <v>0</v>
      </c>
      <c r="BF143" s="12">
        <v>0</v>
      </c>
      <c r="BG143" s="12">
        <v>0</v>
      </c>
      <c r="BH143" s="16">
        <v>0</v>
      </c>
      <c r="BI143" s="12">
        <v>0</v>
      </c>
      <c r="BJ143" s="12">
        <v>0</v>
      </c>
      <c r="BK143" s="12">
        <v>0</v>
      </c>
      <c r="BL143" s="16">
        <v>0</v>
      </c>
      <c r="BM143" s="12">
        <v>0</v>
      </c>
      <c r="BN143" s="12">
        <v>0</v>
      </c>
      <c r="BO143" s="12">
        <v>0</v>
      </c>
      <c r="BP143" s="16">
        <v>160596800</v>
      </c>
      <c r="BQ143" s="12">
        <v>160596800</v>
      </c>
      <c r="BR143" s="12">
        <v>160596800</v>
      </c>
      <c r="BS143" s="12">
        <v>160596800</v>
      </c>
      <c r="BT143" s="16">
        <v>0</v>
      </c>
      <c r="BU143" s="12">
        <v>0</v>
      </c>
      <c r="BV143" s="12">
        <v>0</v>
      </c>
      <c r="BW143" s="12">
        <v>0</v>
      </c>
      <c r="BX143" s="16">
        <v>0</v>
      </c>
      <c r="BY143" s="12">
        <v>0</v>
      </c>
      <c r="BZ143" s="12">
        <v>0</v>
      </c>
      <c r="CA143" s="12">
        <v>0</v>
      </c>
      <c r="CB143" s="16">
        <v>0</v>
      </c>
      <c r="CC143" s="12">
        <v>0</v>
      </c>
      <c r="CD143" s="12">
        <v>0</v>
      </c>
      <c r="CE143" s="12">
        <v>0</v>
      </c>
      <c r="CF143" s="16">
        <v>0</v>
      </c>
      <c r="CG143" s="12">
        <v>0</v>
      </c>
      <c r="CH143" s="12">
        <v>0</v>
      </c>
      <c r="CI143" s="12">
        <v>0</v>
      </c>
      <c r="CJ143" s="16">
        <v>0</v>
      </c>
      <c r="CK143" s="12">
        <v>0</v>
      </c>
      <c r="CL143" s="12">
        <v>0</v>
      </c>
      <c r="CM143" s="12">
        <v>0</v>
      </c>
      <c r="CN143" s="16">
        <v>0</v>
      </c>
      <c r="CO143" s="12">
        <v>0</v>
      </c>
      <c r="CP143" s="12">
        <v>0</v>
      </c>
      <c r="CQ143" s="12">
        <v>0</v>
      </c>
      <c r="CR143" s="16">
        <v>0</v>
      </c>
      <c r="CS143" s="12">
        <v>0</v>
      </c>
      <c r="CT143" s="12">
        <v>0</v>
      </c>
      <c r="CU143" s="12">
        <v>0</v>
      </c>
      <c r="CV143" s="16">
        <v>0</v>
      </c>
      <c r="CW143" s="12">
        <v>0</v>
      </c>
      <c r="CX143" s="12">
        <v>0</v>
      </c>
      <c r="CY143" s="12">
        <v>0</v>
      </c>
      <c r="CZ143" s="16">
        <v>0</v>
      </c>
      <c r="DA143" s="12">
        <v>0</v>
      </c>
      <c r="DB143" s="12">
        <v>0</v>
      </c>
      <c r="DC143" s="12">
        <v>0</v>
      </c>
      <c r="DD143" s="15">
        <v>0</v>
      </c>
      <c r="DE143" s="12">
        <v>0</v>
      </c>
      <c r="DF143" s="12">
        <v>0</v>
      </c>
      <c r="DG143" s="12">
        <v>0</v>
      </c>
      <c r="DH143" s="15">
        <v>0</v>
      </c>
      <c r="DI143" s="12">
        <v>0</v>
      </c>
      <c r="DJ143" s="12">
        <v>0</v>
      </c>
      <c r="DK143" s="12">
        <v>0</v>
      </c>
      <c r="DL143" s="15">
        <v>0</v>
      </c>
      <c r="DM143" s="12">
        <v>0</v>
      </c>
      <c r="DN143" s="12">
        <v>0</v>
      </c>
      <c r="DO143" s="12">
        <v>0</v>
      </c>
      <c r="DP143" s="15">
        <v>0</v>
      </c>
      <c r="DQ143" s="12">
        <v>0</v>
      </c>
      <c r="DR143" s="12">
        <v>0</v>
      </c>
      <c r="DS143" s="12">
        <v>0</v>
      </c>
      <c r="DT143" s="15">
        <v>0</v>
      </c>
      <c r="DU143" s="12">
        <v>0</v>
      </c>
      <c r="DV143" s="12">
        <v>0</v>
      </c>
      <c r="DW143" s="12">
        <v>0</v>
      </c>
      <c r="DX143" s="15">
        <v>0</v>
      </c>
      <c r="DY143" s="12">
        <v>0</v>
      </c>
      <c r="DZ143" s="12">
        <v>0</v>
      </c>
      <c r="EA143" s="12">
        <v>0</v>
      </c>
      <c r="EB143" s="15">
        <v>0</v>
      </c>
      <c r="EC143" s="12">
        <v>0</v>
      </c>
      <c r="ED143" s="12">
        <v>0</v>
      </c>
      <c r="EE143" s="12">
        <v>0</v>
      </c>
      <c r="EF143" s="15">
        <v>0</v>
      </c>
      <c r="EG143" s="12">
        <v>0</v>
      </c>
      <c r="EH143" s="12">
        <v>0</v>
      </c>
      <c r="EI143" s="12">
        <v>0</v>
      </c>
      <c r="EJ143" s="15">
        <v>0</v>
      </c>
      <c r="EK143" s="12">
        <v>0</v>
      </c>
      <c r="EL143" s="12">
        <v>0</v>
      </c>
      <c r="EM143" s="12">
        <v>0</v>
      </c>
      <c r="EN143" s="15">
        <v>0</v>
      </c>
      <c r="EO143" s="12">
        <v>0</v>
      </c>
      <c r="EP143" s="12">
        <v>0</v>
      </c>
      <c r="EQ143" s="12">
        <v>0</v>
      </c>
      <c r="ER143" s="15">
        <v>0</v>
      </c>
      <c r="ES143" s="12">
        <v>0</v>
      </c>
      <c r="ET143" s="12">
        <v>0</v>
      </c>
      <c r="EU143" s="12">
        <v>0</v>
      </c>
      <c r="EV143" s="15">
        <v>0</v>
      </c>
      <c r="EW143" s="12">
        <v>0</v>
      </c>
      <c r="EX143" s="12">
        <v>0</v>
      </c>
      <c r="EY143" s="12">
        <v>0</v>
      </c>
      <c r="EZ143" s="15">
        <v>0</v>
      </c>
      <c r="FA143" s="12">
        <v>0</v>
      </c>
      <c r="FB143" s="12">
        <v>0</v>
      </c>
      <c r="FC143" s="12">
        <v>0</v>
      </c>
      <c r="FD143" s="15">
        <v>0</v>
      </c>
      <c r="FE143" s="12">
        <v>0</v>
      </c>
      <c r="FF143" s="12">
        <v>0</v>
      </c>
      <c r="FG143" s="12">
        <v>0</v>
      </c>
      <c r="FH143" s="15">
        <v>0</v>
      </c>
      <c r="FI143" s="12">
        <v>0</v>
      </c>
      <c r="FJ143" s="12">
        <v>0</v>
      </c>
      <c r="FK143" s="12">
        <v>0</v>
      </c>
      <c r="FL143" s="15">
        <v>0</v>
      </c>
      <c r="FM143" s="12">
        <v>0</v>
      </c>
      <c r="FN143" s="12">
        <v>0</v>
      </c>
      <c r="FO143" s="12">
        <v>0</v>
      </c>
      <c r="FP143" s="15">
        <v>0</v>
      </c>
      <c r="FQ143" s="12">
        <v>0</v>
      </c>
      <c r="FR143" s="12">
        <v>0</v>
      </c>
      <c r="FS143" s="12">
        <v>0</v>
      </c>
      <c r="FT143" s="15">
        <v>0</v>
      </c>
      <c r="FU143" s="12">
        <v>0</v>
      </c>
      <c r="FV143" s="12">
        <v>0</v>
      </c>
      <c r="FW143" s="12">
        <v>0</v>
      </c>
      <c r="FX143" s="15">
        <v>0</v>
      </c>
      <c r="FY143" s="12">
        <v>0</v>
      </c>
      <c r="FZ143" s="12">
        <v>0</v>
      </c>
      <c r="GA143" s="12">
        <v>0</v>
      </c>
      <c r="GB143" s="15">
        <v>0</v>
      </c>
      <c r="GC143" s="12">
        <v>0</v>
      </c>
      <c r="GD143" s="12">
        <v>0</v>
      </c>
      <c r="GE143" s="12">
        <v>0</v>
      </c>
      <c r="GF143" s="15">
        <v>0</v>
      </c>
      <c r="GG143" s="12">
        <v>0</v>
      </c>
      <c r="GH143" s="12">
        <v>0</v>
      </c>
      <c r="GI143" s="12">
        <v>0</v>
      </c>
      <c r="GJ143" s="15">
        <v>0</v>
      </c>
      <c r="GK143" s="12">
        <v>0</v>
      </c>
      <c r="GL143" s="12">
        <v>0</v>
      </c>
      <c r="GM143" s="12">
        <v>0</v>
      </c>
      <c r="GN143" s="15">
        <v>0</v>
      </c>
      <c r="GO143" s="12">
        <v>0</v>
      </c>
      <c r="GP143" s="12">
        <v>0</v>
      </c>
      <c r="GQ143" s="12">
        <v>0</v>
      </c>
      <c r="GR143" s="15">
        <v>0</v>
      </c>
      <c r="GS143" s="12">
        <v>0</v>
      </c>
      <c r="GT143" s="12">
        <v>0</v>
      </c>
      <c r="GU143" s="12">
        <v>0</v>
      </c>
      <c r="GV143" s="15">
        <v>0</v>
      </c>
      <c r="GW143" s="12">
        <v>0</v>
      </c>
      <c r="GX143" s="12">
        <v>0</v>
      </c>
      <c r="GY143" s="12">
        <v>0</v>
      </c>
      <c r="GZ143" s="15">
        <v>0</v>
      </c>
      <c r="HA143" s="12">
        <v>0</v>
      </c>
      <c r="HB143" s="12">
        <v>0</v>
      </c>
      <c r="HC143" s="12">
        <v>0</v>
      </c>
      <c r="HD143" s="15">
        <v>0</v>
      </c>
      <c r="HE143" s="12">
        <v>0</v>
      </c>
      <c r="HF143" s="12">
        <v>0</v>
      </c>
      <c r="HG143" s="12">
        <v>0</v>
      </c>
      <c r="HH143" s="15">
        <v>0</v>
      </c>
      <c r="HI143" s="12">
        <v>0</v>
      </c>
      <c r="HJ143" s="12">
        <v>0</v>
      </c>
      <c r="HK143" s="12">
        <v>0</v>
      </c>
      <c r="HL143" s="15">
        <v>0</v>
      </c>
      <c r="HM143" s="12">
        <v>0</v>
      </c>
      <c r="HN143" s="12">
        <v>0</v>
      </c>
      <c r="HO143" s="12">
        <v>0</v>
      </c>
      <c r="HP143" s="15">
        <v>0</v>
      </c>
      <c r="HQ143" s="12">
        <v>0</v>
      </c>
      <c r="HR143" s="12">
        <v>0</v>
      </c>
      <c r="HS143" s="12">
        <v>0</v>
      </c>
      <c r="HT143" s="15">
        <v>0</v>
      </c>
      <c r="HU143" s="12">
        <v>0</v>
      </c>
      <c r="HV143" s="12">
        <v>0</v>
      </c>
      <c r="HW143" s="12">
        <v>0</v>
      </c>
      <c r="HX143" s="15">
        <v>0</v>
      </c>
      <c r="HY143" s="12">
        <v>0</v>
      </c>
      <c r="HZ143" s="12">
        <v>0</v>
      </c>
      <c r="IA143" s="12">
        <v>0</v>
      </c>
      <c r="IB143" s="15">
        <v>0</v>
      </c>
      <c r="IC143" s="12">
        <v>0</v>
      </c>
      <c r="ID143" s="12">
        <v>0</v>
      </c>
      <c r="IE143" s="12">
        <v>0</v>
      </c>
      <c r="IF143" s="15">
        <v>0</v>
      </c>
      <c r="IG143" s="12">
        <v>0</v>
      </c>
      <c r="IH143" s="12">
        <v>0</v>
      </c>
      <c r="II143" s="12">
        <v>0</v>
      </c>
      <c r="IJ143" s="15">
        <v>0</v>
      </c>
      <c r="IK143" s="12">
        <v>0</v>
      </c>
      <c r="IL143" s="12">
        <v>0</v>
      </c>
      <c r="IM143" s="12">
        <v>0</v>
      </c>
      <c r="IN143" s="15">
        <v>0</v>
      </c>
      <c r="IO143" s="12">
        <v>0</v>
      </c>
      <c r="IP143" s="12">
        <v>0</v>
      </c>
      <c r="IQ143" s="12">
        <v>0</v>
      </c>
      <c r="IR143" s="15">
        <v>0</v>
      </c>
      <c r="IS143" s="12">
        <v>0</v>
      </c>
      <c r="IT143" s="12">
        <v>0</v>
      </c>
      <c r="IU143" s="12">
        <v>0</v>
      </c>
      <c r="IV143" s="15">
        <v>0</v>
      </c>
      <c r="IW143" s="12">
        <v>0</v>
      </c>
      <c r="IX143" s="12">
        <v>0</v>
      </c>
      <c r="IY143" s="12">
        <v>0</v>
      </c>
      <c r="IZ143" s="15">
        <v>0</v>
      </c>
      <c r="JA143" s="12">
        <v>0</v>
      </c>
      <c r="JB143" s="12">
        <v>0</v>
      </c>
      <c r="JC143" s="12">
        <v>0</v>
      </c>
      <c r="JD143" s="15">
        <v>0</v>
      </c>
      <c r="JE143" s="12">
        <v>0</v>
      </c>
      <c r="JF143" s="12">
        <v>0</v>
      </c>
      <c r="JG143" s="12">
        <v>0</v>
      </c>
      <c r="JH143" s="15">
        <v>0</v>
      </c>
      <c r="JI143" s="12">
        <v>0</v>
      </c>
      <c r="JJ143" s="12">
        <v>0</v>
      </c>
      <c r="JK143" s="12">
        <v>0</v>
      </c>
      <c r="JL143" s="15">
        <v>0</v>
      </c>
      <c r="JM143" s="12">
        <v>0</v>
      </c>
      <c r="JN143" s="12">
        <v>0</v>
      </c>
      <c r="JO143" s="12">
        <v>0</v>
      </c>
      <c r="JP143" s="15">
        <v>0</v>
      </c>
      <c r="JQ143" s="12">
        <v>0</v>
      </c>
      <c r="JR143" s="12">
        <v>0</v>
      </c>
      <c r="JS143" s="12">
        <v>0</v>
      </c>
      <c r="JT143" s="15">
        <v>0</v>
      </c>
      <c r="JU143" s="12">
        <v>0</v>
      </c>
      <c r="JV143" s="12">
        <v>0</v>
      </c>
      <c r="JW143" s="12">
        <v>0</v>
      </c>
      <c r="JX143" s="15">
        <v>0</v>
      </c>
      <c r="JY143" s="12">
        <v>0</v>
      </c>
      <c r="JZ143" s="12">
        <v>0</v>
      </c>
      <c r="KA143" s="12">
        <v>0</v>
      </c>
      <c r="KB143" s="15">
        <v>0</v>
      </c>
      <c r="KC143" s="12">
        <v>0</v>
      </c>
      <c r="KD143" s="12">
        <v>0</v>
      </c>
      <c r="KE143" s="12">
        <v>0</v>
      </c>
      <c r="KF143" s="15">
        <v>0</v>
      </c>
      <c r="KG143" s="12">
        <v>0</v>
      </c>
      <c r="KH143" s="12">
        <v>0</v>
      </c>
      <c r="KI143" s="12">
        <v>0</v>
      </c>
      <c r="KJ143" s="15">
        <v>0</v>
      </c>
      <c r="KK143" s="12">
        <v>0</v>
      </c>
      <c r="KL143" s="12">
        <v>0</v>
      </c>
      <c r="KM143" s="12">
        <v>0</v>
      </c>
      <c r="KN143" s="15">
        <v>0</v>
      </c>
      <c r="KO143" s="12">
        <v>0</v>
      </c>
      <c r="KP143" s="12">
        <v>0</v>
      </c>
      <c r="KQ143" s="12">
        <v>0</v>
      </c>
      <c r="KR143" s="15">
        <v>0</v>
      </c>
      <c r="KS143" s="12">
        <v>0</v>
      </c>
      <c r="KT143" s="12">
        <v>0</v>
      </c>
      <c r="KU143" s="12">
        <v>0</v>
      </c>
      <c r="KV143" s="14">
        <v>0</v>
      </c>
      <c r="KW143" s="12">
        <v>0</v>
      </c>
      <c r="KX143" s="12">
        <v>0</v>
      </c>
      <c r="KY143" s="12">
        <v>0</v>
      </c>
      <c r="KZ143" s="14">
        <v>0</v>
      </c>
      <c r="LA143" s="12">
        <v>0</v>
      </c>
      <c r="LB143" s="12">
        <v>0</v>
      </c>
      <c r="LC143" s="12">
        <v>0</v>
      </c>
      <c r="LD143" s="14">
        <v>0</v>
      </c>
      <c r="LE143" s="12">
        <v>0</v>
      </c>
      <c r="LF143" s="12">
        <v>0</v>
      </c>
      <c r="LG143" s="12">
        <v>0</v>
      </c>
      <c r="LH143" s="14">
        <v>0</v>
      </c>
      <c r="LI143" s="12">
        <v>0</v>
      </c>
      <c r="LJ143" s="12">
        <v>0</v>
      </c>
      <c r="LK143" s="12">
        <v>0</v>
      </c>
      <c r="LL143" s="14">
        <v>0</v>
      </c>
      <c r="LM143" s="12">
        <v>0</v>
      </c>
      <c r="LN143" s="12">
        <v>0</v>
      </c>
      <c r="LO143" s="12">
        <v>0</v>
      </c>
      <c r="LP143" s="14">
        <v>0</v>
      </c>
      <c r="LQ143" s="12">
        <v>0</v>
      </c>
      <c r="LR143" s="12">
        <v>0</v>
      </c>
      <c r="LS143" s="12">
        <v>0</v>
      </c>
      <c r="LT143" s="14">
        <v>0</v>
      </c>
      <c r="LU143" s="12">
        <v>0</v>
      </c>
      <c r="LV143" s="12">
        <v>0</v>
      </c>
      <c r="LW143" s="12">
        <v>0</v>
      </c>
      <c r="LX143" s="14">
        <v>0</v>
      </c>
      <c r="LY143" s="12">
        <v>0</v>
      </c>
      <c r="LZ143" s="12">
        <v>0</v>
      </c>
      <c r="MA143" s="12">
        <v>0</v>
      </c>
      <c r="MB143" s="13">
        <v>0</v>
      </c>
      <c r="MC143" s="12">
        <v>0</v>
      </c>
      <c r="MD143" s="12">
        <v>0</v>
      </c>
      <c r="ME143" s="12">
        <v>0</v>
      </c>
      <c r="MF143" s="13">
        <v>0</v>
      </c>
      <c r="MG143" s="12">
        <v>0</v>
      </c>
      <c r="MH143" s="12">
        <v>0</v>
      </c>
      <c r="MI143" s="12">
        <v>0</v>
      </c>
      <c r="MJ143" s="13">
        <v>0</v>
      </c>
      <c r="MK143" s="12">
        <v>0</v>
      </c>
      <c r="ML143" s="12">
        <v>0</v>
      </c>
      <c r="MM143" s="12">
        <v>0</v>
      </c>
    </row>
    <row r="144" spans="2:351" ht="76.5" x14ac:dyDescent="0.25">
      <c r="B144" s="44" t="s">
        <v>149</v>
      </c>
      <c r="C144" s="43" t="s">
        <v>148</v>
      </c>
      <c r="D144" s="42" t="s">
        <v>12</v>
      </c>
      <c r="E144" s="42" t="s">
        <v>12</v>
      </c>
      <c r="F144" s="46" t="s">
        <v>147</v>
      </c>
      <c r="G144" s="40">
        <v>2020004250325</v>
      </c>
      <c r="H144" s="39" t="s">
        <v>146</v>
      </c>
      <c r="I144" s="40">
        <v>1901037</v>
      </c>
      <c r="J144" s="39" t="s">
        <v>145</v>
      </c>
      <c r="K144" s="38" t="s">
        <v>102</v>
      </c>
      <c r="L144" s="37" t="s">
        <v>157</v>
      </c>
      <c r="M144" s="60" t="s">
        <v>6</v>
      </c>
      <c r="N144" s="59" t="s">
        <v>100</v>
      </c>
      <c r="O144" s="36" t="s">
        <v>143</v>
      </c>
      <c r="P144" s="35" t="s">
        <v>16</v>
      </c>
      <c r="Q144" s="35" t="s">
        <v>142</v>
      </c>
      <c r="R144" s="34" t="s">
        <v>20</v>
      </c>
      <c r="S144" s="33">
        <v>400</v>
      </c>
      <c r="T144" s="50">
        <v>51</v>
      </c>
      <c r="U144" s="50">
        <v>120</v>
      </c>
      <c r="V144" s="50">
        <v>120</v>
      </c>
      <c r="W144" s="50">
        <v>109</v>
      </c>
      <c r="X144" s="31">
        <f>+Z144+AA144+AB144+AC144</f>
        <v>400</v>
      </c>
      <c r="Y144" s="49">
        <f>+X144/S144</f>
        <v>1</v>
      </c>
      <c r="Z144" s="29">
        <v>51</v>
      </c>
      <c r="AA144" s="28">
        <v>120</v>
      </c>
      <c r="AB144" s="28">
        <v>120</v>
      </c>
      <c r="AC144" s="28">
        <v>109</v>
      </c>
      <c r="AD144" s="27">
        <v>1535674932</v>
      </c>
      <c r="AE144" s="26">
        <f>+AD144-AG144</f>
        <v>0</v>
      </c>
      <c r="AF144" s="51" t="s">
        <v>0</v>
      </c>
      <c r="AG144" s="24">
        <f>SUM(AH144:AK144)</f>
        <v>1535674932</v>
      </c>
      <c r="AH144" s="23">
        <f>+BH144+BL144+BP144+BT144+BX144+CB144+CF144+CJ144+CN144+CR144+CV144+CZ144+BD144</f>
        <v>108681036</v>
      </c>
      <c r="AI144" s="22">
        <f>+DD144+DH144+DL144+DP144+DT144+DX144+EB144+EF144+EJ144+EN144+ER144+EV144+EZ144+FD144+FH144+FL144+FP144+FT144+FX144+GB144+GF144+GJ144+GN144+GR144+GV144+GZ144+HD144+HH144+HL144+HP144+HT144+HX144+IB144+IF144+IJ144+IN144+IR144+IV144+IZ144+JD144+JH144+JL144+JP144+JT144+JX144+KB144+KF144+KJ144+KN144+KR144</f>
        <v>0</v>
      </c>
      <c r="AJ144" s="21">
        <f>+KV144+KZ144+LD144+LH144+LL144+LP144+LT144+LX144</f>
        <v>1426993896</v>
      </c>
      <c r="AK144" s="13">
        <f>+MB144+MF144+MJ144</f>
        <v>0</v>
      </c>
      <c r="AL144" s="18" t="b">
        <f>_xlfn.IFNA(+AM144&lt;=AG144,"ERROR")</f>
        <v>1</v>
      </c>
      <c r="AM144" s="20">
        <f>SUM(AN144:AQ144)</f>
        <v>1518432672</v>
      </c>
      <c r="AN144" s="4">
        <f>+BE144+BI144+BM144+BQ144+BU144+BY144+CC144+CG144+CK144+CO144+CS144+CW144+DA144</f>
        <v>103812727</v>
      </c>
      <c r="AO144" s="4">
        <f>+DE144+DI144+DM144+DQ144+DU144+DY144+EC144+EG144+EK144+EO144+ES144+EW144+FA144+FE144+FI144+FM144+FQ144+FU144+FY144+GC144+GG144+GK144+GO144+GS144+GW144+HA144+HE144+HI144+HM144+HQ144+HU144+HY144+IC144+IG144+IK144+IO144+IS144+IW144+JA144+JE144+JI144+JM144+JQ144+JU144+JY144+KC144+KG144+KK144+KO144+KS144</f>
        <v>0</v>
      </c>
      <c r="AP144" s="4">
        <f>+KW144+LA144+LE144+LI144+LM144+LQ144+LU144+LY144</f>
        <v>1414619945</v>
      </c>
      <c r="AQ144" s="4">
        <f>+MC144+MG144+MK144</f>
        <v>0</v>
      </c>
      <c r="AR144" s="18" t="b">
        <f>_xlfn.IFNA(+AS144&lt;=AM144,"ERROR")</f>
        <v>1</v>
      </c>
      <c r="AS144" s="19">
        <f>+AT144+AU144+AV144+AW144</f>
        <v>1508925280</v>
      </c>
      <c r="AT144" s="4">
        <f>+BF144+BJ144+BN144+BR144+BV144+BZ144+CD144+CH144+CL144+CP144+CT144+CX144+DB144</f>
        <v>103812727</v>
      </c>
      <c r="AU144" s="4">
        <f>+DF144+DJ144+DN144+DR144+DV144+DZ144+ED144+EH144+EL144+EP144+ET144+EX144+FB144+FF144+FJ144+FN144+FR144+FV144+FZ144+GD144+GH144+GL144+GP144+GT144+GX144+HB144+HF144+HJ144+HN144+HR144+HV144+HZ144+ID144+IH144+IL144+IP144+IT144+IX144+JB144+JF144+JJ144+JN144+JR144+JV144+JZ144+KD144+KH144+KL144+KP144+KT144</f>
        <v>0</v>
      </c>
      <c r="AV144" s="4">
        <f>+KX144+LB144+LF144+LJ144+LN144+LR144+LV144+LZ144</f>
        <v>1405112553</v>
      </c>
      <c r="AW144" s="4">
        <f>+MD144+MH144+ML144</f>
        <v>0</v>
      </c>
      <c r="AX144" s="18" t="b">
        <f>_xlfn.IFNA(+AY144&lt;=AS144,"ERROR")</f>
        <v>1</v>
      </c>
      <c r="AY144" s="17">
        <f>+AZ144+BA144+BB144+BC144</f>
        <v>1508925280</v>
      </c>
      <c r="AZ144" s="4">
        <f>+BG144+BK144+BO144+BS144+BW144+CA144+CE144+CI144+CM144+CQ144+CU144+CY144+DC144</f>
        <v>103812727</v>
      </c>
      <c r="BA144" s="4">
        <f>+DG144+DK144+DO144+DS144+DW144+EA144+EE144+EI144+EM144+EQ144+EU144+EY144+FC144+FG144+FK144+FO144+FS144+FW144+GA144+GE144+GI144+GM144+GQ144+GU144+GY144+HC144+HG144+HK144+HO144+HS144+HW144+IA144+IE144+II144+IM144+IQ144+IU144+IY144+JC144+JG144+JK144+JO144+JS144+JW144+KA144+KE144+KI144+KM144+KQ144+KU144</f>
        <v>0</v>
      </c>
      <c r="BB144" s="4">
        <f>+KY144+LC144+LG144+LK144+LO144+LS144+LW144+MA144</f>
        <v>1405112553</v>
      </c>
      <c r="BC144" s="4">
        <f>+ME144+MI144+MM144</f>
        <v>0</v>
      </c>
      <c r="BD144" s="16">
        <v>0</v>
      </c>
      <c r="BE144" s="12">
        <v>0</v>
      </c>
      <c r="BF144" s="12">
        <v>0</v>
      </c>
      <c r="BG144" s="12">
        <v>0</v>
      </c>
      <c r="BH144" s="16">
        <v>0</v>
      </c>
      <c r="BI144" s="12">
        <v>0</v>
      </c>
      <c r="BJ144" s="12">
        <v>0</v>
      </c>
      <c r="BK144" s="12">
        <v>0</v>
      </c>
      <c r="BL144" s="16">
        <v>0</v>
      </c>
      <c r="BM144" s="12">
        <v>0</v>
      </c>
      <c r="BN144" s="12">
        <v>0</v>
      </c>
      <c r="BO144" s="12">
        <v>0</v>
      </c>
      <c r="BP144" s="16">
        <v>108681036</v>
      </c>
      <c r="BQ144" s="12">
        <v>103812727</v>
      </c>
      <c r="BR144" s="12">
        <v>103812727</v>
      </c>
      <c r="BS144" s="12">
        <v>103812727</v>
      </c>
      <c r="BT144" s="16">
        <v>0</v>
      </c>
      <c r="BU144" s="12">
        <v>0</v>
      </c>
      <c r="BV144" s="12">
        <v>0</v>
      </c>
      <c r="BW144" s="12">
        <v>0</v>
      </c>
      <c r="BX144" s="16">
        <v>0</v>
      </c>
      <c r="BY144" s="12">
        <v>0</v>
      </c>
      <c r="BZ144" s="12">
        <v>0</v>
      </c>
      <c r="CA144" s="12">
        <v>0</v>
      </c>
      <c r="CB144" s="16">
        <v>0</v>
      </c>
      <c r="CC144" s="12">
        <v>0</v>
      </c>
      <c r="CD144" s="12">
        <v>0</v>
      </c>
      <c r="CE144" s="12">
        <v>0</v>
      </c>
      <c r="CF144" s="16">
        <v>0</v>
      </c>
      <c r="CG144" s="12">
        <v>0</v>
      </c>
      <c r="CH144" s="12">
        <v>0</v>
      </c>
      <c r="CI144" s="12">
        <v>0</v>
      </c>
      <c r="CJ144" s="16">
        <v>0</v>
      </c>
      <c r="CK144" s="12">
        <v>0</v>
      </c>
      <c r="CL144" s="12">
        <v>0</v>
      </c>
      <c r="CM144" s="12">
        <v>0</v>
      </c>
      <c r="CN144" s="16">
        <v>0</v>
      </c>
      <c r="CO144" s="12">
        <v>0</v>
      </c>
      <c r="CP144" s="12">
        <v>0</v>
      </c>
      <c r="CQ144" s="12">
        <v>0</v>
      </c>
      <c r="CR144" s="16">
        <v>0</v>
      </c>
      <c r="CS144" s="12">
        <v>0</v>
      </c>
      <c r="CT144" s="12">
        <v>0</v>
      </c>
      <c r="CU144" s="12">
        <v>0</v>
      </c>
      <c r="CV144" s="16">
        <v>0</v>
      </c>
      <c r="CW144" s="12">
        <v>0</v>
      </c>
      <c r="CX144" s="12">
        <v>0</v>
      </c>
      <c r="CY144" s="12">
        <v>0</v>
      </c>
      <c r="CZ144" s="16">
        <v>0</v>
      </c>
      <c r="DA144" s="12">
        <v>0</v>
      </c>
      <c r="DB144" s="12">
        <v>0</v>
      </c>
      <c r="DC144" s="12">
        <v>0</v>
      </c>
      <c r="DD144" s="15">
        <v>0</v>
      </c>
      <c r="DE144" s="12">
        <v>0</v>
      </c>
      <c r="DF144" s="12">
        <v>0</v>
      </c>
      <c r="DG144" s="12">
        <v>0</v>
      </c>
      <c r="DH144" s="15">
        <v>0</v>
      </c>
      <c r="DI144" s="12">
        <v>0</v>
      </c>
      <c r="DJ144" s="12">
        <v>0</v>
      </c>
      <c r="DK144" s="12">
        <v>0</v>
      </c>
      <c r="DL144" s="15">
        <v>0</v>
      </c>
      <c r="DM144" s="12">
        <v>0</v>
      </c>
      <c r="DN144" s="12">
        <v>0</v>
      </c>
      <c r="DO144" s="12">
        <v>0</v>
      </c>
      <c r="DP144" s="15">
        <v>0</v>
      </c>
      <c r="DQ144" s="12">
        <v>0</v>
      </c>
      <c r="DR144" s="12">
        <v>0</v>
      </c>
      <c r="DS144" s="12">
        <v>0</v>
      </c>
      <c r="DT144" s="15">
        <v>0</v>
      </c>
      <c r="DU144" s="12">
        <v>0</v>
      </c>
      <c r="DV144" s="12">
        <v>0</v>
      </c>
      <c r="DW144" s="12">
        <v>0</v>
      </c>
      <c r="DX144" s="15">
        <v>0</v>
      </c>
      <c r="DY144" s="12">
        <v>0</v>
      </c>
      <c r="DZ144" s="12">
        <v>0</v>
      </c>
      <c r="EA144" s="12">
        <v>0</v>
      </c>
      <c r="EB144" s="15">
        <v>0</v>
      </c>
      <c r="EC144" s="12">
        <v>0</v>
      </c>
      <c r="ED144" s="12">
        <v>0</v>
      </c>
      <c r="EE144" s="12">
        <v>0</v>
      </c>
      <c r="EF144" s="15">
        <v>0</v>
      </c>
      <c r="EG144" s="12">
        <v>0</v>
      </c>
      <c r="EH144" s="12">
        <v>0</v>
      </c>
      <c r="EI144" s="12">
        <v>0</v>
      </c>
      <c r="EJ144" s="15">
        <v>0</v>
      </c>
      <c r="EK144" s="12">
        <v>0</v>
      </c>
      <c r="EL144" s="12">
        <v>0</v>
      </c>
      <c r="EM144" s="12">
        <v>0</v>
      </c>
      <c r="EN144" s="15">
        <v>0</v>
      </c>
      <c r="EO144" s="12">
        <v>0</v>
      </c>
      <c r="EP144" s="12">
        <v>0</v>
      </c>
      <c r="EQ144" s="12">
        <v>0</v>
      </c>
      <c r="ER144" s="15">
        <v>0</v>
      </c>
      <c r="ES144" s="12">
        <v>0</v>
      </c>
      <c r="ET144" s="12">
        <v>0</v>
      </c>
      <c r="EU144" s="12">
        <v>0</v>
      </c>
      <c r="EV144" s="15">
        <v>0</v>
      </c>
      <c r="EW144" s="12">
        <v>0</v>
      </c>
      <c r="EX144" s="12">
        <v>0</v>
      </c>
      <c r="EY144" s="12">
        <v>0</v>
      </c>
      <c r="EZ144" s="15">
        <v>0</v>
      </c>
      <c r="FA144" s="12">
        <v>0</v>
      </c>
      <c r="FB144" s="12">
        <v>0</v>
      </c>
      <c r="FC144" s="12">
        <v>0</v>
      </c>
      <c r="FD144" s="15">
        <v>0</v>
      </c>
      <c r="FE144" s="12">
        <v>0</v>
      </c>
      <c r="FF144" s="12">
        <v>0</v>
      </c>
      <c r="FG144" s="12">
        <v>0</v>
      </c>
      <c r="FH144" s="15">
        <v>0</v>
      </c>
      <c r="FI144" s="12">
        <v>0</v>
      </c>
      <c r="FJ144" s="12">
        <v>0</v>
      </c>
      <c r="FK144" s="12">
        <v>0</v>
      </c>
      <c r="FL144" s="15">
        <v>0</v>
      </c>
      <c r="FM144" s="12">
        <v>0</v>
      </c>
      <c r="FN144" s="12">
        <v>0</v>
      </c>
      <c r="FO144" s="12">
        <v>0</v>
      </c>
      <c r="FP144" s="15">
        <v>0</v>
      </c>
      <c r="FQ144" s="12">
        <v>0</v>
      </c>
      <c r="FR144" s="12">
        <v>0</v>
      </c>
      <c r="FS144" s="12">
        <v>0</v>
      </c>
      <c r="FT144" s="15">
        <v>0</v>
      </c>
      <c r="FU144" s="12">
        <v>0</v>
      </c>
      <c r="FV144" s="12">
        <v>0</v>
      </c>
      <c r="FW144" s="12">
        <v>0</v>
      </c>
      <c r="FX144" s="15">
        <v>0</v>
      </c>
      <c r="FY144" s="12">
        <v>0</v>
      </c>
      <c r="FZ144" s="12">
        <v>0</v>
      </c>
      <c r="GA144" s="12">
        <v>0</v>
      </c>
      <c r="GB144" s="15">
        <v>0</v>
      </c>
      <c r="GC144" s="12">
        <v>0</v>
      </c>
      <c r="GD144" s="12">
        <v>0</v>
      </c>
      <c r="GE144" s="12">
        <v>0</v>
      </c>
      <c r="GF144" s="15">
        <v>0</v>
      </c>
      <c r="GG144" s="12">
        <v>0</v>
      </c>
      <c r="GH144" s="12">
        <v>0</v>
      </c>
      <c r="GI144" s="12">
        <v>0</v>
      </c>
      <c r="GJ144" s="15">
        <v>0</v>
      </c>
      <c r="GK144" s="12">
        <v>0</v>
      </c>
      <c r="GL144" s="12">
        <v>0</v>
      </c>
      <c r="GM144" s="12">
        <v>0</v>
      </c>
      <c r="GN144" s="15">
        <v>0</v>
      </c>
      <c r="GO144" s="12">
        <v>0</v>
      </c>
      <c r="GP144" s="12">
        <v>0</v>
      </c>
      <c r="GQ144" s="12">
        <v>0</v>
      </c>
      <c r="GR144" s="15">
        <v>0</v>
      </c>
      <c r="GS144" s="12">
        <v>0</v>
      </c>
      <c r="GT144" s="12">
        <v>0</v>
      </c>
      <c r="GU144" s="12">
        <v>0</v>
      </c>
      <c r="GV144" s="15">
        <v>0</v>
      </c>
      <c r="GW144" s="12">
        <v>0</v>
      </c>
      <c r="GX144" s="12">
        <v>0</v>
      </c>
      <c r="GY144" s="12">
        <v>0</v>
      </c>
      <c r="GZ144" s="15">
        <v>0</v>
      </c>
      <c r="HA144" s="12">
        <v>0</v>
      </c>
      <c r="HB144" s="12">
        <v>0</v>
      </c>
      <c r="HC144" s="12">
        <v>0</v>
      </c>
      <c r="HD144" s="15">
        <v>0</v>
      </c>
      <c r="HE144" s="12">
        <v>0</v>
      </c>
      <c r="HF144" s="12">
        <v>0</v>
      </c>
      <c r="HG144" s="12">
        <v>0</v>
      </c>
      <c r="HH144" s="15">
        <v>0</v>
      </c>
      <c r="HI144" s="12">
        <v>0</v>
      </c>
      <c r="HJ144" s="12">
        <v>0</v>
      </c>
      <c r="HK144" s="12">
        <v>0</v>
      </c>
      <c r="HL144" s="15">
        <v>0</v>
      </c>
      <c r="HM144" s="12">
        <v>0</v>
      </c>
      <c r="HN144" s="12">
        <v>0</v>
      </c>
      <c r="HO144" s="12">
        <v>0</v>
      </c>
      <c r="HP144" s="15">
        <v>0</v>
      </c>
      <c r="HQ144" s="12">
        <v>0</v>
      </c>
      <c r="HR144" s="12">
        <v>0</v>
      </c>
      <c r="HS144" s="12">
        <v>0</v>
      </c>
      <c r="HT144" s="15">
        <v>0</v>
      </c>
      <c r="HU144" s="12">
        <v>0</v>
      </c>
      <c r="HV144" s="12">
        <v>0</v>
      </c>
      <c r="HW144" s="12">
        <v>0</v>
      </c>
      <c r="HX144" s="15">
        <v>0</v>
      </c>
      <c r="HY144" s="12">
        <v>0</v>
      </c>
      <c r="HZ144" s="12">
        <v>0</v>
      </c>
      <c r="IA144" s="12">
        <v>0</v>
      </c>
      <c r="IB144" s="15">
        <v>0</v>
      </c>
      <c r="IC144" s="12">
        <v>0</v>
      </c>
      <c r="ID144" s="12">
        <v>0</v>
      </c>
      <c r="IE144" s="12">
        <v>0</v>
      </c>
      <c r="IF144" s="15">
        <v>0</v>
      </c>
      <c r="IG144" s="12">
        <v>0</v>
      </c>
      <c r="IH144" s="12">
        <v>0</v>
      </c>
      <c r="II144" s="12">
        <v>0</v>
      </c>
      <c r="IJ144" s="15">
        <v>0</v>
      </c>
      <c r="IK144" s="12">
        <v>0</v>
      </c>
      <c r="IL144" s="12">
        <v>0</v>
      </c>
      <c r="IM144" s="12">
        <v>0</v>
      </c>
      <c r="IN144" s="15">
        <v>0</v>
      </c>
      <c r="IO144" s="12">
        <v>0</v>
      </c>
      <c r="IP144" s="12">
        <v>0</v>
      </c>
      <c r="IQ144" s="12">
        <v>0</v>
      </c>
      <c r="IR144" s="15">
        <v>0</v>
      </c>
      <c r="IS144" s="12">
        <v>0</v>
      </c>
      <c r="IT144" s="12">
        <v>0</v>
      </c>
      <c r="IU144" s="12">
        <v>0</v>
      </c>
      <c r="IV144" s="15">
        <v>0</v>
      </c>
      <c r="IW144" s="12">
        <v>0</v>
      </c>
      <c r="IX144" s="12">
        <v>0</v>
      </c>
      <c r="IY144" s="12">
        <v>0</v>
      </c>
      <c r="IZ144" s="15">
        <v>0</v>
      </c>
      <c r="JA144" s="12">
        <v>0</v>
      </c>
      <c r="JB144" s="12">
        <v>0</v>
      </c>
      <c r="JC144" s="12">
        <v>0</v>
      </c>
      <c r="JD144" s="15">
        <v>0</v>
      </c>
      <c r="JE144" s="12">
        <v>0</v>
      </c>
      <c r="JF144" s="12">
        <v>0</v>
      </c>
      <c r="JG144" s="12">
        <v>0</v>
      </c>
      <c r="JH144" s="15">
        <v>0</v>
      </c>
      <c r="JI144" s="12">
        <v>0</v>
      </c>
      <c r="JJ144" s="12">
        <v>0</v>
      </c>
      <c r="JK144" s="12">
        <v>0</v>
      </c>
      <c r="JL144" s="15">
        <v>0</v>
      </c>
      <c r="JM144" s="12">
        <v>0</v>
      </c>
      <c r="JN144" s="12">
        <v>0</v>
      </c>
      <c r="JO144" s="12">
        <v>0</v>
      </c>
      <c r="JP144" s="15">
        <v>0</v>
      </c>
      <c r="JQ144" s="12">
        <v>0</v>
      </c>
      <c r="JR144" s="12">
        <v>0</v>
      </c>
      <c r="JS144" s="12">
        <v>0</v>
      </c>
      <c r="JT144" s="15">
        <v>0</v>
      </c>
      <c r="JU144" s="12">
        <v>0</v>
      </c>
      <c r="JV144" s="12">
        <v>0</v>
      </c>
      <c r="JW144" s="12">
        <v>0</v>
      </c>
      <c r="JX144" s="15">
        <v>0</v>
      </c>
      <c r="JY144" s="12">
        <v>0</v>
      </c>
      <c r="JZ144" s="12">
        <v>0</v>
      </c>
      <c r="KA144" s="12">
        <v>0</v>
      </c>
      <c r="KB144" s="15">
        <v>0</v>
      </c>
      <c r="KC144" s="12">
        <v>0</v>
      </c>
      <c r="KD144" s="12">
        <v>0</v>
      </c>
      <c r="KE144" s="12">
        <v>0</v>
      </c>
      <c r="KF144" s="15">
        <v>0</v>
      </c>
      <c r="KG144" s="12">
        <v>0</v>
      </c>
      <c r="KH144" s="12">
        <v>0</v>
      </c>
      <c r="KI144" s="12">
        <v>0</v>
      </c>
      <c r="KJ144" s="15">
        <v>0</v>
      </c>
      <c r="KK144" s="12">
        <v>0</v>
      </c>
      <c r="KL144" s="12">
        <v>0</v>
      </c>
      <c r="KM144" s="12">
        <v>0</v>
      </c>
      <c r="KN144" s="15">
        <v>0</v>
      </c>
      <c r="KO144" s="12">
        <v>0</v>
      </c>
      <c r="KP144" s="12">
        <v>0</v>
      </c>
      <c r="KQ144" s="12">
        <v>0</v>
      </c>
      <c r="KR144" s="15">
        <v>0</v>
      </c>
      <c r="KS144" s="12">
        <v>0</v>
      </c>
      <c r="KT144" s="12">
        <v>0</v>
      </c>
      <c r="KU144" s="12">
        <v>0</v>
      </c>
      <c r="KV144" s="14">
        <v>0</v>
      </c>
      <c r="KW144" s="12">
        <v>0</v>
      </c>
      <c r="KX144" s="12">
        <v>0</v>
      </c>
      <c r="KY144" s="12">
        <v>0</v>
      </c>
      <c r="KZ144" s="14">
        <v>0</v>
      </c>
      <c r="LA144" s="12">
        <v>0</v>
      </c>
      <c r="LB144" s="12">
        <v>0</v>
      </c>
      <c r="LC144" s="12">
        <v>0</v>
      </c>
      <c r="LD144" s="14">
        <v>1426993896</v>
      </c>
      <c r="LE144" s="12">
        <v>1414619945</v>
      </c>
      <c r="LF144" s="12">
        <v>1405112553</v>
      </c>
      <c r="LG144" s="12">
        <v>1405112553</v>
      </c>
      <c r="LH144" s="14">
        <v>0</v>
      </c>
      <c r="LI144" s="12">
        <v>0</v>
      </c>
      <c r="LJ144" s="12">
        <v>0</v>
      </c>
      <c r="LK144" s="12">
        <v>0</v>
      </c>
      <c r="LL144" s="14">
        <v>0</v>
      </c>
      <c r="LM144" s="12">
        <v>0</v>
      </c>
      <c r="LN144" s="12">
        <v>0</v>
      </c>
      <c r="LO144" s="12">
        <v>0</v>
      </c>
      <c r="LP144" s="14">
        <v>0</v>
      </c>
      <c r="LQ144" s="12">
        <v>0</v>
      </c>
      <c r="LR144" s="12">
        <v>0</v>
      </c>
      <c r="LS144" s="12">
        <v>0</v>
      </c>
      <c r="LT144" s="14">
        <v>0</v>
      </c>
      <c r="LU144" s="12">
        <v>0</v>
      </c>
      <c r="LV144" s="12">
        <v>0</v>
      </c>
      <c r="LW144" s="12">
        <v>0</v>
      </c>
      <c r="LX144" s="14">
        <v>0</v>
      </c>
      <c r="LY144" s="12">
        <v>0</v>
      </c>
      <c r="LZ144" s="12">
        <v>0</v>
      </c>
      <c r="MA144" s="12">
        <v>0</v>
      </c>
      <c r="MB144" s="13">
        <v>0</v>
      </c>
      <c r="MC144" s="12">
        <v>0</v>
      </c>
      <c r="MD144" s="12">
        <v>0</v>
      </c>
      <c r="ME144" s="12">
        <v>0</v>
      </c>
      <c r="MF144" s="13">
        <v>0</v>
      </c>
      <c r="MG144" s="12">
        <v>0</v>
      </c>
      <c r="MH144" s="12">
        <v>0</v>
      </c>
      <c r="MI144" s="12">
        <v>0</v>
      </c>
      <c r="MJ144" s="13">
        <v>0</v>
      </c>
      <c r="MK144" s="12">
        <v>0</v>
      </c>
      <c r="ML144" s="12">
        <v>0</v>
      </c>
      <c r="MM144" s="12">
        <v>0</v>
      </c>
    </row>
    <row r="145" spans="2:351" ht="76.5" x14ac:dyDescent="0.25">
      <c r="B145" s="44" t="s">
        <v>149</v>
      </c>
      <c r="C145" s="43" t="s">
        <v>148</v>
      </c>
      <c r="D145" s="42" t="s">
        <v>12</v>
      </c>
      <c r="E145" s="42" t="s">
        <v>12</v>
      </c>
      <c r="F145" s="46" t="s">
        <v>147</v>
      </c>
      <c r="G145" s="40">
        <v>2020004250325</v>
      </c>
      <c r="H145" s="39" t="s">
        <v>146</v>
      </c>
      <c r="I145" s="40">
        <v>1901037</v>
      </c>
      <c r="J145" s="39" t="s">
        <v>145</v>
      </c>
      <c r="K145" s="38" t="s">
        <v>102</v>
      </c>
      <c r="L145" s="37" t="s">
        <v>156</v>
      </c>
      <c r="M145" s="60" t="s">
        <v>6</v>
      </c>
      <c r="N145" s="59" t="s">
        <v>100</v>
      </c>
      <c r="O145" s="36" t="s">
        <v>143</v>
      </c>
      <c r="P145" s="35" t="s">
        <v>16</v>
      </c>
      <c r="Q145" s="35" t="s">
        <v>155</v>
      </c>
      <c r="R145" s="34" t="s">
        <v>20</v>
      </c>
      <c r="S145" s="33">
        <v>3</v>
      </c>
      <c r="T145" s="50">
        <v>0</v>
      </c>
      <c r="U145" s="50">
        <v>1</v>
      </c>
      <c r="V145" s="50">
        <v>1</v>
      </c>
      <c r="W145" s="50">
        <v>1</v>
      </c>
      <c r="X145" s="31">
        <f>+Z145+AA145+AB145+AC145</f>
        <v>3</v>
      </c>
      <c r="Y145" s="49">
        <f>+X145/S145</f>
        <v>1</v>
      </c>
      <c r="Z145" s="29">
        <v>0</v>
      </c>
      <c r="AA145" s="28">
        <v>1</v>
      </c>
      <c r="AB145" s="28">
        <v>1</v>
      </c>
      <c r="AC145" s="28">
        <v>1</v>
      </c>
      <c r="AD145" s="27">
        <v>536743661</v>
      </c>
      <c r="AE145" s="26">
        <f>+AD145-AG145</f>
        <v>0</v>
      </c>
      <c r="AF145" s="51" t="s">
        <v>0</v>
      </c>
      <c r="AG145" s="24">
        <f>SUM(AH145:AK145)</f>
        <v>536743661</v>
      </c>
      <c r="AH145" s="23">
        <f>+BH145+BL145+BP145+BT145+BX145+CB145+CF145+CJ145+CN145+CR145+CV145+CZ145+BD145</f>
        <v>409627352</v>
      </c>
      <c r="AI145" s="22">
        <f>+DD145+DH145+DL145+DP145+DT145+DX145+EB145+EF145+EJ145+EN145+ER145+EV145+EZ145+FD145+FH145+FL145+FP145+FT145+FX145+GB145+GF145+GJ145+GN145+GR145+GV145+GZ145+HD145+HH145+HL145+HP145+HT145+HX145+IB145+IF145+IJ145+IN145+IR145+IV145+IZ145+JD145+JH145+JL145+JP145+JT145+JX145+KB145+KF145+KJ145+KN145+KR145</f>
        <v>0</v>
      </c>
      <c r="AJ145" s="21">
        <f>+KV145+KZ145+LD145+LH145+LL145+LP145+LT145+LX145</f>
        <v>127116309</v>
      </c>
      <c r="AK145" s="13">
        <f>+MB145+MF145+MJ145</f>
        <v>0</v>
      </c>
      <c r="AL145" s="18" t="b">
        <f>_xlfn.IFNA(+AM145&lt;=AG145,"ERROR")</f>
        <v>1</v>
      </c>
      <c r="AM145" s="20">
        <f>SUM(AN145:AQ145)</f>
        <v>439567574</v>
      </c>
      <c r="AN145" s="4">
        <f>+BE145+BI145+BM145+BQ145+BU145+BY145+CC145+CG145+CK145+CO145+CS145+CW145+DA145</f>
        <v>372185574</v>
      </c>
      <c r="AO145" s="4">
        <f>+DE145+DI145+DM145+DQ145+DU145+DY145+EC145+EG145+EK145+EO145+ES145+EW145+FA145+FE145+FI145+FM145+FQ145+FU145+FY145+GC145+GG145+GK145+GO145+GS145+GW145+HA145+HE145+HI145+HM145+HQ145+HU145+HY145+IC145+IG145+IK145+IO145+IS145+IW145+JA145+JE145+JI145+JM145+JQ145+JU145+JY145+KC145+KG145+KK145+KO145+KS145</f>
        <v>0</v>
      </c>
      <c r="AP145" s="4">
        <f>+KW145+LA145+LE145+LI145+LM145+LQ145+LU145+LY145</f>
        <v>67382000</v>
      </c>
      <c r="AQ145" s="4">
        <f>+MC145+MG145+MK145</f>
        <v>0</v>
      </c>
      <c r="AR145" s="18" t="b">
        <f>_xlfn.IFNA(+AS145&lt;=AM145,"ERROR")</f>
        <v>1</v>
      </c>
      <c r="AS145" s="19">
        <f>+AT145+AU145+AV145+AW145</f>
        <v>436628718</v>
      </c>
      <c r="AT145" s="4">
        <f>+BF145+BJ145+BN145+BR145+BV145+BZ145+CD145+CH145+CL145+CP145+CT145+CX145+DB145</f>
        <v>369630862</v>
      </c>
      <c r="AU145" s="4">
        <f>+DF145+DJ145+DN145+DR145+DV145+DZ145+ED145+EH145+EL145+EP145+ET145+EX145+FB145+FF145+FJ145+FN145+FR145+FV145+FZ145+GD145+GH145+GL145+GP145+GT145+GX145+HB145+HF145+HJ145+HN145+HR145+HV145+HZ145+ID145+IH145+IL145+IP145+IT145+IX145+JB145+JF145+JJ145+JN145+JR145+JV145+JZ145+KD145+KH145+KL145+KP145+KT145</f>
        <v>0</v>
      </c>
      <c r="AV145" s="4">
        <f>+KX145+LB145+LF145+LJ145+LN145+LR145+LV145+LZ145</f>
        <v>66997856</v>
      </c>
      <c r="AW145" s="4">
        <f>+MD145+MH145+ML145</f>
        <v>0</v>
      </c>
      <c r="AX145" s="18" t="b">
        <f>_xlfn.IFNA(+AY145&lt;=AS145,"ERROR")</f>
        <v>1</v>
      </c>
      <c r="AY145" s="17">
        <f>+AZ145+BA145+BB145+BC145</f>
        <v>383920299</v>
      </c>
      <c r="AZ145" s="4">
        <f>+BG145+BK145+BO145+BS145+BW145+CA145+CE145+CI145+CM145+CQ145+CU145+CY145+DC145</f>
        <v>332922443</v>
      </c>
      <c r="BA145" s="4">
        <f>+DG145+DK145+DO145+DS145+DW145+EA145+EE145+EI145+EM145+EQ145+EU145+EY145+FC145+FG145+FK145+FO145+FS145+FW145+GA145+GE145+GI145+GM145+GQ145+GU145+GY145+HC145+HG145+HK145+HO145+HS145+HW145+IA145+IE145+II145+IM145+IQ145+IU145+IY145+JC145+JG145+JK145+JO145+JS145+JW145+KA145+KE145+KI145+KM145+KQ145+KU145</f>
        <v>0</v>
      </c>
      <c r="BB145" s="4">
        <f>+KY145+LC145+LG145+LK145+LO145+LS145+LW145+MA145</f>
        <v>50997856</v>
      </c>
      <c r="BC145" s="4">
        <f>+ME145+MI145+MM145</f>
        <v>0</v>
      </c>
      <c r="BD145" s="16">
        <v>289046457</v>
      </c>
      <c r="BE145" s="12">
        <v>285848384</v>
      </c>
      <c r="BF145" s="12">
        <v>285848371</v>
      </c>
      <c r="BG145" s="12">
        <v>249771920</v>
      </c>
      <c r="BH145" s="16">
        <v>0</v>
      </c>
      <c r="BI145" s="12">
        <v>0</v>
      </c>
      <c r="BJ145" s="12">
        <v>0</v>
      </c>
      <c r="BK145" s="12">
        <v>0</v>
      </c>
      <c r="BL145" s="16">
        <v>0</v>
      </c>
      <c r="BM145" s="12">
        <v>0</v>
      </c>
      <c r="BN145" s="12">
        <v>0</v>
      </c>
      <c r="BO145" s="12">
        <v>0</v>
      </c>
      <c r="BP145" s="16">
        <v>120580895</v>
      </c>
      <c r="BQ145" s="12">
        <v>86337190</v>
      </c>
      <c r="BR145" s="12">
        <v>83782491</v>
      </c>
      <c r="BS145" s="12">
        <v>83150523</v>
      </c>
      <c r="BT145" s="16">
        <v>0</v>
      </c>
      <c r="BU145" s="12">
        <v>0</v>
      </c>
      <c r="BV145" s="12">
        <v>0</v>
      </c>
      <c r="BW145" s="12">
        <v>0</v>
      </c>
      <c r="BX145" s="16">
        <v>0</v>
      </c>
      <c r="BY145" s="12">
        <v>0</v>
      </c>
      <c r="BZ145" s="12">
        <v>0</v>
      </c>
      <c r="CA145" s="12">
        <v>0</v>
      </c>
      <c r="CB145" s="16">
        <v>0</v>
      </c>
      <c r="CC145" s="12">
        <v>0</v>
      </c>
      <c r="CD145" s="12">
        <v>0</v>
      </c>
      <c r="CE145" s="12">
        <v>0</v>
      </c>
      <c r="CF145" s="16">
        <v>0</v>
      </c>
      <c r="CG145" s="12">
        <v>0</v>
      </c>
      <c r="CH145" s="12">
        <v>0</v>
      </c>
      <c r="CI145" s="12">
        <v>0</v>
      </c>
      <c r="CJ145" s="16">
        <v>0</v>
      </c>
      <c r="CK145" s="12">
        <v>0</v>
      </c>
      <c r="CL145" s="12">
        <v>0</v>
      </c>
      <c r="CM145" s="12">
        <v>0</v>
      </c>
      <c r="CN145" s="16">
        <v>0</v>
      </c>
      <c r="CO145" s="12">
        <v>0</v>
      </c>
      <c r="CP145" s="12">
        <v>0</v>
      </c>
      <c r="CQ145" s="12">
        <v>0</v>
      </c>
      <c r="CR145" s="16">
        <v>0</v>
      </c>
      <c r="CS145" s="12">
        <v>0</v>
      </c>
      <c r="CT145" s="12">
        <v>0</v>
      </c>
      <c r="CU145" s="12">
        <v>0</v>
      </c>
      <c r="CV145" s="16">
        <v>0</v>
      </c>
      <c r="CW145" s="12">
        <v>0</v>
      </c>
      <c r="CX145" s="12">
        <v>0</v>
      </c>
      <c r="CY145" s="12">
        <v>0</v>
      </c>
      <c r="CZ145" s="16">
        <v>0</v>
      </c>
      <c r="DA145" s="12">
        <v>0</v>
      </c>
      <c r="DB145" s="12">
        <v>0</v>
      </c>
      <c r="DC145" s="12">
        <v>0</v>
      </c>
      <c r="DD145" s="15">
        <v>0</v>
      </c>
      <c r="DE145" s="12">
        <v>0</v>
      </c>
      <c r="DF145" s="12">
        <v>0</v>
      </c>
      <c r="DG145" s="12">
        <v>0</v>
      </c>
      <c r="DH145" s="15">
        <v>0</v>
      </c>
      <c r="DI145" s="12">
        <v>0</v>
      </c>
      <c r="DJ145" s="12">
        <v>0</v>
      </c>
      <c r="DK145" s="12">
        <v>0</v>
      </c>
      <c r="DL145" s="15">
        <v>0</v>
      </c>
      <c r="DM145" s="12">
        <v>0</v>
      </c>
      <c r="DN145" s="12">
        <v>0</v>
      </c>
      <c r="DO145" s="12">
        <v>0</v>
      </c>
      <c r="DP145" s="15">
        <v>0</v>
      </c>
      <c r="DQ145" s="12">
        <v>0</v>
      </c>
      <c r="DR145" s="12">
        <v>0</v>
      </c>
      <c r="DS145" s="12">
        <v>0</v>
      </c>
      <c r="DT145" s="15">
        <v>0</v>
      </c>
      <c r="DU145" s="12">
        <v>0</v>
      </c>
      <c r="DV145" s="12">
        <v>0</v>
      </c>
      <c r="DW145" s="12">
        <v>0</v>
      </c>
      <c r="DX145" s="15">
        <v>0</v>
      </c>
      <c r="DY145" s="12">
        <v>0</v>
      </c>
      <c r="DZ145" s="12">
        <v>0</v>
      </c>
      <c r="EA145" s="12">
        <v>0</v>
      </c>
      <c r="EB145" s="15">
        <v>0</v>
      </c>
      <c r="EC145" s="12">
        <v>0</v>
      </c>
      <c r="ED145" s="12">
        <v>0</v>
      </c>
      <c r="EE145" s="12">
        <v>0</v>
      </c>
      <c r="EF145" s="15">
        <v>0</v>
      </c>
      <c r="EG145" s="12">
        <v>0</v>
      </c>
      <c r="EH145" s="12">
        <v>0</v>
      </c>
      <c r="EI145" s="12">
        <v>0</v>
      </c>
      <c r="EJ145" s="15">
        <v>0</v>
      </c>
      <c r="EK145" s="12">
        <v>0</v>
      </c>
      <c r="EL145" s="12">
        <v>0</v>
      </c>
      <c r="EM145" s="12">
        <v>0</v>
      </c>
      <c r="EN145" s="15">
        <v>0</v>
      </c>
      <c r="EO145" s="12">
        <v>0</v>
      </c>
      <c r="EP145" s="12">
        <v>0</v>
      </c>
      <c r="EQ145" s="12">
        <v>0</v>
      </c>
      <c r="ER145" s="15">
        <v>0</v>
      </c>
      <c r="ES145" s="12">
        <v>0</v>
      </c>
      <c r="ET145" s="12">
        <v>0</v>
      </c>
      <c r="EU145" s="12">
        <v>0</v>
      </c>
      <c r="EV145" s="15">
        <v>0</v>
      </c>
      <c r="EW145" s="12">
        <v>0</v>
      </c>
      <c r="EX145" s="12">
        <v>0</v>
      </c>
      <c r="EY145" s="12">
        <v>0</v>
      </c>
      <c r="EZ145" s="15">
        <v>0</v>
      </c>
      <c r="FA145" s="12">
        <v>0</v>
      </c>
      <c r="FB145" s="12">
        <v>0</v>
      </c>
      <c r="FC145" s="12">
        <v>0</v>
      </c>
      <c r="FD145" s="15">
        <v>0</v>
      </c>
      <c r="FE145" s="12">
        <v>0</v>
      </c>
      <c r="FF145" s="12">
        <v>0</v>
      </c>
      <c r="FG145" s="12">
        <v>0</v>
      </c>
      <c r="FH145" s="15">
        <v>0</v>
      </c>
      <c r="FI145" s="12">
        <v>0</v>
      </c>
      <c r="FJ145" s="12">
        <v>0</v>
      </c>
      <c r="FK145" s="12">
        <v>0</v>
      </c>
      <c r="FL145" s="15">
        <v>0</v>
      </c>
      <c r="FM145" s="12">
        <v>0</v>
      </c>
      <c r="FN145" s="12">
        <v>0</v>
      </c>
      <c r="FO145" s="12">
        <v>0</v>
      </c>
      <c r="FP145" s="15">
        <v>0</v>
      </c>
      <c r="FQ145" s="12">
        <v>0</v>
      </c>
      <c r="FR145" s="12">
        <v>0</v>
      </c>
      <c r="FS145" s="12">
        <v>0</v>
      </c>
      <c r="FT145" s="15">
        <v>0</v>
      </c>
      <c r="FU145" s="12">
        <v>0</v>
      </c>
      <c r="FV145" s="12">
        <v>0</v>
      </c>
      <c r="FW145" s="12">
        <v>0</v>
      </c>
      <c r="FX145" s="15">
        <v>0</v>
      </c>
      <c r="FY145" s="12">
        <v>0</v>
      </c>
      <c r="FZ145" s="12">
        <v>0</v>
      </c>
      <c r="GA145" s="12">
        <v>0</v>
      </c>
      <c r="GB145" s="15">
        <v>0</v>
      </c>
      <c r="GC145" s="12">
        <v>0</v>
      </c>
      <c r="GD145" s="12">
        <v>0</v>
      </c>
      <c r="GE145" s="12">
        <v>0</v>
      </c>
      <c r="GF145" s="15">
        <v>0</v>
      </c>
      <c r="GG145" s="12">
        <v>0</v>
      </c>
      <c r="GH145" s="12">
        <v>0</v>
      </c>
      <c r="GI145" s="12">
        <v>0</v>
      </c>
      <c r="GJ145" s="15">
        <v>0</v>
      </c>
      <c r="GK145" s="12">
        <v>0</v>
      </c>
      <c r="GL145" s="12">
        <v>0</v>
      </c>
      <c r="GM145" s="12">
        <v>0</v>
      </c>
      <c r="GN145" s="15">
        <v>0</v>
      </c>
      <c r="GO145" s="12">
        <v>0</v>
      </c>
      <c r="GP145" s="12">
        <v>0</v>
      </c>
      <c r="GQ145" s="12">
        <v>0</v>
      </c>
      <c r="GR145" s="15">
        <v>0</v>
      </c>
      <c r="GS145" s="12">
        <v>0</v>
      </c>
      <c r="GT145" s="12">
        <v>0</v>
      </c>
      <c r="GU145" s="12">
        <v>0</v>
      </c>
      <c r="GV145" s="15">
        <v>0</v>
      </c>
      <c r="GW145" s="12">
        <v>0</v>
      </c>
      <c r="GX145" s="12">
        <v>0</v>
      </c>
      <c r="GY145" s="12">
        <v>0</v>
      </c>
      <c r="GZ145" s="15">
        <v>0</v>
      </c>
      <c r="HA145" s="12">
        <v>0</v>
      </c>
      <c r="HB145" s="12">
        <v>0</v>
      </c>
      <c r="HC145" s="12">
        <v>0</v>
      </c>
      <c r="HD145" s="15">
        <v>0</v>
      </c>
      <c r="HE145" s="12">
        <v>0</v>
      </c>
      <c r="HF145" s="12">
        <v>0</v>
      </c>
      <c r="HG145" s="12">
        <v>0</v>
      </c>
      <c r="HH145" s="15">
        <v>0</v>
      </c>
      <c r="HI145" s="12">
        <v>0</v>
      </c>
      <c r="HJ145" s="12">
        <v>0</v>
      </c>
      <c r="HK145" s="12">
        <v>0</v>
      </c>
      <c r="HL145" s="15">
        <v>0</v>
      </c>
      <c r="HM145" s="12">
        <v>0</v>
      </c>
      <c r="HN145" s="12">
        <v>0</v>
      </c>
      <c r="HO145" s="12">
        <v>0</v>
      </c>
      <c r="HP145" s="15">
        <v>0</v>
      </c>
      <c r="HQ145" s="12">
        <v>0</v>
      </c>
      <c r="HR145" s="12">
        <v>0</v>
      </c>
      <c r="HS145" s="12">
        <v>0</v>
      </c>
      <c r="HT145" s="15">
        <v>0</v>
      </c>
      <c r="HU145" s="12">
        <v>0</v>
      </c>
      <c r="HV145" s="12">
        <v>0</v>
      </c>
      <c r="HW145" s="12">
        <v>0</v>
      </c>
      <c r="HX145" s="15">
        <v>0</v>
      </c>
      <c r="HY145" s="12">
        <v>0</v>
      </c>
      <c r="HZ145" s="12">
        <v>0</v>
      </c>
      <c r="IA145" s="12">
        <v>0</v>
      </c>
      <c r="IB145" s="15">
        <v>0</v>
      </c>
      <c r="IC145" s="12">
        <v>0</v>
      </c>
      <c r="ID145" s="12">
        <v>0</v>
      </c>
      <c r="IE145" s="12">
        <v>0</v>
      </c>
      <c r="IF145" s="15">
        <v>0</v>
      </c>
      <c r="IG145" s="12">
        <v>0</v>
      </c>
      <c r="IH145" s="12">
        <v>0</v>
      </c>
      <c r="II145" s="12">
        <v>0</v>
      </c>
      <c r="IJ145" s="15">
        <v>0</v>
      </c>
      <c r="IK145" s="12">
        <v>0</v>
      </c>
      <c r="IL145" s="12">
        <v>0</v>
      </c>
      <c r="IM145" s="12">
        <v>0</v>
      </c>
      <c r="IN145" s="15">
        <v>0</v>
      </c>
      <c r="IO145" s="12">
        <v>0</v>
      </c>
      <c r="IP145" s="12">
        <v>0</v>
      </c>
      <c r="IQ145" s="12">
        <v>0</v>
      </c>
      <c r="IR145" s="15">
        <v>0</v>
      </c>
      <c r="IS145" s="12">
        <v>0</v>
      </c>
      <c r="IT145" s="12">
        <v>0</v>
      </c>
      <c r="IU145" s="12">
        <v>0</v>
      </c>
      <c r="IV145" s="15">
        <v>0</v>
      </c>
      <c r="IW145" s="12">
        <v>0</v>
      </c>
      <c r="IX145" s="12">
        <v>0</v>
      </c>
      <c r="IY145" s="12">
        <v>0</v>
      </c>
      <c r="IZ145" s="15">
        <v>0</v>
      </c>
      <c r="JA145" s="12">
        <v>0</v>
      </c>
      <c r="JB145" s="12">
        <v>0</v>
      </c>
      <c r="JC145" s="12">
        <v>0</v>
      </c>
      <c r="JD145" s="15">
        <v>0</v>
      </c>
      <c r="JE145" s="12">
        <v>0</v>
      </c>
      <c r="JF145" s="12">
        <v>0</v>
      </c>
      <c r="JG145" s="12">
        <v>0</v>
      </c>
      <c r="JH145" s="15">
        <v>0</v>
      </c>
      <c r="JI145" s="12">
        <v>0</v>
      </c>
      <c r="JJ145" s="12">
        <v>0</v>
      </c>
      <c r="JK145" s="12">
        <v>0</v>
      </c>
      <c r="JL145" s="15">
        <v>0</v>
      </c>
      <c r="JM145" s="12">
        <v>0</v>
      </c>
      <c r="JN145" s="12">
        <v>0</v>
      </c>
      <c r="JO145" s="12">
        <v>0</v>
      </c>
      <c r="JP145" s="15">
        <v>0</v>
      </c>
      <c r="JQ145" s="12">
        <v>0</v>
      </c>
      <c r="JR145" s="12">
        <v>0</v>
      </c>
      <c r="JS145" s="12">
        <v>0</v>
      </c>
      <c r="JT145" s="15">
        <v>0</v>
      </c>
      <c r="JU145" s="12">
        <v>0</v>
      </c>
      <c r="JV145" s="12">
        <v>0</v>
      </c>
      <c r="JW145" s="12">
        <v>0</v>
      </c>
      <c r="JX145" s="15">
        <v>0</v>
      </c>
      <c r="JY145" s="12">
        <v>0</v>
      </c>
      <c r="JZ145" s="12">
        <v>0</v>
      </c>
      <c r="KA145" s="12">
        <v>0</v>
      </c>
      <c r="KB145" s="15">
        <v>0</v>
      </c>
      <c r="KC145" s="12">
        <v>0</v>
      </c>
      <c r="KD145" s="12">
        <v>0</v>
      </c>
      <c r="KE145" s="12">
        <v>0</v>
      </c>
      <c r="KF145" s="15">
        <v>0</v>
      </c>
      <c r="KG145" s="12">
        <v>0</v>
      </c>
      <c r="KH145" s="12">
        <v>0</v>
      </c>
      <c r="KI145" s="12">
        <v>0</v>
      </c>
      <c r="KJ145" s="15">
        <v>0</v>
      </c>
      <c r="KK145" s="12">
        <v>0</v>
      </c>
      <c r="KL145" s="12">
        <v>0</v>
      </c>
      <c r="KM145" s="12">
        <v>0</v>
      </c>
      <c r="KN145" s="15">
        <v>0</v>
      </c>
      <c r="KO145" s="12">
        <v>0</v>
      </c>
      <c r="KP145" s="12">
        <v>0</v>
      </c>
      <c r="KQ145" s="12">
        <v>0</v>
      </c>
      <c r="KR145" s="15">
        <v>0</v>
      </c>
      <c r="KS145" s="12">
        <v>0</v>
      </c>
      <c r="KT145" s="12">
        <v>0</v>
      </c>
      <c r="KU145" s="12">
        <v>0</v>
      </c>
      <c r="KV145" s="14">
        <v>0</v>
      </c>
      <c r="KW145" s="12">
        <v>0</v>
      </c>
      <c r="KX145" s="12">
        <v>0</v>
      </c>
      <c r="KY145" s="12">
        <v>0</v>
      </c>
      <c r="KZ145" s="14">
        <v>0</v>
      </c>
      <c r="LA145" s="12">
        <v>0</v>
      </c>
      <c r="LB145" s="12">
        <v>0</v>
      </c>
      <c r="LC145" s="12">
        <v>0</v>
      </c>
      <c r="LD145" s="14">
        <v>127116309</v>
      </c>
      <c r="LE145" s="12">
        <v>67382000</v>
      </c>
      <c r="LF145" s="12">
        <v>66997856</v>
      </c>
      <c r="LG145" s="12">
        <v>50997856</v>
      </c>
      <c r="LH145" s="14">
        <v>0</v>
      </c>
      <c r="LI145" s="12">
        <v>0</v>
      </c>
      <c r="LJ145" s="12">
        <v>0</v>
      </c>
      <c r="LK145" s="12">
        <v>0</v>
      </c>
      <c r="LL145" s="14">
        <v>0</v>
      </c>
      <c r="LM145" s="12">
        <v>0</v>
      </c>
      <c r="LN145" s="12">
        <v>0</v>
      </c>
      <c r="LO145" s="12">
        <v>0</v>
      </c>
      <c r="LP145" s="14">
        <v>0</v>
      </c>
      <c r="LQ145" s="12">
        <v>0</v>
      </c>
      <c r="LR145" s="12">
        <v>0</v>
      </c>
      <c r="LS145" s="12">
        <v>0</v>
      </c>
      <c r="LT145" s="14">
        <v>0</v>
      </c>
      <c r="LU145" s="12">
        <v>0</v>
      </c>
      <c r="LV145" s="12">
        <v>0</v>
      </c>
      <c r="LW145" s="12">
        <v>0</v>
      </c>
      <c r="LX145" s="14">
        <v>0</v>
      </c>
      <c r="LY145" s="12">
        <v>0</v>
      </c>
      <c r="LZ145" s="12">
        <v>0</v>
      </c>
      <c r="MA145" s="12">
        <v>0</v>
      </c>
      <c r="MB145" s="13">
        <v>0</v>
      </c>
      <c r="MC145" s="12">
        <v>0</v>
      </c>
      <c r="MD145" s="12">
        <v>0</v>
      </c>
      <c r="ME145" s="12">
        <v>0</v>
      </c>
      <c r="MF145" s="13">
        <v>0</v>
      </c>
      <c r="MG145" s="12">
        <v>0</v>
      </c>
      <c r="MH145" s="12">
        <v>0</v>
      </c>
      <c r="MI145" s="12">
        <v>0</v>
      </c>
      <c r="MJ145" s="13">
        <v>0</v>
      </c>
      <c r="MK145" s="12">
        <v>0</v>
      </c>
      <c r="ML145" s="12">
        <v>0</v>
      </c>
      <c r="MM145" s="12">
        <v>0</v>
      </c>
    </row>
    <row r="146" spans="2:351" ht="76.5" x14ac:dyDescent="0.25">
      <c r="B146" s="44" t="s">
        <v>149</v>
      </c>
      <c r="C146" s="43" t="s">
        <v>148</v>
      </c>
      <c r="D146" s="42" t="s">
        <v>12</v>
      </c>
      <c r="E146" s="42" t="s">
        <v>12</v>
      </c>
      <c r="F146" s="46" t="s">
        <v>147</v>
      </c>
      <c r="G146" s="40">
        <v>2020004250325</v>
      </c>
      <c r="H146" s="39" t="s">
        <v>146</v>
      </c>
      <c r="I146" s="40">
        <v>1901037</v>
      </c>
      <c r="J146" s="39" t="s">
        <v>145</v>
      </c>
      <c r="K146" s="38" t="s">
        <v>102</v>
      </c>
      <c r="L146" s="37" t="s">
        <v>154</v>
      </c>
      <c r="M146" s="60" t="s">
        <v>6</v>
      </c>
      <c r="N146" s="60" t="s">
        <v>153</v>
      </c>
      <c r="O146" s="36" t="s">
        <v>143</v>
      </c>
      <c r="P146" s="35" t="s">
        <v>16</v>
      </c>
      <c r="Q146" s="35" t="s">
        <v>152</v>
      </c>
      <c r="R146" s="34" t="s">
        <v>20</v>
      </c>
      <c r="S146" s="33">
        <v>1</v>
      </c>
      <c r="T146" s="50">
        <v>0</v>
      </c>
      <c r="U146" s="50">
        <v>0</v>
      </c>
      <c r="V146" s="50">
        <v>1</v>
      </c>
      <c r="W146" s="50">
        <v>0</v>
      </c>
      <c r="X146" s="31">
        <f>+Z146+AA146+AB146+AC146</f>
        <v>1</v>
      </c>
      <c r="Y146" s="49">
        <f>+X146/S146</f>
        <v>1</v>
      </c>
      <c r="Z146" s="29">
        <v>0</v>
      </c>
      <c r="AA146" s="28">
        <v>0</v>
      </c>
      <c r="AB146" s="28">
        <v>1</v>
      </c>
      <c r="AC146" s="28">
        <v>0</v>
      </c>
      <c r="AD146" s="27">
        <v>764764909</v>
      </c>
      <c r="AE146" s="26">
        <f>+AD146-AG146</f>
        <v>0</v>
      </c>
      <c r="AF146" s="51" t="s">
        <v>138</v>
      </c>
      <c r="AG146" s="24">
        <f>SUM(AH146:AK146)</f>
        <v>764764909</v>
      </c>
      <c r="AH146" s="23">
        <f>+BH146+BL146+BP146+BT146+BX146+CB146+CF146+CJ146+CN146+CR146+CV146+CZ146+BD146</f>
        <v>411270236</v>
      </c>
      <c r="AI146" s="22">
        <f>+DD146+DH146+DL146+DP146+DT146+DX146+EB146+EF146+EJ146+EN146+ER146+EV146+EZ146+FD146+FH146+FL146+FP146+FT146+FX146+GB146+GF146+GJ146+GN146+GR146+GV146+GZ146+HD146+HH146+HL146+HP146+HT146+HX146+IB146+IF146+IJ146+IN146+IR146+IV146+IZ146+JD146+JH146+JL146+JP146+JT146+JX146+KB146+KF146+KJ146+KN146+KR146</f>
        <v>0</v>
      </c>
      <c r="AJ146" s="21">
        <f>+KV146+KZ146+LD146+LH146+LL146+LP146+LT146+LX146</f>
        <v>353494673</v>
      </c>
      <c r="AK146" s="13">
        <f>+MB146+MF146+MJ146</f>
        <v>0</v>
      </c>
      <c r="AL146" s="18" t="b">
        <f>_xlfn.IFNA(+AM146&lt;=AG146,"ERROR")</f>
        <v>1</v>
      </c>
      <c r="AM146" s="20">
        <f>SUM(AN146:AQ146)</f>
        <v>680371550</v>
      </c>
      <c r="AN146" s="4">
        <f>+BE146+BI146+BM146+BQ146+BU146+BY146+CC146+CG146+CK146+CO146+CS146+CW146+DA146</f>
        <v>411270236</v>
      </c>
      <c r="AO146" s="4">
        <f>+DE146+DI146+DM146+DQ146+DU146+DY146+EC146+EG146+EK146+EO146+ES146+EW146+FA146+FE146+FI146+FM146+FQ146+FU146+FY146+GC146+GG146+GK146+GO146+GS146+GW146+HA146+HE146+HI146+HM146+HQ146+HU146+HY146+IC146+IG146+IK146+IO146+IS146+IW146+JA146+JE146+JI146+JM146+JQ146+JU146+JY146+KC146+KG146+KK146+KO146+KS146</f>
        <v>0</v>
      </c>
      <c r="AP146" s="4">
        <f>+KW146+LA146+LE146+LI146+LM146+LQ146+LU146+LY146</f>
        <v>269101314</v>
      </c>
      <c r="AQ146" s="4">
        <f>+MC146+MG146+MK146</f>
        <v>0</v>
      </c>
      <c r="AR146" s="18" t="b">
        <f>_xlfn.IFNA(+AS146&lt;=AM146,"ERROR")</f>
        <v>1</v>
      </c>
      <c r="AS146" s="19">
        <f>+AT146+AU146+AV146+AW146</f>
        <v>680371550</v>
      </c>
      <c r="AT146" s="4">
        <f>+BF146+BJ146+BN146+BR146+BV146+BZ146+CD146+CH146+CL146+CP146+CT146+CX146+DB146</f>
        <v>411270236</v>
      </c>
      <c r="AU146" s="4">
        <f>+DF146+DJ146+DN146+DR146+DV146+DZ146+ED146+EH146+EL146+EP146+ET146+EX146+FB146+FF146+FJ146+FN146+FR146+FV146+FZ146+GD146+GH146+GL146+GP146+GT146+GX146+HB146+HF146+HJ146+HN146+HR146+HV146+HZ146+ID146+IH146+IL146+IP146+IT146+IX146+JB146+JF146+JJ146+JN146+JR146+JV146+JZ146+KD146+KH146+KL146+KP146+KT146</f>
        <v>0</v>
      </c>
      <c r="AV146" s="4">
        <f>+KX146+LB146+LF146+LJ146+LN146+LR146+LV146+LZ146</f>
        <v>269101314</v>
      </c>
      <c r="AW146" s="4">
        <f>+MD146+MH146+ML146</f>
        <v>0</v>
      </c>
      <c r="AX146" s="18" t="b">
        <f>_xlfn.IFNA(+AY146&lt;=AS146,"ERROR")</f>
        <v>1</v>
      </c>
      <c r="AY146" s="17">
        <f>+AZ146+BA146+BB146+BC146</f>
        <v>680371550</v>
      </c>
      <c r="AZ146" s="4">
        <f>+BG146+BK146+BO146+BS146+BW146+CA146+CE146+CI146+CM146+CQ146+CU146+CY146+DC146</f>
        <v>411270236</v>
      </c>
      <c r="BA146" s="4">
        <f>+DG146+DK146+DO146+DS146+DW146+EA146+EE146+EI146+EM146+EQ146+EU146+EY146+FC146+FG146+FK146+FO146+FS146+FW146+GA146+GE146+GI146+GM146+GQ146+GU146+GY146+HC146+HG146+HK146+HO146+HS146+HW146+IA146+IE146+II146+IM146+IQ146+IU146+IY146+JC146+JG146+JK146+JO146+JS146+JW146+KA146+KE146+KI146+KM146+KQ146+KU146</f>
        <v>0</v>
      </c>
      <c r="BB146" s="4">
        <f>+KY146+LC146+LG146+LK146+LO146+LS146+LW146+MA146</f>
        <v>269101314</v>
      </c>
      <c r="BC146" s="4">
        <f>+ME146+MI146+MM146</f>
        <v>0</v>
      </c>
      <c r="BD146" s="16">
        <v>0</v>
      </c>
      <c r="BE146" s="12">
        <v>0</v>
      </c>
      <c r="BF146" s="12">
        <v>0</v>
      </c>
      <c r="BG146" s="12">
        <v>0</v>
      </c>
      <c r="BH146" s="16">
        <v>0</v>
      </c>
      <c r="BI146" s="12">
        <v>0</v>
      </c>
      <c r="BJ146" s="12">
        <v>0</v>
      </c>
      <c r="BK146" s="12">
        <v>0</v>
      </c>
      <c r="BL146" s="16">
        <v>0</v>
      </c>
      <c r="BM146" s="12">
        <v>0</v>
      </c>
      <c r="BN146" s="12">
        <v>0</v>
      </c>
      <c r="BO146" s="12">
        <v>0</v>
      </c>
      <c r="BP146" s="16">
        <v>411270236</v>
      </c>
      <c r="BQ146" s="12">
        <v>411270236</v>
      </c>
      <c r="BR146" s="12">
        <v>411270236</v>
      </c>
      <c r="BS146" s="12">
        <v>411270236</v>
      </c>
      <c r="BT146" s="16">
        <v>0</v>
      </c>
      <c r="BU146" s="12">
        <v>0</v>
      </c>
      <c r="BV146" s="12">
        <v>0</v>
      </c>
      <c r="BW146" s="12">
        <v>0</v>
      </c>
      <c r="BX146" s="16">
        <v>0</v>
      </c>
      <c r="BY146" s="12">
        <v>0</v>
      </c>
      <c r="BZ146" s="12">
        <v>0</v>
      </c>
      <c r="CA146" s="12">
        <v>0</v>
      </c>
      <c r="CB146" s="16">
        <v>0</v>
      </c>
      <c r="CC146" s="12">
        <v>0</v>
      </c>
      <c r="CD146" s="12">
        <v>0</v>
      </c>
      <c r="CE146" s="12">
        <v>0</v>
      </c>
      <c r="CF146" s="16">
        <v>0</v>
      </c>
      <c r="CG146" s="12">
        <v>0</v>
      </c>
      <c r="CH146" s="12">
        <v>0</v>
      </c>
      <c r="CI146" s="12">
        <v>0</v>
      </c>
      <c r="CJ146" s="16">
        <v>0</v>
      </c>
      <c r="CK146" s="12">
        <v>0</v>
      </c>
      <c r="CL146" s="12">
        <v>0</v>
      </c>
      <c r="CM146" s="12">
        <v>0</v>
      </c>
      <c r="CN146" s="16">
        <v>0</v>
      </c>
      <c r="CO146" s="12">
        <v>0</v>
      </c>
      <c r="CP146" s="12">
        <v>0</v>
      </c>
      <c r="CQ146" s="12">
        <v>0</v>
      </c>
      <c r="CR146" s="16">
        <v>0</v>
      </c>
      <c r="CS146" s="12">
        <v>0</v>
      </c>
      <c r="CT146" s="12">
        <v>0</v>
      </c>
      <c r="CU146" s="12">
        <v>0</v>
      </c>
      <c r="CV146" s="16">
        <v>0</v>
      </c>
      <c r="CW146" s="12">
        <v>0</v>
      </c>
      <c r="CX146" s="12">
        <v>0</v>
      </c>
      <c r="CY146" s="12">
        <v>0</v>
      </c>
      <c r="CZ146" s="16">
        <v>0</v>
      </c>
      <c r="DA146" s="12">
        <v>0</v>
      </c>
      <c r="DB146" s="12">
        <v>0</v>
      </c>
      <c r="DC146" s="12">
        <v>0</v>
      </c>
      <c r="DD146" s="15">
        <v>0</v>
      </c>
      <c r="DE146" s="12">
        <v>0</v>
      </c>
      <c r="DF146" s="12">
        <v>0</v>
      </c>
      <c r="DG146" s="12">
        <v>0</v>
      </c>
      <c r="DH146" s="15">
        <v>0</v>
      </c>
      <c r="DI146" s="12">
        <v>0</v>
      </c>
      <c r="DJ146" s="12">
        <v>0</v>
      </c>
      <c r="DK146" s="12">
        <v>0</v>
      </c>
      <c r="DL146" s="15">
        <v>0</v>
      </c>
      <c r="DM146" s="12">
        <v>0</v>
      </c>
      <c r="DN146" s="12">
        <v>0</v>
      </c>
      <c r="DO146" s="12">
        <v>0</v>
      </c>
      <c r="DP146" s="15">
        <v>0</v>
      </c>
      <c r="DQ146" s="12">
        <v>0</v>
      </c>
      <c r="DR146" s="12">
        <v>0</v>
      </c>
      <c r="DS146" s="12">
        <v>0</v>
      </c>
      <c r="DT146" s="15">
        <v>0</v>
      </c>
      <c r="DU146" s="12">
        <v>0</v>
      </c>
      <c r="DV146" s="12">
        <v>0</v>
      </c>
      <c r="DW146" s="12">
        <v>0</v>
      </c>
      <c r="DX146" s="15">
        <v>0</v>
      </c>
      <c r="DY146" s="12">
        <v>0</v>
      </c>
      <c r="DZ146" s="12">
        <v>0</v>
      </c>
      <c r="EA146" s="12">
        <v>0</v>
      </c>
      <c r="EB146" s="15">
        <v>0</v>
      </c>
      <c r="EC146" s="12">
        <v>0</v>
      </c>
      <c r="ED146" s="12">
        <v>0</v>
      </c>
      <c r="EE146" s="12">
        <v>0</v>
      </c>
      <c r="EF146" s="15">
        <v>0</v>
      </c>
      <c r="EG146" s="12">
        <v>0</v>
      </c>
      <c r="EH146" s="12">
        <v>0</v>
      </c>
      <c r="EI146" s="12">
        <v>0</v>
      </c>
      <c r="EJ146" s="15">
        <v>0</v>
      </c>
      <c r="EK146" s="12">
        <v>0</v>
      </c>
      <c r="EL146" s="12">
        <v>0</v>
      </c>
      <c r="EM146" s="12">
        <v>0</v>
      </c>
      <c r="EN146" s="15">
        <v>0</v>
      </c>
      <c r="EO146" s="12">
        <v>0</v>
      </c>
      <c r="EP146" s="12">
        <v>0</v>
      </c>
      <c r="EQ146" s="12">
        <v>0</v>
      </c>
      <c r="ER146" s="15">
        <v>0</v>
      </c>
      <c r="ES146" s="12">
        <v>0</v>
      </c>
      <c r="ET146" s="12">
        <v>0</v>
      </c>
      <c r="EU146" s="12">
        <v>0</v>
      </c>
      <c r="EV146" s="15">
        <v>0</v>
      </c>
      <c r="EW146" s="12">
        <v>0</v>
      </c>
      <c r="EX146" s="12">
        <v>0</v>
      </c>
      <c r="EY146" s="12">
        <v>0</v>
      </c>
      <c r="EZ146" s="15">
        <v>0</v>
      </c>
      <c r="FA146" s="12">
        <v>0</v>
      </c>
      <c r="FB146" s="12">
        <v>0</v>
      </c>
      <c r="FC146" s="12">
        <v>0</v>
      </c>
      <c r="FD146" s="15">
        <v>0</v>
      </c>
      <c r="FE146" s="12">
        <v>0</v>
      </c>
      <c r="FF146" s="12">
        <v>0</v>
      </c>
      <c r="FG146" s="12">
        <v>0</v>
      </c>
      <c r="FH146" s="15">
        <v>0</v>
      </c>
      <c r="FI146" s="12">
        <v>0</v>
      </c>
      <c r="FJ146" s="12">
        <v>0</v>
      </c>
      <c r="FK146" s="12">
        <v>0</v>
      </c>
      <c r="FL146" s="15">
        <v>0</v>
      </c>
      <c r="FM146" s="12">
        <v>0</v>
      </c>
      <c r="FN146" s="12">
        <v>0</v>
      </c>
      <c r="FO146" s="12">
        <v>0</v>
      </c>
      <c r="FP146" s="15">
        <v>0</v>
      </c>
      <c r="FQ146" s="12">
        <v>0</v>
      </c>
      <c r="FR146" s="12">
        <v>0</v>
      </c>
      <c r="FS146" s="12">
        <v>0</v>
      </c>
      <c r="FT146" s="15">
        <v>0</v>
      </c>
      <c r="FU146" s="12">
        <v>0</v>
      </c>
      <c r="FV146" s="12">
        <v>0</v>
      </c>
      <c r="FW146" s="12">
        <v>0</v>
      </c>
      <c r="FX146" s="15">
        <v>0</v>
      </c>
      <c r="FY146" s="12">
        <v>0</v>
      </c>
      <c r="FZ146" s="12">
        <v>0</v>
      </c>
      <c r="GA146" s="12">
        <v>0</v>
      </c>
      <c r="GB146" s="15">
        <v>0</v>
      </c>
      <c r="GC146" s="12">
        <v>0</v>
      </c>
      <c r="GD146" s="12">
        <v>0</v>
      </c>
      <c r="GE146" s="12">
        <v>0</v>
      </c>
      <c r="GF146" s="15">
        <v>0</v>
      </c>
      <c r="GG146" s="12">
        <v>0</v>
      </c>
      <c r="GH146" s="12">
        <v>0</v>
      </c>
      <c r="GI146" s="12">
        <v>0</v>
      </c>
      <c r="GJ146" s="15">
        <v>0</v>
      </c>
      <c r="GK146" s="12">
        <v>0</v>
      </c>
      <c r="GL146" s="12">
        <v>0</v>
      </c>
      <c r="GM146" s="12">
        <v>0</v>
      </c>
      <c r="GN146" s="15">
        <v>0</v>
      </c>
      <c r="GO146" s="12">
        <v>0</v>
      </c>
      <c r="GP146" s="12">
        <v>0</v>
      </c>
      <c r="GQ146" s="12">
        <v>0</v>
      </c>
      <c r="GR146" s="15">
        <v>0</v>
      </c>
      <c r="GS146" s="12">
        <v>0</v>
      </c>
      <c r="GT146" s="12">
        <v>0</v>
      </c>
      <c r="GU146" s="12">
        <v>0</v>
      </c>
      <c r="GV146" s="15">
        <v>0</v>
      </c>
      <c r="GW146" s="12">
        <v>0</v>
      </c>
      <c r="GX146" s="12">
        <v>0</v>
      </c>
      <c r="GY146" s="12">
        <v>0</v>
      </c>
      <c r="GZ146" s="15">
        <v>0</v>
      </c>
      <c r="HA146" s="12">
        <v>0</v>
      </c>
      <c r="HB146" s="12">
        <v>0</v>
      </c>
      <c r="HC146" s="12">
        <v>0</v>
      </c>
      <c r="HD146" s="15">
        <v>0</v>
      </c>
      <c r="HE146" s="12">
        <v>0</v>
      </c>
      <c r="HF146" s="12">
        <v>0</v>
      </c>
      <c r="HG146" s="12">
        <v>0</v>
      </c>
      <c r="HH146" s="15">
        <v>0</v>
      </c>
      <c r="HI146" s="12">
        <v>0</v>
      </c>
      <c r="HJ146" s="12">
        <v>0</v>
      </c>
      <c r="HK146" s="12">
        <v>0</v>
      </c>
      <c r="HL146" s="15">
        <v>0</v>
      </c>
      <c r="HM146" s="12">
        <v>0</v>
      </c>
      <c r="HN146" s="12">
        <v>0</v>
      </c>
      <c r="HO146" s="12">
        <v>0</v>
      </c>
      <c r="HP146" s="15">
        <v>0</v>
      </c>
      <c r="HQ146" s="12">
        <v>0</v>
      </c>
      <c r="HR146" s="12">
        <v>0</v>
      </c>
      <c r="HS146" s="12">
        <v>0</v>
      </c>
      <c r="HT146" s="15">
        <v>0</v>
      </c>
      <c r="HU146" s="12">
        <v>0</v>
      </c>
      <c r="HV146" s="12">
        <v>0</v>
      </c>
      <c r="HW146" s="12">
        <v>0</v>
      </c>
      <c r="HX146" s="15">
        <v>0</v>
      </c>
      <c r="HY146" s="12">
        <v>0</v>
      </c>
      <c r="HZ146" s="12">
        <v>0</v>
      </c>
      <c r="IA146" s="12">
        <v>0</v>
      </c>
      <c r="IB146" s="15">
        <v>0</v>
      </c>
      <c r="IC146" s="12">
        <v>0</v>
      </c>
      <c r="ID146" s="12">
        <v>0</v>
      </c>
      <c r="IE146" s="12">
        <v>0</v>
      </c>
      <c r="IF146" s="15">
        <v>0</v>
      </c>
      <c r="IG146" s="12">
        <v>0</v>
      </c>
      <c r="IH146" s="12">
        <v>0</v>
      </c>
      <c r="II146" s="12">
        <v>0</v>
      </c>
      <c r="IJ146" s="15">
        <v>0</v>
      </c>
      <c r="IK146" s="12">
        <v>0</v>
      </c>
      <c r="IL146" s="12">
        <v>0</v>
      </c>
      <c r="IM146" s="12">
        <v>0</v>
      </c>
      <c r="IN146" s="15">
        <v>0</v>
      </c>
      <c r="IO146" s="12">
        <v>0</v>
      </c>
      <c r="IP146" s="12">
        <v>0</v>
      </c>
      <c r="IQ146" s="12">
        <v>0</v>
      </c>
      <c r="IR146" s="15">
        <v>0</v>
      </c>
      <c r="IS146" s="12">
        <v>0</v>
      </c>
      <c r="IT146" s="12">
        <v>0</v>
      </c>
      <c r="IU146" s="12">
        <v>0</v>
      </c>
      <c r="IV146" s="15">
        <v>0</v>
      </c>
      <c r="IW146" s="12">
        <v>0</v>
      </c>
      <c r="IX146" s="12">
        <v>0</v>
      </c>
      <c r="IY146" s="12">
        <v>0</v>
      </c>
      <c r="IZ146" s="15">
        <v>0</v>
      </c>
      <c r="JA146" s="12">
        <v>0</v>
      </c>
      <c r="JB146" s="12">
        <v>0</v>
      </c>
      <c r="JC146" s="12">
        <v>0</v>
      </c>
      <c r="JD146" s="15">
        <v>0</v>
      </c>
      <c r="JE146" s="12">
        <v>0</v>
      </c>
      <c r="JF146" s="12">
        <v>0</v>
      </c>
      <c r="JG146" s="12">
        <v>0</v>
      </c>
      <c r="JH146" s="15">
        <v>0</v>
      </c>
      <c r="JI146" s="12">
        <v>0</v>
      </c>
      <c r="JJ146" s="12">
        <v>0</v>
      </c>
      <c r="JK146" s="12">
        <v>0</v>
      </c>
      <c r="JL146" s="15">
        <v>0</v>
      </c>
      <c r="JM146" s="12">
        <v>0</v>
      </c>
      <c r="JN146" s="12">
        <v>0</v>
      </c>
      <c r="JO146" s="12">
        <v>0</v>
      </c>
      <c r="JP146" s="15">
        <v>0</v>
      </c>
      <c r="JQ146" s="12">
        <v>0</v>
      </c>
      <c r="JR146" s="12">
        <v>0</v>
      </c>
      <c r="JS146" s="12">
        <v>0</v>
      </c>
      <c r="JT146" s="15">
        <v>0</v>
      </c>
      <c r="JU146" s="12">
        <v>0</v>
      </c>
      <c r="JV146" s="12">
        <v>0</v>
      </c>
      <c r="JW146" s="12">
        <v>0</v>
      </c>
      <c r="JX146" s="15">
        <v>0</v>
      </c>
      <c r="JY146" s="12">
        <v>0</v>
      </c>
      <c r="JZ146" s="12">
        <v>0</v>
      </c>
      <c r="KA146" s="12">
        <v>0</v>
      </c>
      <c r="KB146" s="15">
        <v>0</v>
      </c>
      <c r="KC146" s="12">
        <v>0</v>
      </c>
      <c r="KD146" s="12">
        <v>0</v>
      </c>
      <c r="KE146" s="12">
        <v>0</v>
      </c>
      <c r="KF146" s="15">
        <v>0</v>
      </c>
      <c r="KG146" s="12">
        <v>0</v>
      </c>
      <c r="KH146" s="12">
        <v>0</v>
      </c>
      <c r="KI146" s="12">
        <v>0</v>
      </c>
      <c r="KJ146" s="15">
        <v>0</v>
      </c>
      <c r="KK146" s="12">
        <v>0</v>
      </c>
      <c r="KL146" s="12">
        <v>0</v>
      </c>
      <c r="KM146" s="12">
        <v>0</v>
      </c>
      <c r="KN146" s="15">
        <v>0</v>
      </c>
      <c r="KO146" s="12">
        <v>0</v>
      </c>
      <c r="KP146" s="12">
        <v>0</v>
      </c>
      <c r="KQ146" s="12">
        <v>0</v>
      </c>
      <c r="KR146" s="15">
        <v>0</v>
      </c>
      <c r="KS146" s="12">
        <v>0</v>
      </c>
      <c r="KT146" s="12">
        <v>0</v>
      </c>
      <c r="KU146" s="12">
        <v>0</v>
      </c>
      <c r="KV146" s="14">
        <v>0</v>
      </c>
      <c r="KW146" s="12">
        <v>0</v>
      </c>
      <c r="KX146" s="12">
        <v>0</v>
      </c>
      <c r="KY146" s="12">
        <v>0</v>
      </c>
      <c r="KZ146" s="14">
        <v>0</v>
      </c>
      <c r="LA146" s="12">
        <v>0</v>
      </c>
      <c r="LB146" s="12">
        <v>0</v>
      </c>
      <c r="LC146" s="12">
        <v>0</v>
      </c>
      <c r="LD146" s="14">
        <v>353494673</v>
      </c>
      <c r="LE146" s="12">
        <v>269101314</v>
      </c>
      <c r="LF146" s="12">
        <v>269101314</v>
      </c>
      <c r="LG146" s="12">
        <v>269101314</v>
      </c>
      <c r="LH146" s="14">
        <v>0</v>
      </c>
      <c r="LI146" s="12">
        <v>0</v>
      </c>
      <c r="LJ146" s="12">
        <v>0</v>
      </c>
      <c r="LK146" s="12">
        <v>0</v>
      </c>
      <c r="LL146" s="14">
        <v>0</v>
      </c>
      <c r="LM146" s="12">
        <v>0</v>
      </c>
      <c r="LN146" s="12">
        <v>0</v>
      </c>
      <c r="LO146" s="12">
        <v>0</v>
      </c>
      <c r="LP146" s="14">
        <v>0</v>
      </c>
      <c r="LQ146" s="12">
        <v>0</v>
      </c>
      <c r="LR146" s="12">
        <v>0</v>
      </c>
      <c r="LS146" s="12">
        <v>0</v>
      </c>
      <c r="LT146" s="14">
        <v>0</v>
      </c>
      <c r="LU146" s="12">
        <v>0</v>
      </c>
      <c r="LV146" s="12">
        <v>0</v>
      </c>
      <c r="LW146" s="12">
        <v>0</v>
      </c>
      <c r="LX146" s="14">
        <v>0</v>
      </c>
      <c r="LY146" s="12">
        <v>0</v>
      </c>
      <c r="LZ146" s="12">
        <v>0</v>
      </c>
      <c r="MA146" s="12">
        <v>0</v>
      </c>
      <c r="MB146" s="13">
        <v>0</v>
      </c>
      <c r="MC146" s="12">
        <v>0</v>
      </c>
      <c r="MD146" s="12">
        <v>0</v>
      </c>
      <c r="ME146" s="12">
        <v>0</v>
      </c>
      <c r="MF146" s="13">
        <v>0</v>
      </c>
      <c r="MG146" s="12">
        <v>0</v>
      </c>
      <c r="MH146" s="12">
        <v>0</v>
      </c>
      <c r="MI146" s="12">
        <v>0</v>
      </c>
      <c r="MJ146" s="13">
        <v>0</v>
      </c>
      <c r="MK146" s="12">
        <v>0</v>
      </c>
      <c r="ML146" s="12">
        <v>0</v>
      </c>
      <c r="MM146" s="12">
        <v>0</v>
      </c>
    </row>
    <row r="147" spans="2:351" ht="76.5" x14ac:dyDescent="0.25">
      <c r="B147" s="44" t="s">
        <v>149</v>
      </c>
      <c r="C147" s="43" t="s">
        <v>148</v>
      </c>
      <c r="D147" s="42" t="s">
        <v>12</v>
      </c>
      <c r="E147" s="42" t="s">
        <v>12</v>
      </c>
      <c r="F147" s="46" t="s">
        <v>147</v>
      </c>
      <c r="G147" s="40">
        <v>2020004250325</v>
      </c>
      <c r="H147" s="39" t="s">
        <v>146</v>
      </c>
      <c r="I147" s="40">
        <v>1901037</v>
      </c>
      <c r="J147" s="39" t="s">
        <v>145</v>
      </c>
      <c r="K147" s="38" t="s">
        <v>102</v>
      </c>
      <c r="L147" s="37" t="s">
        <v>151</v>
      </c>
      <c r="M147" s="60" t="s">
        <v>6</v>
      </c>
      <c r="N147" s="59" t="s">
        <v>100</v>
      </c>
      <c r="O147" s="36" t="s">
        <v>143</v>
      </c>
      <c r="P147" s="35" t="s">
        <v>16</v>
      </c>
      <c r="Q147" s="35" t="s">
        <v>150</v>
      </c>
      <c r="R147" s="34" t="s">
        <v>20</v>
      </c>
      <c r="S147" s="33">
        <v>50000</v>
      </c>
      <c r="T147" s="50">
        <v>8000</v>
      </c>
      <c r="U147" s="50">
        <v>14000</v>
      </c>
      <c r="V147" s="50">
        <v>14000</v>
      </c>
      <c r="W147" s="50">
        <v>14000</v>
      </c>
      <c r="X147" s="31">
        <f>+Z147+AA147+AB147+AC147</f>
        <v>50000</v>
      </c>
      <c r="Y147" s="49">
        <f>+X147/S147</f>
        <v>1</v>
      </c>
      <c r="Z147" s="29">
        <v>8000</v>
      </c>
      <c r="AA147" s="28">
        <v>14000</v>
      </c>
      <c r="AB147" s="28">
        <v>14000</v>
      </c>
      <c r="AC147" s="28">
        <v>14000</v>
      </c>
      <c r="AD147" s="27">
        <v>2997148386</v>
      </c>
      <c r="AE147" s="26">
        <f>+AD147-AG147</f>
        <v>0</v>
      </c>
      <c r="AF147" s="51" t="s">
        <v>138</v>
      </c>
      <c r="AG147" s="24">
        <f>SUM(AH147:AK147)</f>
        <v>2997148386</v>
      </c>
      <c r="AH147" s="23">
        <f>+BH147+BL147+BP147+BT147+BX147+CB147+CF147+CJ147+CN147+CR147+CV147+CZ147+BD147</f>
        <v>1118071595</v>
      </c>
      <c r="AI147" s="22">
        <f>+DD147+DH147+DL147+DP147+DT147+DX147+EB147+EF147+EJ147+EN147+ER147+EV147+EZ147+FD147+FH147+FL147+FP147+FT147+FX147+GB147+GF147+GJ147+GN147+GR147+GV147+GZ147+HD147+HH147+HL147+HP147+HT147+HX147+IB147+IF147+IJ147+IN147+IR147+IV147+IZ147+JD147+JH147+JL147+JP147+JT147+JX147+KB147+KF147+KJ147+KN147+KR147</f>
        <v>0</v>
      </c>
      <c r="AJ147" s="21">
        <f>+KV147+KZ147+LD147+LH147+LL147+LP147+LT147+LX147</f>
        <v>1879076791</v>
      </c>
      <c r="AK147" s="13">
        <f>+MB147+MF147+MJ147</f>
        <v>0</v>
      </c>
      <c r="AL147" s="18" t="b">
        <f>_xlfn.IFNA(+AM147&lt;=AG147,"ERROR")</f>
        <v>1</v>
      </c>
      <c r="AM147" s="20">
        <f>SUM(AN147:AQ147)</f>
        <v>2990269618</v>
      </c>
      <c r="AN147" s="4">
        <f>+BE147+BI147+BM147+BQ147+BU147+BY147+CC147+CG147+CK147+CO147+CS147+CW147+DA147</f>
        <v>1118071593</v>
      </c>
      <c r="AO147" s="4">
        <f>+DE147+DI147+DM147+DQ147+DU147+DY147+EC147+EG147+EK147+EO147+ES147+EW147+FA147+FE147+FI147+FM147+FQ147+FU147+FY147+GC147+GG147+GK147+GO147+GS147+GW147+HA147+HE147+HI147+HM147+HQ147+HU147+HY147+IC147+IG147+IK147+IO147+IS147+IW147+JA147+JE147+JI147+JM147+JQ147+JU147+JY147+KC147+KG147+KK147+KO147+KS147</f>
        <v>0</v>
      </c>
      <c r="AP147" s="4">
        <f>+KW147+LA147+LE147+LI147+LM147+LQ147+LU147+LY147</f>
        <v>1872198025</v>
      </c>
      <c r="AQ147" s="4">
        <f>+MC147+MG147+MK147</f>
        <v>0</v>
      </c>
      <c r="AR147" s="18" t="b">
        <f>_xlfn.IFNA(+AS147&lt;=AM147,"ERROR")</f>
        <v>1</v>
      </c>
      <c r="AS147" s="19">
        <f>+AT147+AU147+AV147+AW147</f>
        <v>2989775768</v>
      </c>
      <c r="AT147" s="4">
        <f>+BF147+BJ147+BN147+BR147+BV147+BZ147+CD147+CH147+CL147+CP147+CT147+CX147+DB147</f>
        <v>1117577743</v>
      </c>
      <c r="AU147" s="4">
        <f>+DF147+DJ147+DN147+DR147+DV147+DZ147+ED147+EH147+EL147+EP147+ET147+EX147+FB147+FF147+FJ147+FN147+FR147+FV147+FZ147+GD147+GH147+GL147+GP147+GT147+GX147+HB147+HF147+HJ147+HN147+HR147+HV147+HZ147+ID147+IH147+IL147+IP147+IT147+IX147+JB147+JF147+JJ147+JN147+JR147+JV147+JZ147+KD147+KH147+KL147+KP147+KT147</f>
        <v>0</v>
      </c>
      <c r="AV147" s="4">
        <f>+KX147+LB147+LF147+LJ147+LN147+LR147+LV147+LZ147</f>
        <v>1872198025</v>
      </c>
      <c r="AW147" s="4">
        <f>+MD147+MH147+ML147</f>
        <v>0</v>
      </c>
      <c r="AX147" s="18" t="b">
        <f>_xlfn.IFNA(+AY147&lt;=AS147,"ERROR")</f>
        <v>1</v>
      </c>
      <c r="AY147" s="17">
        <f>+AZ147+BA147+BB147+BC147</f>
        <v>2876543878</v>
      </c>
      <c r="AZ147" s="4">
        <f>+BG147+BK147+BO147+BS147+BW147+CA147+CE147+CI147+CM147+CQ147+CU147+CY147+DC147</f>
        <v>1046977149</v>
      </c>
      <c r="BA147" s="4">
        <f>+DG147+DK147+DO147+DS147+DW147+EA147+EE147+EI147+EM147+EQ147+EU147+EY147+FC147+FG147+FK147+FO147+FS147+FW147+GA147+GE147+GI147+GM147+GQ147+GU147+GY147+HC147+HG147+HK147+HO147+HS147+HW147+IA147+IE147+II147+IM147+IQ147+IU147+IY147+JC147+JG147+JK147+JO147+JS147+JW147+KA147+KE147+KI147+KM147+KQ147+KU147</f>
        <v>0</v>
      </c>
      <c r="BB147" s="4">
        <f>+KY147+LC147+LG147+LK147+LO147+LS147+LW147+MA147</f>
        <v>1829566729</v>
      </c>
      <c r="BC147" s="4">
        <f>+ME147+MI147+MM147</f>
        <v>0</v>
      </c>
      <c r="BD147" s="16">
        <v>82763108</v>
      </c>
      <c r="BE147" s="12">
        <v>82763108</v>
      </c>
      <c r="BF147" s="12">
        <v>82763108</v>
      </c>
      <c r="BG147" s="12">
        <v>12162514</v>
      </c>
      <c r="BH147" s="16">
        <v>0</v>
      </c>
      <c r="BI147" s="12">
        <v>0</v>
      </c>
      <c r="BJ147" s="12">
        <v>0</v>
      </c>
      <c r="BK147" s="12">
        <v>0</v>
      </c>
      <c r="BL147" s="16">
        <v>0</v>
      </c>
      <c r="BM147" s="12">
        <v>0</v>
      </c>
      <c r="BN147" s="12">
        <v>0</v>
      </c>
      <c r="BO147" s="12">
        <v>0</v>
      </c>
      <c r="BP147" s="16">
        <v>1035308487</v>
      </c>
      <c r="BQ147" s="12">
        <v>1035308485</v>
      </c>
      <c r="BR147" s="12">
        <v>1034814635</v>
      </c>
      <c r="BS147" s="12">
        <v>1034814635</v>
      </c>
      <c r="BT147" s="16">
        <v>0</v>
      </c>
      <c r="BU147" s="12">
        <v>0</v>
      </c>
      <c r="BV147" s="12">
        <v>0</v>
      </c>
      <c r="BW147" s="12">
        <v>0</v>
      </c>
      <c r="BX147" s="16">
        <v>0</v>
      </c>
      <c r="BY147" s="12">
        <v>0</v>
      </c>
      <c r="BZ147" s="12">
        <v>0</v>
      </c>
      <c r="CA147" s="12">
        <v>0</v>
      </c>
      <c r="CB147" s="16">
        <v>0</v>
      </c>
      <c r="CC147" s="12">
        <v>0</v>
      </c>
      <c r="CD147" s="12">
        <v>0</v>
      </c>
      <c r="CE147" s="12">
        <v>0</v>
      </c>
      <c r="CF147" s="16">
        <v>0</v>
      </c>
      <c r="CG147" s="12">
        <v>0</v>
      </c>
      <c r="CH147" s="12">
        <v>0</v>
      </c>
      <c r="CI147" s="12">
        <v>0</v>
      </c>
      <c r="CJ147" s="16">
        <v>0</v>
      </c>
      <c r="CK147" s="12">
        <v>0</v>
      </c>
      <c r="CL147" s="12">
        <v>0</v>
      </c>
      <c r="CM147" s="12">
        <v>0</v>
      </c>
      <c r="CN147" s="16">
        <v>0</v>
      </c>
      <c r="CO147" s="12">
        <v>0</v>
      </c>
      <c r="CP147" s="12">
        <v>0</v>
      </c>
      <c r="CQ147" s="12">
        <v>0</v>
      </c>
      <c r="CR147" s="16">
        <v>0</v>
      </c>
      <c r="CS147" s="12">
        <v>0</v>
      </c>
      <c r="CT147" s="12">
        <v>0</v>
      </c>
      <c r="CU147" s="12">
        <v>0</v>
      </c>
      <c r="CV147" s="16">
        <v>0</v>
      </c>
      <c r="CW147" s="12">
        <v>0</v>
      </c>
      <c r="CX147" s="12">
        <v>0</v>
      </c>
      <c r="CY147" s="12">
        <v>0</v>
      </c>
      <c r="CZ147" s="16">
        <v>0</v>
      </c>
      <c r="DA147" s="12">
        <v>0</v>
      </c>
      <c r="DB147" s="12">
        <v>0</v>
      </c>
      <c r="DC147" s="12">
        <v>0</v>
      </c>
      <c r="DD147" s="15">
        <v>0</v>
      </c>
      <c r="DE147" s="12">
        <v>0</v>
      </c>
      <c r="DF147" s="12">
        <v>0</v>
      </c>
      <c r="DG147" s="12">
        <v>0</v>
      </c>
      <c r="DH147" s="15">
        <v>0</v>
      </c>
      <c r="DI147" s="12">
        <v>0</v>
      </c>
      <c r="DJ147" s="12">
        <v>0</v>
      </c>
      <c r="DK147" s="12">
        <v>0</v>
      </c>
      <c r="DL147" s="15">
        <v>0</v>
      </c>
      <c r="DM147" s="12">
        <v>0</v>
      </c>
      <c r="DN147" s="12">
        <v>0</v>
      </c>
      <c r="DO147" s="12">
        <v>0</v>
      </c>
      <c r="DP147" s="15">
        <v>0</v>
      </c>
      <c r="DQ147" s="12">
        <v>0</v>
      </c>
      <c r="DR147" s="12">
        <v>0</v>
      </c>
      <c r="DS147" s="12">
        <v>0</v>
      </c>
      <c r="DT147" s="15">
        <v>0</v>
      </c>
      <c r="DU147" s="12">
        <v>0</v>
      </c>
      <c r="DV147" s="12">
        <v>0</v>
      </c>
      <c r="DW147" s="12">
        <v>0</v>
      </c>
      <c r="DX147" s="15">
        <v>0</v>
      </c>
      <c r="DY147" s="12">
        <v>0</v>
      </c>
      <c r="DZ147" s="12">
        <v>0</v>
      </c>
      <c r="EA147" s="12">
        <v>0</v>
      </c>
      <c r="EB147" s="15">
        <v>0</v>
      </c>
      <c r="EC147" s="12">
        <v>0</v>
      </c>
      <c r="ED147" s="12">
        <v>0</v>
      </c>
      <c r="EE147" s="12">
        <v>0</v>
      </c>
      <c r="EF147" s="15">
        <v>0</v>
      </c>
      <c r="EG147" s="12">
        <v>0</v>
      </c>
      <c r="EH147" s="12">
        <v>0</v>
      </c>
      <c r="EI147" s="12">
        <v>0</v>
      </c>
      <c r="EJ147" s="15">
        <v>0</v>
      </c>
      <c r="EK147" s="12">
        <v>0</v>
      </c>
      <c r="EL147" s="12">
        <v>0</v>
      </c>
      <c r="EM147" s="12">
        <v>0</v>
      </c>
      <c r="EN147" s="15">
        <v>0</v>
      </c>
      <c r="EO147" s="12">
        <v>0</v>
      </c>
      <c r="EP147" s="12">
        <v>0</v>
      </c>
      <c r="EQ147" s="12">
        <v>0</v>
      </c>
      <c r="ER147" s="15">
        <v>0</v>
      </c>
      <c r="ES147" s="12">
        <v>0</v>
      </c>
      <c r="ET147" s="12">
        <v>0</v>
      </c>
      <c r="EU147" s="12">
        <v>0</v>
      </c>
      <c r="EV147" s="15">
        <v>0</v>
      </c>
      <c r="EW147" s="12">
        <v>0</v>
      </c>
      <c r="EX147" s="12">
        <v>0</v>
      </c>
      <c r="EY147" s="12">
        <v>0</v>
      </c>
      <c r="EZ147" s="15">
        <v>0</v>
      </c>
      <c r="FA147" s="12">
        <v>0</v>
      </c>
      <c r="FB147" s="12">
        <v>0</v>
      </c>
      <c r="FC147" s="12">
        <v>0</v>
      </c>
      <c r="FD147" s="15">
        <v>0</v>
      </c>
      <c r="FE147" s="12">
        <v>0</v>
      </c>
      <c r="FF147" s="12">
        <v>0</v>
      </c>
      <c r="FG147" s="12">
        <v>0</v>
      </c>
      <c r="FH147" s="15">
        <v>0</v>
      </c>
      <c r="FI147" s="12">
        <v>0</v>
      </c>
      <c r="FJ147" s="12">
        <v>0</v>
      </c>
      <c r="FK147" s="12">
        <v>0</v>
      </c>
      <c r="FL147" s="15">
        <v>0</v>
      </c>
      <c r="FM147" s="12">
        <v>0</v>
      </c>
      <c r="FN147" s="12">
        <v>0</v>
      </c>
      <c r="FO147" s="12">
        <v>0</v>
      </c>
      <c r="FP147" s="15">
        <v>0</v>
      </c>
      <c r="FQ147" s="12">
        <v>0</v>
      </c>
      <c r="FR147" s="12">
        <v>0</v>
      </c>
      <c r="FS147" s="12">
        <v>0</v>
      </c>
      <c r="FT147" s="15">
        <v>0</v>
      </c>
      <c r="FU147" s="12">
        <v>0</v>
      </c>
      <c r="FV147" s="12">
        <v>0</v>
      </c>
      <c r="FW147" s="12">
        <v>0</v>
      </c>
      <c r="FX147" s="15">
        <v>0</v>
      </c>
      <c r="FY147" s="12">
        <v>0</v>
      </c>
      <c r="FZ147" s="12">
        <v>0</v>
      </c>
      <c r="GA147" s="12">
        <v>0</v>
      </c>
      <c r="GB147" s="15">
        <v>0</v>
      </c>
      <c r="GC147" s="12">
        <v>0</v>
      </c>
      <c r="GD147" s="12">
        <v>0</v>
      </c>
      <c r="GE147" s="12">
        <v>0</v>
      </c>
      <c r="GF147" s="15">
        <v>0</v>
      </c>
      <c r="GG147" s="12">
        <v>0</v>
      </c>
      <c r="GH147" s="12">
        <v>0</v>
      </c>
      <c r="GI147" s="12">
        <v>0</v>
      </c>
      <c r="GJ147" s="15">
        <v>0</v>
      </c>
      <c r="GK147" s="12">
        <v>0</v>
      </c>
      <c r="GL147" s="12">
        <v>0</v>
      </c>
      <c r="GM147" s="12">
        <v>0</v>
      </c>
      <c r="GN147" s="15">
        <v>0</v>
      </c>
      <c r="GO147" s="12">
        <v>0</v>
      </c>
      <c r="GP147" s="12">
        <v>0</v>
      </c>
      <c r="GQ147" s="12">
        <v>0</v>
      </c>
      <c r="GR147" s="15">
        <v>0</v>
      </c>
      <c r="GS147" s="12">
        <v>0</v>
      </c>
      <c r="GT147" s="12">
        <v>0</v>
      </c>
      <c r="GU147" s="12">
        <v>0</v>
      </c>
      <c r="GV147" s="15">
        <v>0</v>
      </c>
      <c r="GW147" s="12">
        <v>0</v>
      </c>
      <c r="GX147" s="12">
        <v>0</v>
      </c>
      <c r="GY147" s="12">
        <v>0</v>
      </c>
      <c r="GZ147" s="15">
        <v>0</v>
      </c>
      <c r="HA147" s="12">
        <v>0</v>
      </c>
      <c r="HB147" s="12">
        <v>0</v>
      </c>
      <c r="HC147" s="12">
        <v>0</v>
      </c>
      <c r="HD147" s="15">
        <v>0</v>
      </c>
      <c r="HE147" s="12">
        <v>0</v>
      </c>
      <c r="HF147" s="12">
        <v>0</v>
      </c>
      <c r="HG147" s="12">
        <v>0</v>
      </c>
      <c r="HH147" s="15">
        <v>0</v>
      </c>
      <c r="HI147" s="12">
        <v>0</v>
      </c>
      <c r="HJ147" s="12">
        <v>0</v>
      </c>
      <c r="HK147" s="12">
        <v>0</v>
      </c>
      <c r="HL147" s="15">
        <v>0</v>
      </c>
      <c r="HM147" s="12">
        <v>0</v>
      </c>
      <c r="HN147" s="12">
        <v>0</v>
      </c>
      <c r="HO147" s="12">
        <v>0</v>
      </c>
      <c r="HP147" s="15">
        <v>0</v>
      </c>
      <c r="HQ147" s="12">
        <v>0</v>
      </c>
      <c r="HR147" s="12">
        <v>0</v>
      </c>
      <c r="HS147" s="12">
        <v>0</v>
      </c>
      <c r="HT147" s="15">
        <v>0</v>
      </c>
      <c r="HU147" s="12">
        <v>0</v>
      </c>
      <c r="HV147" s="12">
        <v>0</v>
      </c>
      <c r="HW147" s="12">
        <v>0</v>
      </c>
      <c r="HX147" s="15">
        <v>0</v>
      </c>
      <c r="HY147" s="12">
        <v>0</v>
      </c>
      <c r="HZ147" s="12">
        <v>0</v>
      </c>
      <c r="IA147" s="12">
        <v>0</v>
      </c>
      <c r="IB147" s="15">
        <v>0</v>
      </c>
      <c r="IC147" s="12">
        <v>0</v>
      </c>
      <c r="ID147" s="12">
        <v>0</v>
      </c>
      <c r="IE147" s="12">
        <v>0</v>
      </c>
      <c r="IF147" s="15">
        <v>0</v>
      </c>
      <c r="IG147" s="12">
        <v>0</v>
      </c>
      <c r="IH147" s="12">
        <v>0</v>
      </c>
      <c r="II147" s="12">
        <v>0</v>
      </c>
      <c r="IJ147" s="15">
        <v>0</v>
      </c>
      <c r="IK147" s="12">
        <v>0</v>
      </c>
      <c r="IL147" s="12">
        <v>0</v>
      </c>
      <c r="IM147" s="12">
        <v>0</v>
      </c>
      <c r="IN147" s="15">
        <v>0</v>
      </c>
      <c r="IO147" s="12">
        <v>0</v>
      </c>
      <c r="IP147" s="12">
        <v>0</v>
      </c>
      <c r="IQ147" s="12">
        <v>0</v>
      </c>
      <c r="IR147" s="15">
        <v>0</v>
      </c>
      <c r="IS147" s="12">
        <v>0</v>
      </c>
      <c r="IT147" s="12">
        <v>0</v>
      </c>
      <c r="IU147" s="12">
        <v>0</v>
      </c>
      <c r="IV147" s="15">
        <v>0</v>
      </c>
      <c r="IW147" s="12">
        <v>0</v>
      </c>
      <c r="IX147" s="12">
        <v>0</v>
      </c>
      <c r="IY147" s="12">
        <v>0</v>
      </c>
      <c r="IZ147" s="15">
        <v>0</v>
      </c>
      <c r="JA147" s="12">
        <v>0</v>
      </c>
      <c r="JB147" s="12">
        <v>0</v>
      </c>
      <c r="JC147" s="12">
        <v>0</v>
      </c>
      <c r="JD147" s="15">
        <v>0</v>
      </c>
      <c r="JE147" s="12">
        <v>0</v>
      </c>
      <c r="JF147" s="12">
        <v>0</v>
      </c>
      <c r="JG147" s="12">
        <v>0</v>
      </c>
      <c r="JH147" s="15">
        <v>0</v>
      </c>
      <c r="JI147" s="12">
        <v>0</v>
      </c>
      <c r="JJ147" s="12">
        <v>0</v>
      </c>
      <c r="JK147" s="12">
        <v>0</v>
      </c>
      <c r="JL147" s="15">
        <v>0</v>
      </c>
      <c r="JM147" s="12">
        <v>0</v>
      </c>
      <c r="JN147" s="12">
        <v>0</v>
      </c>
      <c r="JO147" s="12">
        <v>0</v>
      </c>
      <c r="JP147" s="15">
        <v>0</v>
      </c>
      <c r="JQ147" s="12">
        <v>0</v>
      </c>
      <c r="JR147" s="12">
        <v>0</v>
      </c>
      <c r="JS147" s="12">
        <v>0</v>
      </c>
      <c r="JT147" s="15">
        <v>0</v>
      </c>
      <c r="JU147" s="12">
        <v>0</v>
      </c>
      <c r="JV147" s="12">
        <v>0</v>
      </c>
      <c r="JW147" s="12">
        <v>0</v>
      </c>
      <c r="JX147" s="15">
        <v>0</v>
      </c>
      <c r="JY147" s="12">
        <v>0</v>
      </c>
      <c r="JZ147" s="12">
        <v>0</v>
      </c>
      <c r="KA147" s="12">
        <v>0</v>
      </c>
      <c r="KB147" s="15">
        <v>0</v>
      </c>
      <c r="KC147" s="12">
        <v>0</v>
      </c>
      <c r="KD147" s="12">
        <v>0</v>
      </c>
      <c r="KE147" s="12">
        <v>0</v>
      </c>
      <c r="KF147" s="15">
        <v>0</v>
      </c>
      <c r="KG147" s="12">
        <v>0</v>
      </c>
      <c r="KH147" s="12">
        <v>0</v>
      </c>
      <c r="KI147" s="12">
        <v>0</v>
      </c>
      <c r="KJ147" s="15">
        <v>0</v>
      </c>
      <c r="KK147" s="12">
        <v>0</v>
      </c>
      <c r="KL147" s="12">
        <v>0</v>
      </c>
      <c r="KM147" s="12">
        <v>0</v>
      </c>
      <c r="KN147" s="15">
        <v>0</v>
      </c>
      <c r="KO147" s="12">
        <v>0</v>
      </c>
      <c r="KP147" s="12">
        <v>0</v>
      </c>
      <c r="KQ147" s="12">
        <v>0</v>
      </c>
      <c r="KR147" s="15">
        <v>0</v>
      </c>
      <c r="KS147" s="12">
        <v>0</v>
      </c>
      <c r="KT147" s="12">
        <v>0</v>
      </c>
      <c r="KU147" s="12">
        <v>0</v>
      </c>
      <c r="KV147" s="14">
        <v>0</v>
      </c>
      <c r="KW147" s="12">
        <v>0</v>
      </c>
      <c r="KX147" s="12">
        <v>0</v>
      </c>
      <c r="KY147" s="12">
        <v>0</v>
      </c>
      <c r="KZ147" s="14">
        <v>0</v>
      </c>
      <c r="LA147" s="12">
        <v>0</v>
      </c>
      <c r="LB147" s="12">
        <v>0</v>
      </c>
      <c r="LC147" s="12">
        <v>0</v>
      </c>
      <c r="LD147" s="14">
        <v>1879076791</v>
      </c>
      <c r="LE147" s="12">
        <v>1872198025</v>
      </c>
      <c r="LF147" s="12">
        <v>1872198025</v>
      </c>
      <c r="LG147" s="12">
        <v>1829566729</v>
      </c>
      <c r="LH147" s="14">
        <v>0</v>
      </c>
      <c r="LI147" s="12">
        <v>0</v>
      </c>
      <c r="LJ147" s="12">
        <v>0</v>
      </c>
      <c r="LK147" s="12">
        <v>0</v>
      </c>
      <c r="LL147" s="14">
        <v>0</v>
      </c>
      <c r="LM147" s="12">
        <v>0</v>
      </c>
      <c r="LN147" s="12">
        <v>0</v>
      </c>
      <c r="LO147" s="12">
        <v>0</v>
      </c>
      <c r="LP147" s="14">
        <v>0</v>
      </c>
      <c r="LQ147" s="12">
        <v>0</v>
      </c>
      <c r="LR147" s="12">
        <v>0</v>
      </c>
      <c r="LS147" s="12">
        <v>0</v>
      </c>
      <c r="LT147" s="14">
        <v>0</v>
      </c>
      <c r="LU147" s="12">
        <v>0</v>
      </c>
      <c r="LV147" s="12">
        <v>0</v>
      </c>
      <c r="LW147" s="12">
        <v>0</v>
      </c>
      <c r="LX147" s="14">
        <v>0</v>
      </c>
      <c r="LY147" s="12">
        <v>0</v>
      </c>
      <c r="LZ147" s="12">
        <v>0</v>
      </c>
      <c r="MA147" s="12">
        <v>0</v>
      </c>
      <c r="MB147" s="13">
        <v>0</v>
      </c>
      <c r="MC147" s="12">
        <v>0</v>
      </c>
      <c r="MD147" s="12">
        <v>0</v>
      </c>
      <c r="ME147" s="12">
        <v>0</v>
      </c>
      <c r="MF147" s="13">
        <v>0</v>
      </c>
      <c r="MG147" s="12">
        <v>0</v>
      </c>
      <c r="MH147" s="12">
        <v>0</v>
      </c>
      <c r="MI147" s="12">
        <v>0</v>
      </c>
      <c r="MJ147" s="13">
        <v>0</v>
      </c>
      <c r="MK147" s="12">
        <v>0</v>
      </c>
      <c r="ML147" s="12">
        <v>0</v>
      </c>
      <c r="MM147" s="12">
        <v>0</v>
      </c>
    </row>
    <row r="148" spans="2:351" ht="76.5" x14ac:dyDescent="0.25">
      <c r="B148" s="44" t="s">
        <v>149</v>
      </c>
      <c r="C148" s="43" t="s">
        <v>148</v>
      </c>
      <c r="D148" s="42" t="s">
        <v>12</v>
      </c>
      <c r="E148" s="42" t="s">
        <v>12</v>
      </c>
      <c r="F148" s="46" t="s">
        <v>147</v>
      </c>
      <c r="G148" s="40">
        <v>2020004250325</v>
      </c>
      <c r="H148" s="39" t="s">
        <v>146</v>
      </c>
      <c r="I148" s="40">
        <v>1901037</v>
      </c>
      <c r="J148" s="39" t="s">
        <v>145</v>
      </c>
      <c r="K148" s="38" t="s">
        <v>102</v>
      </c>
      <c r="L148" s="37" t="s">
        <v>144</v>
      </c>
      <c r="M148" s="60" t="s">
        <v>6</v>
      </c>
      <c r="N148" s="59" t="s">
        <v>100</v>
      </c>
      <c r="O148" s="36" t="s">
        <v>143</v>
      </c>
      <c r="P148" s="35" t="s">
        <v>16</v>
      </c>
      <c r="Q148" s="35" t="s">
        <v>142</v>
      </c>
      <c r="R148" s="34" t="s">
        <v>1</v>
      </c>
      <c r="S148" s="33">
        <v>100</v>
      </c>
      <c r="T148" s="50">
        <v>25</v>
      </c>
      <c r="U148" s="50">
        <v>25</v>
      </c>
      <c r="V148" s="50">
        <v>25</v>
      </c>
      <c r="W148" s="50">
        <v>25</v>
      </c>
      <c r="X148" s="31">
        <f>+Z148+AA148+AB148+AC148</f>
        <v>100</v>
      </c>
      <c r="Y148" s="49">
        <f>+X148/S148</f>
        <v>1</v>
      </c>
      <c r="Z148" s="29">
        <v>25</v>
      </c>
      <c r="AA148" s="28">
        <v>25</v>
      </c>
      <c r="AB148" s="28">
        <v>25</v>
      </c>
      <c r="AC148" s="28">
        <v>25</v>
      </c>
      <c r="AD148" s="27">
        <v>1120074529</v>
      </c>
      <c r="AE148" s="26">
        <f>+AD148-AG148</f>
        <v>0</v>
      </c>
      <c r="AF148" s="51" t="s">
        <v>138</v>
      </c>
      <c r="AG148" s="24">
        <f>SUM(AH148:AK148)</f>
        <v>1120074529</v>
      </c>
      <c r="AH148" s="23">
        <f>+BH148+BL148+BP148+BT148+BX148+CB148+CF148+CJ148+CN148+CR148+CV148+CZ148+BD148</f>
        <v>944298052</v>
      </c>
      <c r="AI148" s="22">
        <f>+DD148+DH148+DL148+DP148+DT148+DX148+EB148+EF148+EJ148+EN148+ER148+EV148+EZ148+FD148+FH148+FL148+FP148+FT148+FX148+GB148+GF148+GJ148+GN148+GR148+GV148+GZ148+HD148+HH148+HL148+HP148+HT148+HX148+IB148+IF148+IJ148+IN148+IR148+IV148+IZ148+JD148+JH148+JL148+JP148+JT148+JX148+KB148+KF148+KJ148+KN148+KR148</f>
        <v>0</v>
      </c>
      <c r="AJ148" s="21">
        <f>+KV148+KZ148+LD148+LH148+LL148+LP148+LT148+LX148</f>
        <v>175776477</v>
      </c>
      <c r="AK148" s="13">
        <f>+MB148+MF148+MJ148</f>
        <v>0</v>
      </c>
      <c r="AL148" s="18" t="b">
        <f>_xlfn.IFNA(+AM148&lt;=AG148,"ERROR")</f>
        <v>1</v>
      </c>
      <c r="AM148" s="20">
        <f>SUM(AN148:AQ148)</f>
        <v>1073223245</v>
      </c>
      <c r="AN148" s="4">
        <f>+BE148+BI148+BM148+BQ148+BU148+BY148+CC148+CG148+CK148+CO148+CS148+CW148+DA148</f>
        <v>940376372</v>
      </c>
      <c r="AO148" s="4">
        <f>+DE148+DI148+DM148+DQ148+DU148+DY148+EC148+EG148+EK148+EO148+ES148+EW148+FA148+FE148+FI148+FM148+FQ148+FU148+FY148+GC148+GG148+GK148+GO148+GS148+GW148+HA148+HE148+HI148+HM148+HQ148+HU148+HY148+IC148+IG148+IK148+IO148+IS148+IW148+JA148+JE148+JI148+JM148+JQ148+JU148+JY148+KC148+KG148+KK148+KO148+KS148</f>
        <v>0</v>
      </c>
      <c r="AP148" s="4">
        <f>+KW148+LA148+LE148+LI148+LM148+LQ148+LU148+LY148</f>
        <v>132846873</v>
      </c>
      <c r="AQ148" s="4">
        <f>+MC148+MG148+MK148</f>
        <v>0</v>
      </c>
      <c r="AR148" s="18" t="b">
        <f>_xlfn.IFNA(+AS148&lt;=AM148,"ERROR")</f>
        <v>1</v>
      </c>
      <c r="AS148" s="19">
        <f>+AT148+AU148+AV148+AW148</f>
        <v>1072696318</v>
      </c>
      <c r="AT148" s="4">
        <f>+BF148+BJ148+BN148+BR148+BV148+BZ148+CD148+CH148+CL148+CP148+CT148+CX148+DB148</f>
        <v>939849445</v>
      </c>
      <c r="AU148" s="4">
        <f>+DF148+DJ148+DN148+DR148+DV148+DZ148+ED148+EH148+EL148+EP148+ET148+EX148+FB148+FF148+FJ148+FN148+FR148+FV148+FZ148+GD148+GH148+GL148+GP148+GT148+GX148+HB148+HF148+HJ148+HN148+HR148+HV148+HZ148+ID148+IH148+IL148+IP148+IT148+IX148+JB148+JF148+JJ148+JN148+JR148+JV148+JZ148+KD148+KH148+KL148+KP148+KT148</f>
        <v>0</v>
      </c>
      <c r="AV148" s="4">
        <f>+KX148+LB148+LF148+LJ148+LN148+LR148+LV148+LZ148</f>
        <v>132846873</v>
      </c>
      <c r="AW148" s="4">
        <f>+MD148+MH148+ML148</f>
        <v>0</v>
      </c>
      <c r="AX148" s="18" t="b">
        <f>_xlfn.IFNA(+AY148&lt;=AS148,"ERROR")</f>
        <v>1</v>
      </c>
      <c r="AY148" s="17">
        <f>+AZ148+BA148+BB148+BC148</f>
        <v>1072696318</v>
      </c>
      <c r="AZ148" s="4">
        <f>+BG148+BK148+BO148+BS148+BW148+CA148+CE148+CI148+CM148+CQ148+CU148+CY148+DC148</f>
        <v>939849445</v>
      </c>
      <c r="BA148" s="4">
        <f>+DG148+DK148+DO148+DS148+DW148+EA148+EE148+EI148+EM148+EQ148+EU148+EY148+FC148+FG148+FK148+FO148+FS148+FW148+GA148+GE148+GI148+GM148+GQ148+GU148+GY148+HC148+HG148+HK148+HO148+HS148+HW148+IA148+IE148+II148+IM148+IQ148+IU148+IY148+JC148+JG148+JK148+JO148+JS148+JW148+KA148+KE148+KI148+KM148+KQ148+KU148</f>
        <v>0</v>
      </c>
      <c r="BB148" s="4">
        <f>+KY148+LC148+LG148+LK148+LO148+LS148+LW148+MA148</f>
        <v>132846873</v>
      </c>
      <c r="BC148" s="4">
        <f>+ME148+MI148+MM148</f>
        <v>0</v>
      </c>
      <c r="BD148" s="16">
        <v>0</v>
      </c>
      <c r="BE148" s="12">
        <v>0</v>
      </c>
      <c r="BF148" s="12">
        <v>0</v>
      </c>
      <c r="BG148" s="12">
        <v>0</v>
      </c>
      <c r="BH148" s="16">
        <v>466009181</v>
      </c>
      <c r="BI148" s="12">
        <v>462615428</v>
      </c>
      <c r="BJ148" s="12">
        <v>462088501</v>
      </c>
      <c r="BK148" s="12">
        <v>462088501</v>
      </c>
      <c r="BL148" s="16">
        <v>0</v>
      </c>
      <c r="BM148" s="12">
        <v>0</v>
      </c>
      <c r="BN148" s="12">
        <v>0</v>
      </c>
      <c r="BO148" s="12">
        <v>0</v>
      </c>
      <c r="BP148" s="16">
        <v>478288871</v>
      </c>
      <c r="BQ148" s="12">
        <v>477760944</v>
      </c>
      <c r="BR148" s="12">
        <v>477760944</v>
      </c>
      <c r="BS148" s="12">
        <v>477760944</v>
      </c>
      <c r="BT148" s="16">
        <v>0</v>
      </c>
      <c r="BU148" s="12">
        <v>0</v>
      </c>
      <c r="BV148" s="12">
        <v>0</v>
      </c>
      <c r="BW148" s="12">
        <v>0</v>
      </c>
      <c r="BX148" s="16">
        <v>0</v>
      </c>
      <c r="BY148" s="12">
        <v>0</v>
      </c>
      <c r="BZ148" s="12">
        <v>0</v>
      </c>
      <c r="CA148" s="12">
        <v>0</v>
      </c>
      <c r="CB148" s="16">
        <v>0</v>
      </c>
      <c r="CC148" s="12">
        <v>0</v>
      </c>
      <c r="CD148" s="12">
        <v>0</v>
      </c>
      <c r="CE148" s="12">
        <v>0</v>
      </c>
      <c r="CF148" s="16">
        <v>0</v>
      </c>
      <c r="CG148" s="12">
        <v>0</v>
      </c>
      <c r="CH148" s="12">
        <v>0</v>
      </c>
      <c r="CI148" s="12">
        <v>0</v>
      </c>
      <c r="CJ148" s="16">
        <v>0</v>
      </c>
      <c r="CK148" s="12">
        <v>0</v>
      </c>
      <c r="CL148" s="12">
        <v>0</v>
      </c>
      <c r="CM148" s="12">
        <v>0</v>
      </c>
      <c r="CN148" s="16">
        <v>0</v>
      </c>
      <c r="CO148" s="12">
        <v>0</v>
      </c>
      <c r="CP148" s="12">
        <v>0</v>
      </c>
      <c r="CQ148" s="12">
        <v>0</v>
      </c>
      <c r="CR148" s="16">
        <v>0</v>
      </c>
      <c r="CS148" s="12">
        <v>0</v>
      </c>
      <c r="CT148" s="12">
        <v>0</v>
      </c>
      <c r="CU148" s="12">
        <v>0</v>
      </c>
      <c r="CV148" s="16">
        <v>0</v>
      </c>
      <c r="CW148" s="12">
        <v>0</v>
      </c>
      <c r="CX148" s="12">
        <v>0</v>
      </c>
      <c r="CY148" s="12">
        <v>0</v>
      </c>
      <c r="CZ148" s="16">
        <v>0</v>
      </c>
      <c r="DA148" s="12">
        <v>0</v>
      </c>
      <c r="DB148" s="12">
        <v>0</v>
      </c>
      <c r="DC148" s="12">
        <v>0</v>
      </c>
      <c r="DD148" s="15">
        <v>0</v>
      </c>
      <c r="DE148" s="12">
        <v>0</v>
      </c>
      <c r="DF148" s="12">
        <v>0</v>
      </c>
      <c r="DG148" s="12">
        <v>0</v>
      </c>
      <c r="DH148" s="15">
        <v>0</v>
      </c>
      <c r="DI148" s="12">
        <v>0</v>
      </c>
      <c r="DJ148" s="12">
        <v>0</v>
      </c>
      <c r="DK148" s="12">
        <v>0</v>
      </c>
      <c r="DL148" s="15">
        <v>0</v>
      </c>
      <c r="DM148" s="12">
        <v>0</v>
      </c>
      <c r="DN148" s="12">
        <v>0</v>
      </c>
      <c r="DO148" s="12">
        <v>0</v>
      </c>
      <c r="DP148" s="15">
        <v>0</v>
      </c>
      <c r="DQ148" s="12">
        <v>0</v>
      </c>
      <c r="DR148" s="12">
        <v>0</v>
      </c>
      <c r="DS148" s="12">
        <v>0</v>
      </c>
      <c r="DT148" s="15">
        <v>0</v>
      </c>
      <c r="DU148" s="12">
        <v>0</v>
      </c>
      <c r="DV148" s="12">
        <v>0</v>
      </c>
      <c r="DW148" s="12">
        <v>0</v>
      </c>
      <c r="DX148" s="15">
        <v>0</v>
      </c>
      <c r="DY148" s="12">
        <v>0</v>
      </c>
      <c r="DZ148" s="12">
        <v>0</v>
      </c>
      <c r="EA148" s="12">
        <v>0</v>
      </c>
      <c r="EB148" s="15">
        <v>0</v>
      </c>
      <c r="EC148" s="12">
        <v>0</v>
      </c>
      <c r="ED148" s="12">
        <v>0</v>
      </c>
      <c r="EE148" s="12">
        <v>0</v>
      </c>
      <c r="EF148" s="15">
        <v>0</v>
      </c>
      <c r="EG148" s="12">
        <v>0</v>
      </c>
      <c r="EH148" s="12">
        <v>0</v>
      </c>
      <c r="EI148" s="12">
        <v>0</v>
      </c>
      <c r="EJ148" s="15">
        <v>0</v>
      </c>
      <c r="EK148" s="12">
        <v>0</v>
      </c>
      <c r="EL148" s="12">
        <v>0</v>
      </c>
      <c r="EM148" s="12">
        <v>0</v>
      </c>
      <c r="EN148" s="15">
        <v>0</v>
      </c>
      <c r="EO148" s="12">
        <v>0</v>
      </c>
      <c r="EP148" s="12">
        <v>0</v>
      </c>
      <c r="EQ148" s="12">
        <v>0</v>
      </c>
      <c r="ER148" s="15">
        <v>0</v>
      </c>
      <c r="ES148" s="12">
        <v>0</v>
      </c>
      <c r="ET148" s="12">
        <v>0</v>
      </c>
      <c r="EU148" s="12">
        <v>0</v>
      </c>
      <c r="EV148" s="15">
        <v>0</v>
      </c>
      <c r="EW148" s="12">
        <v>0</v>
      </c>
      <c r="EX148" s="12">
        <v>0</v>
      </c>
      <c r="EY148" s="12">
        <v>0</v>
      </c>
      <c r="EZ148" s="15">
        <v>0</v>
      </c>
      <c r="FA148" s="12">
        <v>0</v>
      </c>
      <c r="FB148" s="12">
        <v>0</v>
      </c>
      <c r="FC148" s="12">
        <v>0</v>
      </c>
      <c r="FD148" s="15">
        <v>0</v>
      </c>
      <c r="FE148" s="12">
        <v>0</v>
      </c>
      <c r="FF148" s="12">
        <v>0</v>
      </c>
      <c r="FG148" s="12">
        <v>0</v>
      </c>
      <c r="FH148" s="15">
        <v>0</v>
      </c>
      <c r="FI148" s="12">
        <v>0</v>
      </c>
      <c r="FJ148" s="12">
        <v>0</v>
      </c>
      <c r="FK148" s="12">
        <v>0</v>
      </c>
      <c r="FL148" s="15">
        <v>0</v>
      </c>
      <c r="FM148" s="12">
        <v>0</v>
      </c>
      <c r="FN148" s="12">
        <v>0</v>
      </c>
      <c r="FO148" s="12">
        <v>0</v>
      </c>
      <c r="FP148" s="15">
        <v>0</v>
      </c>
      <c r="FQ148" s="12">
        <v>0</v>
      </c>
      <c r="FR148" s="12">
        <v>0</v>
      </c>
      <c r="FS148" s="12">
        <v>0</v>
      </c>
      <c r="FT148" s="15">
        <v>0</v>
      </c>
      <c r="FU148" s="12">
        <v>0</v>
      </c>
      <c r="FV148" s="12">
        <v>0</v>
      </c>
      <c r="FW148" s="12">
        <v>0</v>
      </c>
      <c r="FX148" s="15">
        <v>0</v>
      </c>
      <c r="FY148" s="12">
        <v>0</v>
      </c>
      <c r="FZ148" s="12">
        <v>0</v>
      </c>
      <c r="GA148" s="12">
        <v>0</v>
      </c>
      <c r="GB148" s="15">
        <v>0</v>
      </c>
      <c r="GC148" s="12">
        <v>0</v>
      </c>
      <c r="GD148" s="12">
        <v>0</v>
      </c>
      <c r="GE148" s="12">
        <v>0</v>
      </c>
      <c r="GF148" s="15">
        <v>0</v>
      </c>
      <c r="GG148" s="12">
        <v>0</v>
      </c>
      <c r="GH148" s="12">
        <v>0</v>
      </c>
      <c r="GI148" s="12">
        <v>0</v>
      </c>
      <c r="GJ148" s="15">
        <v>0</v>
      </c>
      <c r="GK148" s="12">
        <v>0</v>
      </c>
      <c r="GL148" s="12">
        <v>0</v>
      </c>
      <c r="GM148" s="12">
        <v>0</v>
      </c>
      <c r="GN148" s="15">
        <v>0</v>
      </c>
      <c r="GO148" s="12">
        <v>0</v>
      </c>
      <c r="GP148" s="12">
        <v>0</v>
      </c>
      <c r="GQ148" s="12">
        <v>0</v>
      </c>
      <c r="GR148" s="15">
        <v>0</v>
      </c>
      <c r="GS148" s="12">
        <v>0</v>
      </c>
      <c r="GT148" s="12">
        <v>0</v>
      </c>
      <c r="GU148" s="12">
        <v>0</v>
      </c>
      <c r="GV148" s="15">
        <v>0</v>
      </c>
      <c r="GW148" s="12">
        <v>0</v>
      </c>
      <c r="GX148" s="12">
        <v>0</v>
      </c>
      <c r="GY148" s="12">
        <v>0</v>
      </c>
      <c r="GZ148" s="15">
        <v>0</v>
      </c>
      <c r="HA148" s="12">
        <v>0</v>
      </c>
      <c r="HB148" s="12">
        <v>0</v>
      </c>
      <c r="HC148" s="12">
        <v>0</v>
      </c>
      <c r="HD148" s="15">
        <v>0</v>
      </c>
      <c r="HE148" s="12">
        <v>0</v>
      </c>
      <c r="HF148" s="12">
        <v>0</v>
      </c>
      <c r="HG148" s="12">
        <v>0</v>
      </c>
      <c r="HH148" s="15">
        <v>0</v>
      </c>
      <c r="HI148" s="12">
        <v>0</v>
      </c>
      <c r="HJ148" s="12">
        <v>0</v>
      </c>
      <c r="HK148" s="12">
        <v>0</v>
      </c>
      <c r="HL148" s="15">
        <v>0</v>
      </c>
      <c r="HM148" s="12">
        <v>0</v>
      </c>
      <c r="HN148" s="12">
        <v>0</v>
      </c>
      <c r="HO148" s="12">
        <v>0</v>
      </c>
      <c r="HP148" s="15">
        <v>0</v>
      </c>
      <c r="HQ148" s="12">
        <v>0</v>
      </c>
      <c r="HR148" s="12">
        <v>0</v>
      </c>
      <c r="HS148" s="12">
        <v>0</v>
      </c>
      <c r="HT148" s="15">
        <v>0</v>
      </c>
      <c r="HU148" s="12">
        <v>0</v>
      </c>
      <c r="HV148" s="12">
        <v>0</v>
      </c>
      <c r="HW148" s="12">
        <v>0</v>
      </c>
      <c r="HX148" s="15">
        <v>0</v>
      </c>
      <c r="HY148" s="12">
        <v>0</v>
      </c>
      <c r="HZ148" s="12">
        <v>0</v>
      </c>
      <c r="IA148" s="12">
        <v>0</v>
      </c>
      <c r="IB148" s="15">
        <v>0</v>
      </c>
      <c r="IC148" s="12">
        <v>0</v>
      </c>
      <c r="ID148" s="12">
        <v>0</v>
      </c>
      <c r="IE148" s="12">
        <v>0</v>
      </c>
      <c r="IF148" s="15">
        <v>0</v>
      </c>
      <c r="IG148" s="12">
        <v>0</v>
      </c>
      <c r="IH148" s="12">
        <v>0</v>
      </c>
      <c r="II148" s="12">
        <v>0</v>
      </c>
      <c r="IJ148" s="15">
        <v>0</v>
      </c>
      <c r="IK148" s="12">
        <v>0</v>
      </c>
      <c r="IL148" s="12">
        <v>0</v>
      </c>
      <c r="IM148" s="12">
        <v>0</v>
      </c>
      <c r="IN148" s="15">
        <v>0</v>
      </c>
      <c r="IO148" s="12">
        <v>0</v>
      </c>
      <c r="IP148" s="12">
        <v>0</v>
      </c>
      <c r="IQ148" s="12">
        <v>0</v>
      </c>
      <c r="IR148" s="15">
        <v>0</v>
      </c>
      <c r="IS148" s="12">
        <v>0</v>
      </c>
      <c r="IT148" s="12">
        <v>0</v>
      </c>
      <c r="IU148" s="12">
        <v>0</v>
      </c>
      <c r="IV148" s="15">
        <v>0</v>
      </c>
      <c r="IW148" s="12">
        <v>0</v>
      </c>
      <c r="IX148" s="12">
        <v>0</v>
      </c>
      <c r="IY148" s="12">
        <v>0</v>
      </c>
      <c r="IZ148" s="15">
        <v>0</v>
      </c>
      <c r="JA148" s="12">
        <v>0</v>
      </c>
      <c r="JB148" s="12">
        <v>0</v>
      </c>
      <c r="JC148" s="12">
        <v>0</v>
      </c>
      <c r="JD148" s="15">
        <v>0</v>
      </c>
      <c r="JE148" s="12">
        <v>0</v>
      </c>
      <c r="JF148" s="12">
        <v>0</v>
      </c>
      <c r="JG148" s="12">
        <v>0</v>
      </c>
      <c r="JH148" s="15">
        <v>0</v>
      </c>
      <c r="JI148" s="12">
        <v>0</v>
      </c>
      <c r="JJ148" s="12">
        <v>0</v>
      </c>
      <c r="JK148" s="12">
        <v>0</v>
      </c>
      <c r="JL148" s="15">
        <v>0</v>
      </c>
      <c r="JM148" s="12">
        <v>0</v>
      </c>
      <c r="JN148" s="12">
        <v>0</v>
      </c>
      <c r="JO148" s="12">
        <v>0</v>
      </c>
      <c r="JP148" s="15">
        <v>0</v>
      </c>
      <c r="JQ148" s="12">
        <v>0</v>
      </c>
      <c r="JR148" s="12">
        <v>0</v>
      </c>
      <c r="JS148" s="12">
        <v>0</v>
      </c>
      <c r="JT148" s="15">
        <v>0</v>
      </c>
      <c r="JU148" s="12">
        <v>0</v>
      </c>
      <c r="JV148" s="12">
        <v>0</v>
      </c>
      <c r="JW148" s="12">
        <v>0</v>
      </c>
      <c r="JX148" s="15">
        <v>0</v>
      </c>
      <c r="JY148" s="12">
        <v>0</v>
      </c>
      <c r="JZ148" s="12">
        <v>0</v>
      </c>
      <c r="KA148" s="12">
        <v>0</v>
      </c>
      <c r="KB148" s="15">
        <v>0</v>
      </c>
      <c r="KC148" s="12">
        <v>0</v>
      </c>
      <c r="KD148" s="12">
        <v>0</v>
      </c>
      <c r="KE148" s="12">
        <v>0</v>
      </c>
      <c r="KF148" s="15">
        <v>0</v>
      </c>
      <c r="KG148" s="12">
        <v>0</v>
      </c>
      <c r="KH148" s="12">
        <v>0</v>
      </c>
      <c r="KI148" s="12">
        <v>0</v>
      </c>
      <c r="KJ148" s="15">
        <v>0</v>
      </c>
      <c r="KK148" s="12">
        <v>0</v>
      </c>
      <c r="KL148" s="12">
        <v>0</v>
      </c>
      <c r="KM148" s="12">
        <v>0</v>
      </c>
      <c r="KN148" s="15">
        <v>0</v>
      </c>
      <c r="KO148" s="12">
        <v>0</v>
      </c>
      <c r="KP148" s="12">
        <v>0</v>
      </c>
      <c r="KQ148" s="12">
        <v>0</v>
      </c>
      <c r="KR148" s="15">
        <v>0</v>
      </c>
      <c r="KS148" s="12">
        <v>0</v>
      </c>
      <c r="KT148" s="12">
        <v>0</v>
      </c>
      <c r="KU148" s="12">
        <v>0</v>
      </c>
      <c r="KV148" s="14">
        <v>0</v>
      </c>
      <c r="KW148" s="12">
        <v>0</v>
      </c>
      <c r="KX148" s="12">
        <v>0</v>
      </c>
      <c r="KY148" s="12">
        <v>0</v>
      </c>
      <c r="KZ148" s="14">
        <v>0</v>
      </c>
      <c r="LA148" s="12">
        <v>0</v>
      </c>
      <c r="LB148" s="12">
        <v>0</v>
      </c>
      <c r="LC148" s="12">
        <v>0</v>
      </c>
      <c r="LD148" s="14">
        <v>175776477</v>
      </c>
      <c r="LE148" s="12">
        <v>132846873</v>
      </c>
      <c r="LF148" s="12">
        <v>132846873</v>
      </c>
      <c r="LG148" s="12">
        <v>132846873</v>
      </c>
      <c r="LH148" s="14">
        <v>0</v>
      </c>
      <c r="LI148" s="12">
        <v>0</v>
      </c>
      <c r="LJ148" s="12">
        <v>0</v>
      </c>
      <c r="LK148" s="12">
        <v>0</v>
      </c>
      <c r="LL148" s="14">
        <v>0</v>
      </c>
      <c r="LM148" s="12">
        <v>0</v>
      </c>
      <c r="LN148" s="12">
        <v>0</v>
      </c>
      <c r="LO148" s="12">
        <v>0</v>
      </c>
      <c r="LP148" s="14">
        <v>0</v>
      </c>
      <c r="LQ148" s="12">
        <v>0</v>
      </c>
      <c r="LR148" s="12">
        <v>0</v>
      </c>
      <c r="LS148" s="12">
        <v>0</v>
      </c>
      <c r="LT148" s="14">
        <v>0</v>
      </c>
      <c r="LU148" s="12">
        <v>0</v>
      </c>
      <c r="LV148" s="12">
        <v>0</v>
      </c>
      <c r="LW148" s="12">
        <v>0</v>
      </c>
      <c r="LX148" s="14">
        <v>0</v>
      </c>
      <c r="LY148" s="12">
        <v>0</v>
      </c>
      <c r="LZ148" s="12">
        <v>0</v>
      </c>
      <c r="MA148" s="12">
        <v>0</v>
      </c>
      <c r="MB148" s="13">
        <v>0</v>
      </c>
      <c r="MC148" s="12">
        <v>0</v>
      </c>
      <c r="MD148" s="12">
        <v>0</v>
      </c>
      <c r="ME148" s="12">
        <v>0</v>
      </c>
      <c r="MF148" s="13">
        <v>0</v>
      </c>
      <c r="MG148" s="12">
        <v>0</v>
      </c>
      <c r="MH148" s="12">
        <v>0</v>
      </c>
      <c r="MI148" s="12">
        <v>0</v>
      </c>
      <c r="MJ148" s="13">
        <v>0</v>
      </c>
      <c r="MK148" s="12">
        <v>0</v>
      </c>
      <c r="ML148" s="12">
        <v>0</v>
      </c>
      <c r="MM148" s="12">
        <v>0</v>
      </c>
    </row>
    <row r="149" spans="2:351" ht="51" x14ac:dyDescent="0.25">
      <c r="B149" s="44" t="s">
        <v>137</v>
      </c>
      <c r="C149" s="43" t="s">
        <v>136</v>
      </c>
      <c r="D149" s="42" t="s">
        <v>12</v>
      </c>
      <c r="E149" s="42" t="s">
        <v>12</v>
      </c>
      <c r="F149" s="42" t="s">
        <v>136</v>
      </c>
      <c r="G149" s="40">
        <v>2020004250284</v>
      </c>
      <c r="H149" s="39" t="s">
        <v>141</v>
      </c>
      <c r="I149" s="40">
        <v>1901009</v>
      </c>
      <c r="J149" s="39" t="s">
        <v>134</v>
      </c>
      <c r="K149" s="38" t="s">
        <v>133</v>
      </c>
      <c r="L149" s="37" t="s">
        <v>140</v>
      </c>
      <c r="M149" s="35" t="s">
        <v>6</v>
      </c>
      <c r="N149" s="35" t="s">
        <v>131</v>
      </c>
      <c r="O149" s="36" t="s">
        <v>4</v>
      </c>
      <c r="P149" s="35" t="s">
        <v>130</v>
      </c>
      <c r="Q149" s="35" t="s">
        <v>129</v>
      </c>
      <c r="R149" s="34" t="s">
        <v>20</v>
      </c>
      <c r="S149" s="33">
        <v>3</v>
      </c>
      <c r="T149" s="32">
        <v>1</v>
      </c>
      <c r="U149" s="32">
        <v>1</v>
      </c>
      <c r="V149" s="32">
        <v>1</v>
      </c>
      <c r="W149" s="32">
        <v>0</v>
      </c>
      <c r="X149" s="31">
        <f>+Z149+AA149+AB149+AC149</f>
        <v>3</v>
      </c>
      <c r="Y149" s="30">
        <f>+X149/S149</f>
        <v>1</v>
      </c>
      <c r="Z149" s="29">
        <v>1</v>
      </c>
      <c r="AA149" s="28">
        <v>1</v>
      </c>
      <c r="AB149" s="28">
        <v>1</v>
      </c>
      <c r="AC149" s="28">
        <v>0</v>
      </c>
      <c r="AD149" s="27">
        <v>474807900</v>
      </c>
      <c r="AE149" s="26">
        <f>+AD149-AG149</f>
        <v>0</v>
      </c>
      <c r="AF149" s="51" t="s">
        <v>138</v>
      </c>
      <c r="AG149" s="24">
        <f>SUM(AH149:AK149)</f>
        <v>474807900</v>
      </c>
      <c r="AH149" s="23">
        <f>+BH149+BL149+BP149+BT149+BX149+CB149+CF149+CJ149+CN149+CR149+CV149+CZ149+BD149</f>
        <v>474807900</v>
      </c>
      <c r="AI149" s="22">
        <f>+DD149+DH149+DL149+DP149+DT149+DX149+EB149+EF149+EJ149+EN149+ER149+EV149+EZ149+FD149+FH149+FL149+FP149+FT149+FX149+GB149+GF149+GJ149+GN149+GR149+GV149+GZ149+HD149+HH149+HL149+HP149+HT149+HX149+IB149+IF149+IJ149+IN149+IR149+IV149+IZ149+JD149+JH149+JL149+JP149+JT149+JX149+KB149+KF149+KJ149+KN149+KR149</f>
        <v>0</v>
      </c>
      <c r="AJ149" s="21">
        <f>+KV149+KZ149+LD149+LH149+LL149+LP149+LT149+LX149</f>
        <v>0</v>
      </c>
      <c r="AK149" s="13">
        <f>+MB149+MF149+MJ149</f>
        <v>0</v>
      </c>
      <c r="AL149" s="18" t="b">
        <f>_xlfn.IFNA(+AM149&lt;=AG149,"ERROR")</f>
        <v>1</v>
      </c>
      <c r="AM149" s="20">
        <f>SUM(AN149:AQ149)</f>
        <v>440623676</v>
      </c>
      <c r="AN149" s="4">
        <f>+BE149+BI149+BM149+BQ149+BU149+BY149+CC149+CG149+CK149+CO149+CS149+CW149+DA149</f>
        <v>440623676</v>
      </c>
      <c r="AO149" s="4">
        <f>+DE149+DI149+DM149+DQ149+DU149+DY149+EC149+EG149+EK149+EO149+ES149+EW149+FA149+FE149+FI149+FM149+FQ149+FU149+FY149+GC149+GG149+GK149+GO149+GS149+GW149+HA149+HE149+HI149+HM149+HQ149+HU149+HY149+IC149+IG149+IK149+IO149+IS149+IW149+JA149+JE149+JI149+JM149+JQ149+JU149+JY149+KC149+KG149+KK149+KO149+KS149</f>
        <v>0</v>
      </c>
      <c r="AP149" s="4">
        <f>+KW149+LA149+LE149+LI149+LM149+LQ149+LU149+LY149</f>
        <v>0</v>
      </c>
      <c r="AQ149" s="4">
        <f>+MC149+MG149+MK149</f>
        <v>0</v>
      </c>
      <c r="AR149" s="18" t="b">
        <f>_xlfn.IFNA(+AS149&lt;=AM149,"ERROR")</f>
        <v>1</v>
      </c>
      <c r="AS149" s="19">
        <f>+AT149+AU149+AV149+AW149</f>
        <v>439986383</v>
      </c>
      <c r="AT149" s="4">
        <f>+BF149+BJ149+BN149+BR149+BV149+BZ149+CD149+CH149+CL149+CP149+CT149+CX149+DB149</f>
        <v>439986383</v>
      </c>
      <c r="AU149" s="4">
        <f>+DF149+DJ149+DN149+DR149+DV149+DZ149+ED149+EH149+EL149+EP149+ET149+EX149+FB149+FF149+FJ149+FN149+FR149+FV149+FZ149+GD149+GH149+GL149+GP149+GT149+GX149+HB149+HF149+HJ149+HN149+HR149+HV149+HZ149+ID149+IH149+IL149+IP149+IT149+IX149+JB149+JF149+JJ149+JN149+JR149+JV149+JZ149+KD149+KH149+KL149+KP149+KT149</f>
        <v>0</v>
      </c>
      <c r="AV149" s="4">
        <f>+KX149+LB149+LF149+LJ149+LN149+LR149+LV149+LZ149</f>
        <v>0</v>
      </c>
      <c r="AW149" s="4">
        <f>+MD149+MH149+ML149</f>
        <v>0</v>
      </c>
      <c r="AX149" s="18" t="b">
        <f>_xlfn.IFNA(+AY149&lt;=AS149,"ERROR")</f>
        <v>1</v>
      </c>
      <c r="AY149" s="17">
        <f>+AZ149+BA149+BB149+BC149</f>
        <v>439986383</v>
      </c>
      <c r="AZ149" s="4">
        <f>+BG149+BK149+BO149+BS149+BW149+CA149+CE149+CI149+CM149+CQ149+CU149+CY149+DC149</f>
        <v>439986383</v>
      </c>
      <c r="BA149" s="4">
        <f>+DG149+DK149+DO149+DS149+DW149+EA149+EE149+EI149+EM149+EQ149+EU149+EY149+FC149+FG149+FK149+FO149+FS149+FW149+GA149+GE149+GI149+GM149+GQ149+GU149+GY149+HC149+HG149+HK149+HO149+HS149+HW149+IA149+IE149+II149+IM149+IQ149+IU149+IY149+JC149+JG149+JK149+JO149+JS149+JW149+KA149+KE149+KI149+KM149+KQ149+KU149</f>
        <v>0</v>
      </c>
      <c r="BB149" s="4">
        <f>+KY149+LC149+LG149+LK149+LO149+LS149+LW149+MA149</f>
        <v>0</v>
      </c>
      <c r="BC149" s="4">
        <f>+ME149+MI149+MM149</f>
        <v>0</v>
      </c>
      <c r="BD149" s="16">
        <f>274758361+8741639</f>
        <v>283500000</v>
      </c>
      <c r="BE149" s="12">
        <v>258951819</v>
      </c>
      <c r="BF149" s="12">
        <v>258951819</v>
      </c>
      <c r="BG149" s="12">
        <v>258951819</v>
      </c>
      <c r="BH149" s="16">
        <v>0</v>
      </c>
      <c r="BI149" s="12">
        <v>0</v>
      </c>
      <c r="BJ149" s="12">
        <v>0</v>
      </c>
      <c r="BK149" s="12">
        <v>0</v>
      </c>
      <c r="BL149" s="16">
        <v>0</v>
      </c>
      <c r="BM149" s="12">
        <v>0</v>
      </c>
      <c r="BN149" s="12">
        <v>0</v>
      </c>
      <c r="BO149" s="12">
        <v>0</v>
      </c>
      <c r="BP149" s="16">
        <f>200049539-8741639</f>
        <v>191307900</v>
      </c>
      <c r="BQ149" s="12">
        <v>181671857</v>
      </c>
      <c r="BR149" s="12">
        <v>181034564</v>
      </c>
      <c r="BS149" s="12">
        <v>181034564</v>
      </c>
      <c r="BT149" s="16">
        <v>0</v>
      </c>
      <c r="BU149" s="12">
        <v>0</v>
      </c>
      <c r="BV149" s="12">
        <v>0</v>
      </c>
      <c r="BW149" s="12">
        <v>0</v>
      </c>
      <c r="BX149" s="16">
        <v>0</v>
      </c>
      <c r="BY149" s="12">
        <v>0</v>
      </c>
      <c r="BZ149" s="12">
        <v>0</v>
      </c>
      <c r="CA149" s="12">
        <v>0</v>
      </c>
      <c r="CB149" s="16">
        <v>0</v>
      </c>
      <c r="CC149" s="12">
        <v>0</v>
      </c>
      <c r="CD149" s="12">
        <v>0</v>
      </c>
      <c r="CE149" s="12">
        <v>0</v>
      </c>
      <c r="CF149" s="16">
        <v>0</v>
      </c>
      <c r="CG149" s="12">
        <v>0</v>
      </c>
      <c r="CH149" s="12">
        <v>0</v>
      </c>
      <c r="CI149" s="12">
        <v>0</v>
      </c>
      <c r="CJ149" s="16">
        <v>0</v>
      </c>
      <c r="CK149" s="12">
        <v>0</v>
      </c>
      <c r="CL149" s="12">
        <v>0</v>
      </c>
      <c r="CM149" s="12">
        <v>0</v>
      </c>
      <c r="CN149" s="16">
        <v>0</v>
      </c>
      <c r="CO149" s="12">
        <v>0</v>
      </c>
      <c r="CP149" s="12">
        <v>0</v>
      </c>
      <c r="CQ149" s="12">
        <v>0</v>
      </c>
      <c r="CR149" s="16">
        <v>0</v>
      </c>
      <c r="CS149" s="12">
        <v>0</v>
      </c>
      <c r="CT149" s="12">
        <v>0</v>
      </c>
      <c r="CU149" s="12">
        <v>0</v>
      </c>
      <c r="CV149" s="16">
        <v>0</v>
      </c>
      <c r="CW149" s="12">
        <v>0</v>
      </c>
      <c r="CX149" s="12">
        <v>0</v>
      </c>
      <c r="CY149" s="12">
        <v>0</v>
      </c>
      <c r="CZ149" s="16">
        <v>0</v>
      </c>
      <c r="DA149" s="12">
        <v>0</v>
      </c>
      <c r="DB149" s="12">
        <v>0</v>
      </c>
      <c r="DC149" s="12">
        <v>0</v>
      </c>
      <c r="DD149" s="15">
        <v>0</v>
      </c>
      <c r="DE149" s="12">
        <v>0</v>
      </c>
      <c r="DF149" s="12">
        <v>0</v>
      </c>
      <c r="DG149" s="12">
        <v>0</v>
      </c>
      <c r="DH149" s="15">
        <v>0</v>
      </c>
      <c r="DI149" s="12">
        <v>0</v>
      </c>
      <c r="DJ149" s="12">
        <v>0</v>
      </c>
      <c r="DK149" s="12">
        <v>0</v>
      </c>
      <c r="DL149" s="15">
        <v>0</v>
      </c>
      <c r="DM149" s="12">
        <v>0</v>
      </c>
      <c r="DN149" s="12">
        <v>0</v>
      </c>
      <c r="DO149" s="12">
        <v>0</v>
      </c>
      <c r="DP149" s="15">
        <v>0</v>
      </c>
      <c r="DQ149" s="12">
        <v>0</v>
      </c>
      <c r="DR149" s="12">
        <v>0</v>
      </c>
      <c r="DS149" s="12">
        <v>0</v>
      </c>
      <c r="DT149" s="15">
        <v>0</v>
      </c>
      <c r="DU149" s="12">
        <v>0</v>
      </c>
      <c r="DV149" s="12">
        <v>0</v>
      </c>
      <c r="DW149" s="12">
        <v>0</v>
      </c>
      <c r="DX149" s="15">
        <v>0</v>
      </c>
      <c r="DY149" s="12">
        <v>0</v>
      </c>
      <c r="DZ149" s="12">
        <v>0</v>
      </c>
      <c r="EA149" s="12">
        <v>0</v>
      </c>
      <c r="EB149" s="15">
        <v>0</v>
      </c>
      <c r="EC149" s="12">
        <v>0</v>
      </c>
      <c r="ED149" s="12">
        <v>0</v>
      </c>
      <c r="EE149" s="12">
        <v>0</v>
      </c>
      <c r="EF149" s="15">
        <v>0</v>
      </c>
      <c r="EG149" s="12">
        <v>0</v>
      </c>
      <c r="EH149" s="12">
        <v>0</v>
      </c>
      <c r="EI149" s="12">
        <v>0</v>
      </c>
      <c r="EJ149" s="15">
        <v>0</v>
      </c>
      <c r="EK149" s="12">
        <v>0</v>
      </c>
      <c r="EL149" s="12">
        <v>0</v>
      </c>
      <c r="EM149" s="12">
        <v>0</v>
      </c>
      <c r="EN149" s="15">
        <v>0</v>
      </c>
      <c r="EO149" s="12">
        <v>0</v>
      </c>
      <c r="EP149" s="12">
        <v>0</v>
      </c>
      <c r="EQ149" s="12">
        <v>0</v>
      </c>
      <c r="ER149" s="15">
        <v>0</v>
      </c>
      <c r="ES149" s="12">
        <v>0</v>
      </c>
      <c r="ET149" s="12">
        <v>0</v>
      </c>
      <c r="EU149" s="12">
        <v>0</v>
      </c>
      <c r="EV149" s="15">
        <v>0</v>
      </c>
      <c r="EW149" s="12">
        <v>0</v>
      </c>
      <c r="EX149" s="12">
        <v>0</v>
      </c>
      <c r="EY149" s="12">
        <v>0</v>
      </c>
      <c r="EZ149" s="15">
        <v>0</v>
      </c>
      <c r="FA149" s="12">
        <v>0</v>
      </c>
      <c r="FB149" s="12">
        <v>0</v>
      </c>
      <c r="FC149" s="12">
        <v>0</v>
      </c>
      <c r="FD149" s="15">
        <v>0</v>
      </c>
      <c r="FE149" s="12">
        <v>0</v>
      </c>
      <c r="FF149" s="12">
        <v>0</v>
      </c>
      <c r="FG149" s="12">
        <v>0</v>
      </c>
      <c r="FH149" s="15">
        <v>0</v>
      </c>
      <c r="FI149" s="12">
        <v>0</v>
      </c>
      <c r="FJ149" s="12">
        <v>0</v>
      </c>
      <c r="FK149" s="12">
        <v>0</v>
      </c>
      <c r="FL149" s="15">
        <v>0</v>
      </c>
      <c r="FM149" s="12">
        <v>0</v>
      </c>
      <c r="FN149" s="12">
        <v>0</v>
      </c>
      <c r="FO149" s="12">
        <v>0</v>
      </c>
      <c r="FP149" s="15">
        <v>0</v>
      </c>
      <c r="FQ149" s="12">
        <v>0</v>
      </c>
      <c r="FR149" s="12">
        <v>0</v>
      </c>
      <c r="FS149" s="12">
        <v>0</v>
      </c>
      <c r="FT149" s="15">
        <v>0</v>
      </c>
      <c r="FU149" s="12">
        <v>0</v>
      </c>
      <c r="FV149" s="12">
        <v>0</v>
      </c>
      <c r="FW149" s="12">
        <v>0</v>
      </c>
      <c r="FX149" s="15">
        <v>0</v>
      </c>
      <c r="FY149" s="12">
        <v>0</v>
      </c>
      <c r="FZ149" s="12">
        <v>0</v>
      </c>
      <c r="GA149" s="12">
        <v>0</v>
      </c>
      <c r="GB149" s="15">
        <v>0</v>
      </c>
      <c r="GC149" s="12">
        <v>0</v>
      </c>
      <c r="GD149" s="12">
        <v>0</v>
      </c>
      <c r="GE149" s="12">
        <v>0</v>
      </c>
      <c r="GF149" s="15">
        <v>0</v>
      </c>
      <c r="GG149" s="12">
        <v>0</v>
      </c>
      <c r="GH149" s="12">
        <v>0</v>
      </c>
      <c r="GI149" s="12">
        <v>0</v>
      </c>
      <c r="GJ149" s="15">
        <v>0</v>
      </c>
      <c r="GK149" s="12">
        <v>0</v>
      </c>
      <c r="GL149" s="12">
        <v>0</v>
      </c>
      <c r="GM149" s="12">
        <v>0</v>
      </c>
      <c r="GN149" s="15">
        <v>0</v>
      </c>
      <c r="GO149" s="12">
        <v>0</v>
      </c>
      <c r="GP149" s="12">
        <v>0</v>
      </c>
      <c r="GQ149" s="12">
        <v>0</v>
      </c>
      <c r="GR149" s="15">
        <v>0</v>
      </c>
      <c r="GS149" s="12">
        <v>0</v>
      </c>
      <c r="GT149" s="12">
        <v>0</v>
      </c>
      <c r="GU149" s="12">
        <v>0</v>
      </c>
      <c r="GV149" s="15">
        <v>0</v>
      </c>
      <c r="GW149" s="12">
        <v>0</v>
      </c>
      <c r="GX149" s="12">
        <v>0</v>
      </c>
      <c r="GY149" s="12">
        <v>0</v>
      </c>
      <c r="GZ149" s="15">
        <v>0</v>
      </c>
      <c r="HA149" s="12">
        <v>0</v>
      </c>
      <c r="HB149" s="12">
        <v>0</v>
      </c>
      <c r="HC149" s="12">
        <v>0</v>
      </c>
      <c r="HD149" s="15">
        <v>0</v>
      </c>
      <c r="HE149" s="12">
        <v>0</v>
      </c>
      <c r="HF149" s="12">
        <v>0</v>
      </c>
      <c r="HG149" s="12">
        <v>0</v>
      </c>
      <c r="HH149" s="15">
        <v>0</v>
      </c>
      <c r="HI149" s="12">
        <v>0</v>
      </c>
      <c r="HJ149" s="12">
        <v>0</v>
      </c>
      <c r="HK149" s="12">
        <v>0</v>
      </c>
      <c r="HL149" s="15">
        <v>0</v>
      </c>
      <c r="HM149" s="12">
        <v>0</v>
      </c>
      <c r="HN149" s="12">
        <v>0</v>
      </c>
      <c r="HO149" s="12">
        <v>0</v>
      </c>
      <c r="HP149" s="15">
        <v>0</v>
      </c>
      <c r="HQ149" s="12">
        <v>0</v>
      </c>
      <c r="HR149" s="12">
        <v>0</v>
      </c>
      <c r="HS149" s="12">
        <v>0</v>
      </c>
      <c r="HT149" s="15">
        <v>0</v>
      </c>
      <c r="HU149" s="12">
        <v>0</v>
      </c>
      <c r="HV149" s="12">
        <v>0</v>
      </c>
      <c r="HW149" s="12">
        <v>0</v>
      </c>
      <c r="HX149" s="15">
        <v>0</v>
      </c>
      <c r="HY149" s="12">
        <v>0</v>
      </c>
      <c r="HZ149" s="12">
        <v>0</v>
      </c>
      <c r="IA149" s="12">
        <v>0</v>
      </c>
      <c r="IB149" s="15">
        <v>0</v>
      </c>
      <c r="IC149" s="12">
        <v>0</v>
      </c>
      <c r="ID149" s="12">
        <v>0</v>
      </c>
      <c r="IE149" s="12">
        <v>0</v>
      </c>
      <c r="IF149" s="15">
        <v>0</v>
      </c>
      <c r="IG149" s="12">
        <v>0</v>
      </c>
      <c r="IH149" s="12">
        <v>0</v>
      </c>
      <c r="II149" s="12">
        <v>0</v>
      </c>
      <c r="IJ149" s="15">
        <v>0</v>
      </c>
      <c r="IK149" s="12">
        <v>0</v>
      </c>
      <c r="IL149" s="12">
        <v>0</v>
      </c>
      <c r="IM149" s="12">
        <v>0</v>
      </c>
      <c r="IN149" s="15">
        <v>0</v>
      </c>
      <c r="IO149" s="12">
        <v>0</v>
      </c>
      <c r="IP149" s="12">
        <v>0</v>
      </c>
      <c r="IQ149" s="12">
        <v>0</v>
      </c>
      <c r="IR149" s="15">
        <v>0</v>
      </c>
      <c r="IS149" s="12">
        <v>0</v>
      </c>
      <c r="IT149" s="12">
        <v>0</v>
      </c>
      <c r="IU149" s="12">
        <v>0</v>
      </c>
      <c r="IV149" s="15">
        <v>0</v>
      </c>
      <c r="IW149" s="12">
        <v>0</v>
      </c>
      <c r="IX149" s="12">
        <v>0</v>
      </c>
      <c r="IY149" s="12">
        <v>0</v>
      </c>
      <c r="IZ149" s="15">
        <v>0</v>
      </c>
      <c r="JA149" s="12">
        <v>0</v>
      </c>
      <c r="JB149" s="12">
        <v>0</v>
      </c>
      <c r="JC149" s="12">
        <v>0</v>
      </c>
      <c r="JD149" s="15">
        <v>0</v>
      </c>
      <c r="JE149" s="12">
        <v>0</v>
      </c>
      <c r="JF149" s="12">
        <v>0</v>
      </c>
      <c r="JG149" s="12">
        <v>0</v>
      </c>
      <c r="JH149" s="15">
        <v>0</v>
      </c>
      <c r="JI149" s="12">
        <v>0</v>
      </c>
      <c r="JJ149" s="12">
        <v>0</v>
      </c>
      <c r="JK149" s="12">
        <v>0</v>
      </c>
      <c r="JL149" s="15">
        <v>0</v>
      </c>
      <c r="JM149" s="12">
        <v>0</v>
      </c>
      <c r="JN149" s="12">
        <v>0</v>
      </c>
      <c r="JO149" s="12">
        <v>0</v>
      </c>
      <c r="JP149" s="15">
        <v>0</v>
      </c>
      <c r="JQ149" s="12">
        <v>0</v>
      </c>
      <c r="JR149" s="12">
        <v>0</v>
      </c>
      <c r="JS149" s="12">
        <v>0</v>
      </c>
      <c r="JT149" s="15">
        <v>0</v>
      </c>
      <c r="JU149" s="12">
        <v>0</v>
      </c>
      <c r="JV149" s="12">
        <v>0</v>
      </c>
      <c r="JW149" s="12">
        <v>0</v>
      </c>
      <c r="JX149" s="15">
        <v>0</v>
      </c>
      <c r="JY149" s="12">
        <v>0</v>
      </c>
      <c r="JZ149" s="12">
        <v>0</v>
      </c>
      <c r="KA149" s="12">
        <v>0</v>
      </c>
      <c r="KB149" s="15">
        <v>0</v>
      </c>
      <c r="KC149" s="12">
        <v>0</v>
      </c>
      <c r="KD149" s="12">
        <v>0</v>
      </c>
      <c r="KE149" s="12">
        <v>0</v>
      </c>
      <c r="KF149" s="15">
        <v>0</v>
      </c>
      <c r="KG149" s="12">
        <v>0</v>
      </c>
      <c r="KH149" s="12">
        <v>0</v>
      </c>
      <c r="KI149" s="12">
        <v>0</v>
      </c>
      <c r="KJ149" s="15">
        <v>0</v>
      </c>
      <c r="KK149" s="12">
        <v>0</v>
      </c>
      <c r="KL149" s="12">
        <v>0</v>
      </c>
      <c r="KM149" s="12">
        <v>0</v>
      </c>
      <c r="KN149" s="15">
        <v>0</v>
      </c>
      <c r="KO149" s="12">
        <v>0</v>
      </c>
      <c r="KP149" s="12">
        <v>0</v>
      </c>
      <c r="KQ149" s="12">
        <v>0</v>
      </c>
      <c r="KR149" s="15">
        <v>0</v>
      </c>
      <c r="KS149" s="12">
        <v>0</v>
      </c>
      <c r="KT149" s="12">
        <v>0</v>
      </c>
      <c r="KU149" s="12">
        <v>0</v>
      </c>
      <c r="KV149" s="14">
        <v>0</v>
      </c>
      <c r="KW149" s="12">
        <v>0</v>
      </c>
      <c r="KX149" s="12">
        <v>0</v>
      </c>
      <c r="KY149" s="12">
        <v>0</v>
      </c>
      <c r="KZ149" s="14">
        <v>0</v>
      </c>
      <c r="LA149" s="12">
        <v>0</v>
      </c>
      <c r="LB149" s="12">
        <v>0</v>
      </c>
      <c r="LC149" s="12">
        <v>0</v>
      </c>
      <c r="LD149" s="14">
        <v>0</v>
      </c>
      <c r="LE149" s="12">
        <v>0</v>
      </c>
      <c r="LF149" s="12">
        <v>0</v>
      </c>
      <c r="LG149" s="12">
        <v>0</v>
      </c>
      <c r="LH149" s="14">
        <v>0</v>
      </c>
      <c r="LI149" s="12">
        <v>0</v>
      </c>
      <c r="LJ149" s="12">
        <v>0</v>
      </c>
      <c r="LK149" s="12">
        <v>0</v>
      </c>
      <c r="LL149" s="14">
        <v>0</v>
      </c>
      <c r="LM149" s="12">
        <v>0</v>
      </c>
      <c r="LN149" s="12">
        <v>0</v>
      </c>
      <c r="LO149" s="12">
        <v>0</v>
      </c>
      <c r="LP149" s="14">
        <v>0</v>
      </c>
      <c r="LQ149" s="12">
        <v>0</v>
      </c>
      <c r="LR149" s="12">
        <v>0</v>
      </c>
      <c r="LS149" s="12">
        <v>0</v>
      </c>
      <c r="LT149" s="14">
        <v>0</v>
      </c>
      <c r="LU149" s="12">
        <v>0</v>
      </c>
      <c r="LV149" s="12">
        <v>0</v>
      </c>
      <c r="LW149" s="12">
        <v>0</v>
      </c>
      <c r="LX149" s="14">
        <v>0</v>
      </c>
      <c r="LY149" s="12">
        <v>0</v>
      </c>
      <c r="LZ149" s="12">
        <v>0</v>
      </c>
      <c r="MA149" s="12">
        <v>0</v>
      </c>
      <c r="MB149" s="13">
        <v>0</v>
      </c>
      <c r="MC149" s="12">
        <v>0</v>
      </c>
      <c r="MD149" s="12">
        <v>0</v>
      </c>
      <c r="ME149" s="12">
        <v>0</v>
      </c>
      <c r="MF149" s="13">
        <v>0</v>
      </c>
      <c r="MG149" s="12">
        <v>0</v>
      </c>
      <c r="MH149" s="12">
        <v>0</v>
      </c>
      <c r="MI149" s="12">
        <v>0</v>
      </c>
      <c r="MJ149" s="13">
        <v>0</v>
      </c>
      <c r="MK149" s="12">
        <v>0</v>
      </c>
      <c r="ML149" s="12">
        <v>0</v>
      </c>
      <c r="MM149" s="12">
        <v>0</v>
      </c>
    </row>
    <row r="150" spans="2:351" ht="51" x14ac:dyDescent="0.25">
      <c r="B150" s="44" t="s">
        <v>137</v>
      </c>
      <c r="C150" s="43" t="s">
        <v>136</v>
      </c>
      <c r="D150" s="42" t="s">
        <v>12</v>
      </c>
      <c r="E150" s="42" t="s">
        <v>12</v>
      </c>
      <c r="F150" s="42" t="s">
        <v>136</v>
      </c>
      <c r="G150" s="40">
        <v>2020004250284</v>
      </c>
      <c r="H150" s="39" t="s">
        <v>135</v>
      </c>
      <c r="I150" s="40">
        <v>1901009</v>
      </c>
      <c r="J150" s="39" t="s">
        <v>134</v>
      </c>
      <c r="K150" s="38" t="s">
        <v>133</v>
      </c>
      <c r="L150" s="37" t="s">
        <v>139</v>
      </c>
      <c r="M150" s="35" t="s">
        <v>6</v>
      </c>
      <c r="N150" s="35" t="s">
        <v>131</v>
      </c>
      <c r="O150" s="36" t="s">
        <v>4</v>
      </c>
      <c r="P150" s="35" t="s">
        <v>130</v>
      </c>
      <c r="Q150" s="35" t="s">
        <v>129</v>
      </c>
      <c r="R150" s="34" t="s">
        <v>20</v>
      </c>
      <c r="S150" s="33">
        <v>14</v>
      </c>
      <c r="T150" s="32">
        <v>3</v>
      </c>
      <c r="U150" s="32">
        <v>3</v>
      </c>
      <c r="V150" s="32">
        <v>4</v>
      </c>
      <c r="W150" s="32">
        <v>4</v>
      </c>
      <c r="X150" s="31">
        <f>+Z150+AA150+AB150+AC150</f>
        <v>14</v>
      </c>
      <c r="Y150" s="30">
        <f>+X150/S150</f>
        <v>1</v>
      </c>
      <c r="Z150" s="29">
        <v>3</v>
      </c>
      <c r="AA150" s="28">
        <v>3</v>
      </c>
      <c r="AB150" s="28">
        <v>4</v>
      </c>
      <c r="AC150" s="28">
        <v>4</v>
      </c>
      <c r="AD150" s="27">
        <v>565954952</v>
      </c>
      <c r="AE150" s="26">
        <f>+AD150-AG150</f>
        <v>0</v>
      </c>
      <c r="AF150" s="51" t="s">
        <v>138</v>
      </c>
      <c r="AG150" s="24">
        <f>SUM(AH150:AK150)</f>
        <v>565954952</v>
      </c>
      <c r="AH150" s="23">
        <f>+BH150+BL150+BP150+BT150+BX150+CB150+CF150+CJ150+CN150+CR150+CV150+CZ150+BD150</f>
        <v>565954952</v>
      </c>
      <c r="AI150" s="22">
        <f>+DD150+DH150+DL150+DP150+DT150+DX150+EB150+EF150+EJ150+EN150+ER150+EV150+EZ150+FD150+FH150+FL150+FP150+FT150+FX150+GB150+GF150+GJ150+GN150+GR150+GV150+GZ150+HD150+HH150+HL150+HP150+HT150+HX150+IB150+IF150+IJ150+IN150+IR150+IV150+IZ150+JD150+JH150+JL150+JP150+JT150+JX150+KB150+KF150+KJ150+KN150+KR150</f>
        <v>0</v>
      </c>
      <c r="AJ150" s="21">
        <f>+KV150+KZ150+LD150+LH150+LL150+LP150+LT150+LX150</f>
        <v>0</v>
      </c>
      <c r="AK150" s="13">
        <f>+MB150+MF150+MJ150</f>
        <v>0</v>
      </c>
      <c r="AL150" s="18" t="b">
        <f>_xlfn.IFNA(+AM150&lt;=AG150,"ERROR")</f>
        <v>1</v>
      </c>
      <c r="AM150" s="20">
        <f>SUM(AN150:AQ150)</f>
        <v>515663703</v>
      </c>
      <c r="AN150" s="4">
        <f>+BE150+BI150+BM150+BQ150+BU150+BY150+CC150+CG150+CK150+CO150+CS150+CW150+DA150</f>
        <v>515663703</v>
      </c>
      <c r="AO150" s="4">
        <f>+DE150+DI150+DM150+DQ150+DU150+DY150+EC150+EG150+EK150+EO150+ES150+EW150+FA150+FE150+FI150+FM150+FQ150+FU150+FY150+GC150+GG150+GK150+GO150+GS150+GW150+HA150+HE150+HI150+HM150+HQ150+HU150+HY150+IC150+IG150+IK150+IO150+IS150+IW150+JA150+JE150+JI150+JM150+JQ150+JU150+JY150+KC150+KG150+KK150+KO150+KS150</f>
        <v>0</v>
      </c>
      <c r="AP150" s="4">
        <f>+KW150+LA150+LE150+LI150+LM150+LQ150+LU150+LY150</f>
        <v>0</v>
      </c>
      <c r="AQ150" s="4">
        <f>+MC150+MG150+MK150</f>
        <v>0</v>
      </c>
      <c r="AR150" s="18" t="b">
        <f>_xlfn.IFNA(+AS150&lt;=AM150,"ERROR")</f>
        <v>1</v>
      </c>
      <c r="AS150" s="19">
        <f>+AT150+AU150+AV150+AW150</f>
        <v>514935307</v>
      </c>
      <c r="AT150" s="4">
        <f>+BF150+BJ150+BN150+BR150+BV150+BZ150+CD150+CH150+CL150+CP150+CT150+CX150+DB150</f>
        <v>514935307</v>
      </c>
      <c r="AU150" s="4">
        <f>+DF150+DJ150+DN150+DR150+DV150+DZ150+ED150+EH150+EL150+EP150+ET150+EX150+FB150+FF150+FJ150+FN150+FR150+FV150+FZ150+GD150+GH150+GL150+GP150+GT150+GX150+HB150+HF150+HJ150+HN150+HR150+HV150+HZ150+ID150+IH150+IL150+IP150+IT150+IX150+JB150+JF150+JJ150+JN150+JR150+JV150+JZ150+KD150+KH150+KL150+KP150+KT150</f>
        <v>0</v>
      </c>
      <c r="AV150" s="4">
        <f>+KX150+LB150+LF150+LJ150+LN150+LR150+LV150+LZ150</f>
        <v>0</v>
      </c>
      <c r="AW150" s="4">
        <f>+MD150+MH150+ML150</f>
        <v>0</v>
      </c>
      <c r="AX150" s="18" t="b">
        <f>_xlfn.IFNA(+AY150&lt;=AS150,"ERROR")</f>
        <v>1</v>
      </c>
      <c r="AY150" s="17">
        <f>+AZ150+BA150+BB150+BC150</f>
        <v>514935307</v>
      </c>
      <c r="AZ150" s="4">
        <f>+BG150+BK150+BO150+BS150+BW150+CA150+CE150+CI150+CM150+CQ150+CU150+CY150+DC150</f>
        <v>514935307</v>
      </c>
      <c r="BA150" s="4">
        <f>+DG150+DK150+DO150+DS150+DW150+EA150+EE150+EI150+EM150+EQ150+EU150+EY150+FC150+FG150+FK150+FO150+FS150+FW150+GA150+GE150+GI150+GM150+GQ150+GU150+GY150+HC150+HG150+HK150+HO150+HS150+HW150+IA150+IE150+II150+IM150+IQ150+IU150+IY150+JC150+JG150+JK150+JO150+JS150+JW150+KA150+KE150+KI150+KM150+KQ150+KU150</f>
        <v>0</v>
      </c>
      <c r="BB150" s="4">
        <f>+KY150+LC150+LG150+LK150+LO150+LS150+LW150+MA150</f>
        <v>0</v>
      </c>
      <c r="BC150" s="4">
        <f>+ME150+MI150+MM150</f>
        <v>0</v>
      </c>
      <c r="BD150" s="16">
        <v>251547057</v>
      </c>
      <c r="BE150" s="12">
        <v>249356312</v>
      </c>
      <c r="BF150" s="12">
        <v>249356312</v>
      </c>
      <c r="BG150" s="12">
        <v>249356312</v>
      </c>
      <c r="BH150" s="16">
        <v>0</v>
      </c>
      <c r="BI150" s="12">
        <v>0</v>
      </c>
      <c r="BJ150" s="12">
        <v>0</v>
      </c>
      <c r="BK150" s="12">
        <v>0</v>
      </c>
      <c r="BL150" s="16">
        <v>0</v>
      </c>
      <c r="BM150" s="12">
        <v>0</v>
      </c>
      <c r="BN150" s="12">
        <v>0</v>
      </c>
      <c r="BO150" s="12">
        <v>0</v>
      </c>
      <c r="BP150" s="16">
        <f>305666256+8741639</f>
        <v>314407895</v>
      </c>
      <c r="BQ150" s="12">
        <v>266307391</v>
      </c>
      <c r="BR150" s="12">
        <v>265578995</v>
      </c>
      <c r="BS150" s="12">
        <v>265578995</v>
      </c>
      <c r="BT150" s="16">
        <v>0</v>
      </c>
      <c r="BU150" s="12">
        <v>0</v>
      </c>
      <c r="BV150" s="12">
        <v>0</v>
      </c>
      <c r="BW150" s="12">
        <v>0</v>
      </c>
      <c r="BX150" s="16">
        <v>0</v>
      </c>
      <c r="BY150" s="12">
        <v>0</v>
      </c>
      <c r="BZ150" s="12">
        <v>0</v>
      </c>
      <c r="CA150" s="12">
        <v>0</v>
      </c>
      <c r="CB150" s="16">
        <v>0</v>
      </c>
      <c r="CC150" s="12">
        <v>0</v>
      </c>
      <c r="CD150" s="12">
        <v>0</v>
      </c>
      <c r="CE150" s="12">
        <v>0</v>
      </c>
      <c r="CF150" s="16">
        <v>0</v>
      </c>
      <c r="CG150" s="12">
        <v>0</v>
      </c>
      <c r="CH150" s="12">
        <v>0</v>
      </c>
      <c r="CI150" s="12">
        <v>0</v>
      </c>
      <c r="CJ150" s="16">
        <v>0</v>
      </c>
      <c r="CK150" s="12">
        <v>0</v>
      </c>
      <c r="CL150" s="12">
        <v>0</v>
      </c>
      <c r="CM150" s="12">
        <v>0</v>
      </c>
      <c r="CN150" s="16">
        <v>0</v>
      </c>
      <c r="CO150" s="12">
        <v>0</v>
      </c>
      <c r="CP150" s="12">
        <v>0</v>
      </c>
      <c r="CQ150" s="12">
        <v>0</v>
      </c>
      <c r="CR150" s="16">
        <v>0</v>
      </c>
      <c r="CS150" s="12">
        <v>0</v>
      </c>
      <c r="CT150" s="12">
        <v>0</v>
      </c>
      <c r="CU150" s="12">
        <v>0</v>
      </c>
      <c r="CV150" s="16">
        <v>0</v>
      </c>
      <c r="CW150" s="12">
        <v>0</v>
      </c>
      <c r="CX150" s="12">
        <v>0</v>
      </c>
      <c r="CY150" s="12">
        <v>0</v>
      </c>
      <c r="CZ150" s="16">
        <v>0</v>
      </c>
      <c r="DA150" s="12">
        <v>0</v>
      </c>
      <c r="DB150" s="12">
        <v>0</v>
      </c>
      <c r="DC150" s="12">
        <v>0</v>
      </c>
      <c r="DD150" s="15">
        <v>0</v>
      </c>
      <c r="DE150" s="12">
        <v>0</v>
      </c>
      <c r="DF150" s="12">
        <v>0</v>
      </c>
      <c r="DG150" s="12">
        <v>0</v>
      </c>
      <c r="DH150" s="15">
        <v>0</v>
      </c>
      <c r="DI150" s="12">
        <v>0</v>
      </c>
      <c r="DJ150" s="12">
        <v>0</v>
      </c>
      <c r="DK150" s="12">
        <v>0</v>
      </c>
      <c r="DL150" s="15">
        <v>0</v>
      </c>
      <c r="DM150" s="12">
        <v>0</v>
      </c>
      <c r="DN150" s="12">
        <v>0</v>
      </c>
      <c r="DO150" s="12">
        <v>0</v>
      </c>
      <c r="DP150" s="15">
        <v>0</v>
      </c>
      <c r="DQ150" s="12">
        <v>0</v>
      </c>
      <c r="DR150" s="12">
        <v>0</v>
      </c>
      <c r="DS150" s="12">
        <v>0</v>
      </c>
      <c r="DT150" s="15">
        <v>0</v>
      </c>
      <c r="DU150" s="12">
        <v>0</v>
      </c>
      <c r="DV150" s="12">
        <v>0</v>
      </c>
      <c r="DW150" s="12">
        <v>0</v>
      </c>
      <c r="DX150" s="15">
        <v>0</v>
      </c>
      <c r="DY150" s="12">
        <v>0</v>
      </c>
      <c r="DZ150" s="12">
        <v>0</v>
      </c>
      <c r="EA150" s="12">
        <v>0</v>
      </c>
      <c r="EB150" s="15">
        <v>0</v>
      </c>
      <c r="EC150" s="12">
        <v>0</v>
      </c>
      <c r="ED150" s="12">
        <v>0</v>
      </c>
      <c r="EE150" s="12">
        <v>0</v>
      </c>
      <c r="EF150" s="15">
        <v>0</v>
      </c>
      <c r="EG150" s="12">
        <v>0</v>
      </c>
      <c r="EH150" s="12">
        <v>0</v>
      </c>
      <c r="EI150" s="12">
        <v>0</v>
      </c>
      <c r="EJ150" s="15">
        <v>0</v>
      </c>
      <c r="EK150" s="12">
        <v>0</v>
      </c>
      <c r="EL150" s="12">
        <v>0</v>
      </c>
      <c r="EM150" s="12">
        <v>0</v>
      </c>
      <c r="EN150" s="15">
        <v>0</v>
      </c>
      <c r="EO150" s="12">
        <v>0</v>
      </c>
      <c r="EP150" s="12">
        <v>0</v>
      </c>
      <c r="EQ150" s="12">
        <v>0</v>
      </c>
      <c r="ER150" s="15">
        <v>0</v>
      </c>
      <c r="ES150" s="12">
        <v>0</v>
      </c>
      <c r="ET150" s="12">
        <v>0</v>
      </c>
      <c r="EU150" s="12">
        <v>0</v>
      </c>
      <c r="EV150" s="15">
        <v>0</v>
      </c>
      <c r="EW150" s="12">
        <v>0</v>
      </c>
      <c r="EX150" s="12">
        <v>0</v>
      </c>
      <c r="EY150" s="12">
        <v>0</v>
      </c>
      <c r="EZ150" s="15">
        <v>0</v>
      </c>
      <c r="FA150" s="12">
        <v>0</v>
      </c>
      <c r="FB150" s="12">
        <v>0</v>
      </c>
      <c r="FC150" s="12">
        <v>0</v>
      </c>
      <c r="FD150" s="15">
        <v>0</v>
      </c>
      <c r="FE150" s="12">
        <v>0</v>
      </c>
      <c r="FF150" s="12">
        <v>0</v>
      </c>
      <c r="FG150" s="12">
        <v>0</v>
      </c>
      <c r="FH150" s="15">
        <v>0</v>
      </c>
      <c r="FI150" s="12">
        <v>0</v>
      </c>
      <c r="FJ150" s="12">
        <v>0</v>
      </c>
      <c r="FK150" s="12">
        <v>0</v>
      </c>
      <c r="FL150" s="15">
        <v>0</v>
      </c>
      <c r="FM150" s="12">
        <v>0</v>
      </c>
      <c r="FN150" s="12">
        <v>0</v>
      </c>
      <c r="FO150" s="12">
        <v>0</v>
      </c>
      <c r="FP150" s="15">
        <v>0</v>
      </c>
      <c r="FQ150" s="12">
        <v>0</v>
      </c>
      <c r="FR150" s="12">
        <v>0</v>
      </c>
      <c r="FS150" s="12">
        <v>0</v>
      </c>
      <c r="FT150" s="15">
        <v>0</v>
      </c>
      <c r="FU150" s="12">
        <v>0</v>
      </c>
      <c r="FV150" s="12">
        <v>0</v>
      </c>
      <c r="FW150" s="12">
        <v>0</v>
      </c>
      <c r="FX150" s="15">
        <v>0</v>
      </c>
      <c r="FY150" s="12">
        <v>0</v>
      </c>
      <c r="FZ150" s="12">
        <v>0</v>
      </c>
      <c r="GA150" s="12">
        <v>0</v>
      </c>
      <c r="GB150" s="15">
        <v>0</v>
      </c>
      <c r="GC150" s="12">
        <v>0</v>
      </c>
      <c r="GD150" s="12">
        <v>0</v>
      </c>
      <c r="GE150" s="12">
        <v>0</v>
      </c>
      <c r="GF150" s="15">
        <v>0</v>
      </c>
      <c r="GG150" s="12">
        <v>0</v>
      </c>
      <c r="GH150" s="12">
        <v>0</v>
      </c>
      <c r="GI150" s="12">
        <v>0</v>
      </c>
      <c r="GJ150" s="15">
        <v>0</v>
      </c>
      <c r="GK150" s="12">
        <v>0</v>
      </c>
      <c r="GL150" s="12">
        <v>0</v>
      </c>
      <c r="GM150" s="12">
        <v>0</v>
      </c>
      <c r="GN150" s="15">
        <v>0</v>
      </c>
      <c r="GO150" s="12">
        <v>0</v>
      </c>
      <c r="GP150" s="12">
        <v>0</v>
      </c>
      <c r="GQ150" s="12">
        <v>0</v>
      </c>
      <c r="GR150" s="15">
        <v>0</v>
      </c>
      <c r="GS150" s="12">
        <v>0</v>
      </c>
      <c r="GT150" s="12">
        <v>0</v>
      </c>
      <c r="GU150" s="12">
        <v>0</v>
      </c>
      <c r="GV150" s="15">
        <v>0</v>
      </c>
      <c r="GW150" s="12">
        <v>0</v>
      </c>
      <c r="GX150" s="12">
        <v>0</v>
      </c>
      <c r="GY150" s="12">
        <v>0</v>
      </c>
      <c r="GZ150" s="15">
        <v>0</v>
      </c>
      <c r="HA150" s="12">
        <v>0</v>
      </c>
      <c r="HB150" s="12">
        <v>0</v>
      </c>
      <c r="HC150" s="12">
        <v>0</v>
      </c>
      <c r="HD150" s="15">
        <v>0</v>
      </c>
      <c r="HE150" s="12">
        <v>0</v>
      </c>
      <c r="HF150" s="12">
        <v>0</v>
      </c>
      <c r="HG150" s="12">
        <v>0</v>
      </c>
      <c r="HH150" s="15">
        <v>0</v>
      </c>
      <c r="HI150" s="12">
        <v>0</v>
      </c>
      <c r="HJ150" s="12">
        <v>0</v>
      </c>
      <c r="HK150" s="12">
        <v>0</v>
      </c>
      <c r="HL150" s="15">
        <v>0</v>
      </c>
      <c r="HM150" s="12">
        <v>0</v>
      </c>
      <c r="HN150" s="12">
        <v>0</v>
      </c>
      <c r="HO150" s="12">
        <v>0</v>
      </c>
      <c r="HP150" s="15">
        <v>0</v>
      </c>
      <c r="HQ150" s="12">
        <v>0</v>
      </c>
      <c r="HR150" s="12">
        <v>0</v>
      </c>
      <c r="HS150" s="12">
        <v>0</v>
      </c>
      <c r="HT150" s="15">
        <v>0</v>
      </c>
      <c r="HU150" s="12">
        <v>0</v>
      </c>
      <c r="HV150" s="12">
        <v>0</v>
      </c>
      <c r="HW150" s="12">
        <v>0</v>
      </c>
      <c r="HX150" s="15">
        <v>0</v>
      </c>
      <c r="HY150" s="12">
        <v>0</v>
      </c>
      <c r="HZ150" s="12">
        <v>0</v>
      </c>
      <c r="IA150" s="12">
        <v>0</v>
      </c>
      <c r="IB150" s="15">
        <v>0</v>
      </c>
      <c r="IC150" s="12">
        <v>0</v>
      </c>
      <c r="ID150" s="12">
        <v>0</v>
      </c>
      <c r="IE150" s="12">
        <v>0</v>
      </c>
      <c r="IF150" s="15">
        <v>0</v>
      </c>
      <c r="IG150" s="12">
        <v>0</v>
      </c>
      <c r="IH150" s="12">
        <v>0</v>
      </c>
      <c r="II150" s="12">
        <v>0</v>
      </c>
      <c r="IJ150" s="15">
        <v>0</v>
      </c>
      <c r="IK150" s="12">
        <v>0</v>
      </c>
      <c r="IL150" s="12">
        <v>0</v>
      </c>
      <c r="IM150" s="12">
        <v>0</v>
      </c>
      <c r="IN150" s="15">
        <v>0</v>
      </c>
      <c r="IO150" s="12">
        <v>0</v>
      </c>
      <c r="IP150" s="12">
        <v>0</v>
      </c>
      <c r="IQ150" s="12">
        <v>0</v>
      </c>
      <c r="IR150" s="15">
        <v>0</v>
      </c>
      <c r="IS150" s="12">
        <v>0</v>
      </c>
      <c r="IT150" s="12">
        <v>0</v>
      </c>
      <c r="IU150" s="12">
        <v>0</v>
      </c>
      <c r="IV150" s="15">
        <v>0</v>
      </c>
      <c r="IW150" s="12">
        <v>0</v>
      </c>
      <c r="IX150" s="12">
        <v>0</v>
      </c>
      <c r="IY150" s="12">
        <v>0</v>
      </c>
      <c r="IZ150" s="15">
        <v>0</v>
      </c>
      <c r="JA150" s="12">
        <v>0</v>
      </c>
      <c r="JB150" s="12">
        <v>0</v>
      </c>
      <c r="JC150" s="12">
        <v>0</v>
      </c>
      <c r="JD150" s="15">
        <v>0</v>
      </c>
      <c r="JE150" s="12">
        <v>0</v>
      </c>
      <c r="JF150" s="12">
        <v>0</v>
      </c>
      <c r="JG150" s="12">
        <v>0</v>
      </c>
      <c r="JH150" s="15">
        <v>0</v>
      </c>
      <c r="JI150" s="12">
        <v>0</v>
      </c>
      <c r="JJ150" s="12">
        <v>0</v>
      </c>
      <c r="JK150" s="12">
        <v>0</v>
      </c>
      <c r="JL150" s="15">
        <v>0</v>
      </c>
      <c r="JM150" s="12">
        <v>0</v>
      </c>
      <c r="JN150" s="12">
        <v>0</v>
      </c>
      <c r="JO150" s="12">
        <v>0</v>
      </c>
      <c r="JP150" s="15">
        <v>0</v>
      </c>
      <c r="JQ150" s="12">
        <v>0</v>
      </c>
      <c r="JR150" s="12">
        <v>0</v>
      </c>
      <c r="JS150" s="12">
        <v>0</v>
      </c>
      <c r="JT150" s="15">
        <v>0</v>
      </c>
      <c r="JU150" s="12">
        <v>0</v>
      </c>
      <c r="JV150" s="12">
        <v>0</v>
      </c>
      <c r="JW150" s="12">
        <v>0</v>
      </c>
      <c r="JX150" s="15">
        <v>0</v>
      </c>
      <c r="JY150" s="12">
        <v>0</v>
      </c>
      <c r="JZ150" s="12">
        <v>0</v>
      </c>
      <c r="KA150" s="12">
        <v>0</v>
      </c>
      <c r="KB150" s="15">
        <v>0</v>
      </c>
      <c r="KC150" s="12">
        <v>0</v>
      </c>
      <c r="KD150" s="12">
        <v>0</v>
      </c>
      <c r="KE150" s="12">
        <v>0</v>
      </c>
      <c r="KF150" s="15">
        <v>0</v>
      </c>
      <c r="KG150" s="12">
        <v>0</v>
      </c>
      <c r="KH150" s="12">
        <v>0</v>
      </c>
      <c r="KI150" s="12">
        <v>0</v>
      </c>
      <c r="KJ150" s="15">
        <v>0</v>
      </c>
      <c r="KK150" s="12">
        <v>0</v>
      </c>
      <c r="KL150" s="12">
        <v>0</v>
      </c>
      <c r="KM150" s="12">
        <v>0</v>
      </c>
      <c r="KN150" s="15">
        <v>0</v>
      </c>
      <c r="KO150" s="12">
        <v>0</v>
      </c>
      <c r="KP150" s="12">
        <v>0</v>
      </c>
      <c r="KQ150" s="12">
        <v>0</v>
      </c>
      <c r="KR150" s="15">
        <v>0</v>
      </c>
      <c r="KS150" s="12">
        <v>0</v>
      </c>
      <c r="KT150" s="12">
        <v>0</v>
      </c>
      <c r="KU150" s="12">
        <v>0</v>
      </c>
      <c r="KV150" s="14">
        <v>0</v>
      </c>
      <c r="KW150" s="12">
        <v>0</v>
      </c>
      <c r="KX150" s="12">
        <v>0</v>
      </c>
      <c r="KY150" s="12">
        <v>0</v>
      </c>
      <c r="KZ150" s="14">
        <v>0</v>
      </c>
      <c r="LA150" s="12">
        <v>0</v>
      </c>
      <c r="LB150" s="12">
        <v>0</v>
      </c>
      <c r="LC150" s="12">
        <v>0</v>
      </c>
      <c r="LD150" s="14">
        <v>0</v>
      </c>
      <c r="LE150" s="12">
        <v>0</v>
      </c>
      <c r="LF150" s="12">
        <v>0</v>
      </c>
      <c r="LG150" s="12">
        <v>0</v>
      </c>
      <c r="LH150" s="14">
        <v>0</v>
      </c>
      <c r="LI150" s="12">
        <v>0</v>
      </c>
      <c r="LJ150" s="12">
        <v>0</v>
      </c>
      <c r="LK150" s="12">
        <v>0</v>
      </c>
      <c r="LL150" s="14">
        <v>0</v>
      </c>
      <c r="LM150" s="12">
        <v>0</v>
      </c>
      <c r="LN150" s="12">
        <v>0</v>
      </c>
      <c r="LO150" s="12">
        <v>0</v>
      </c>
      <c r="LP150" s="14">
        <v>0</v>
      </c>
      <c r="LQ150" s="12">
        <v>0</v>
      </c>
      <c r="LR150" s="12">
        <v>0</v>
      </c>
      <c r="LS150" s="12">
        <v>0</v>
      </c>
      <c r="LT150" s="14">
        <v>0</v>
      </c>
      <c r="LU150" s="12">
        <v>0</v>
      </c>
      <c r="LV150" s="12">
        <v>0</v>
      </c>
      <c r="LW150" s="12">
        <v>0</v>
      </c>
      <c r="LX150" s="14">
        <v>0</v>
      </c>
      <c r="LY150" s="12">
        <v>0</v>
      </c>
      <c r="LZ150" s="12">
        <v>0</v>
      </c>
      <c r="MA150" s="12">
        <v>0</v>
      </c>
      <c r="MB150" s="13">
        <v>0</v>
      </c>
      <c r="MC150" s="12">
        <v>0</v>
      </c>
      <c r="MD150" s="12">
        <v>0</v>
      </c>
      <c r="ME150" s="12">
        <v>0</v>
      </c>
      <c r="MF150" s="13">
        <v>0</v>
      </c>
      <c r="MG150" s="12">
        <v>0</v>
      </c>
      <c r="MH150" s="12">
        <v>0</v>
      </c>
      <c r="MI150" s="12">
        <v>0</v>
      </c>
      <c r="MJ150" s="13">
        <v>0</v>
      </c>
      <c r="MK150" s="12">
        <v>0</v>
      </c>
      <c r="ML150" s="12">
        <v>0</v>
      </c>
      <c r="MM150" s="12">
        <v>0</v>
      </c>
    </row>
    <row r="151" spans="2:351" ht="51" x14ac:dyDescent="0.25">
      <c r="B151" s="44" t="s">
        <v>137</v>
      </c>
      <c r="C151" s="43" t="s">
        <v>136</v>
      </c>
      <c r="D151" s="42" t="s">
        <v>12</v>
      </c>
      <c r="E151" s="42" t="s">
        <v>12</v>
      </c>
      <c r="F151" s="42" t="s">
        <v>136</v>
      </c>
      <c r="G151" s="40">
        <v>2020004250284</v>
      </c>
      <c r="H151" s="39" t="s">
        <v>135</v>
      </c>
      <c r="I151" s="40">
        <v>1901009</v>
      </c>
      <c r="J151" s="39" t="s">
        <v>134</v>
      </c>
      <c r="K151" s="38" t="s">
        <v>133</v>
      </c>
      <c r="L151" s="37" t="s">
        <v>132</v>
      </c>
      <c r="M151" s="35" t="s">
        <v>6</v>
      </c>
      <c r="N151" s="35" t="s">
        <v>131</v>
      </c>
      <c r="O151" s="36" t="s">
        <v>4</v>
      </c>
      <c r="P151" s="35" t="s">
        <v>130</v>
      </c>
      <c r="Q151" s="35" t="s">
        <v>129</v>
      </c>
      <c r="R151" s="34" t="s">
        <v>20</v>
      </c>
      <c r="S151" s="33">
        <v>1</v>
      </c>
      <c r="T151" s="55">
        <v>0</v>
      </c>
      <c r="U151" s="55">
        <v>0</v>
      </c>
      <c r="V151" s="55">
        <v>15</v>
      </c>
      <c r="W151" s="55">
        <v>0</v>
      </c>
      <c r="X151" s="31">
        <f>+Z151+AA151+AB151+AC151</f>
        <v>1</v>
      </c>
      <c r="Y151" s="30">
        <f>+X151/S151</f>
        <v>1</v>
      </c>
      <c r="Z151" s="29">
        <v>0</v>
      </c>
      <c r="AA151" s="28">
        <v>0</v>
      </c>
      <c r="AB151" s="28">
        <v>1</v>
      </c>
      <c r="AC151" s="28">
        <v>0</v>
      </c>
      <c r="AD151" s="27">
        <v>482615923</v>
      </c>
      <c r="AE151" s="26">
        <f>+AD151-AG151</f>
        <v>0</v>
      </c>
      <c r="AF151" s="51" t="s">
        <v>0</v>
      </c>
      <c r="AG151" s="24">
        <f>SUM(AH151:AK151)</f>
        <v>482615923</v>
      </c>
      <c r="AH151" s="23">
        <f>+BH151+BL151+BP151+BT151+BX151+CB151+CF151+CJ151+CN151+CR151+CV151+CZ151+BD151</f>
        <v>200000000</v>
      </c>
      <c r="AI151" s="22">
        <f>+DD151+DH151+DL151+DP151+DT151+DX151+EB151+EF151+EJ151+EN151+ER151+EV151+EZ151+FD151+FH151+FL151+FP151+FT151+FX151+GB151+GF151+GJ151+GN151+GR151+GV151+GZ151+HD151+HH151+HL151+HP151+HT151+HX151+IB151+IF151+IJ151+IN151+IR151+IV151+IZ151+JD151+JH151+JL151+JP151+JT151+JX151+KB151+KF151+KJ151+KN151+KR151</f>
        <v>0</v>
      </c>
      <c r="AJ151" s="21">
        <f>+KV151+KZ151+LD151+LH151+LL151+LP151+LT151+LX151</f>
        <v>0</v>
      </c>
      <c r="AK151" s="13">
        <f>+MB151+MF151+MJ151</f>
        <v>282615923</v>
      </c>
      <c r="AL151" s="18" t="b">
        <f>_xlfn.IFNA(+AM151&lt;=AG151,"ERROR")</f>
        <v>1</v>
      </c>
      <c r="AM151" s="20">
        <f>SUM(AN151:AQ151)</f>
        <v>330826960</v>
      </c>
      <c r="AN151" s="4">
        <f>+BE151+BI151+BM151+BQ151+BU151+BY151+CC151+CG151+CK151+CO151+CS151+CW151+DA151</f>
        <v>183984064</v>
      </c>
      <c r="AO151" s="4">
        <f>+DE151+DI151+DM151+DQ151+DU151+DY151+EC151+EG151+EK151+EO151+ES151+EW151+FA151+FE151+FI151+FM151+FQ151+FU151+FY151+GC151+GG151+GK151+GO151+GS151+GW151+HA151+HE151+HI151+HM151+HQ151+HU151+HY151+IC151+IG151+IK151+IO151+IS151+IW151+JA151+JE151+JI151+JM151+JQ151+JU151+JY151+KC151+KG151+KK151+KO151+KS151</f>
        <v>0</v>
      </c>
      <c r="AP151" s="4">
        <f>+KW151+LA151+LE151+LI151+LM151+LQ151+LU151+LY151</f>
        <v>0</v>
      </c>
      <c r="AQ151" s="4">
        <f>+MC151+MG151+MK151</f>
        <v>146842896</v>
      </c>
      <c r="AR151" s="18" t="b">
        <f>_xlfn.IFNA(+AS151&lt;=AM151,"ERROR")</f>
        <v>1</v>
      </c>
      <c r="AS151" s="19">
        <f>+AT151+AU151+AV151+AW151</f>
        <v>179802608</v>
      </c>
      <c r="AT151" s="4">
        <f>+BF151+BJ151+BN151+BR151+BV151+BZ151+CD151+CH151+CL151+CP151+CT151+CX151+DB151</f>
        <v>102445672</v>
      </c>
      <c r="AU151" s="4">
        <f>+DF151+DJ151+DN151+DR151+DV151+DZ151+ED151+EH151+EL151+EP151+ET151+EX151+FB151+FF151+FJ151+FN151+FR151+FV151+FZ151+GD151+GH151+GL151+GP151+GT151+GX151+HB151+HF151+HJ151+HN151+HR151+HV151+HZ151+ID151+IH151+IL151+IP151+IT151+IX151+JB151+JF151+JJ151+JN151+JR151+JV151+JZ151+KD151+KH151+KL151+KP151+KT151</f>
        <v>0</v>
      </c>
      <c r="AV151" s="4">
        <f>+KX151+LB151+LF151+LJ151+LN151+LR151+LV151+LZ151</f>
        <v>0</v>
      </c>
      <c r="AW151" s="4">
        <f>+MD151+MH151+ML151</f>
        <v>77356936</v>
      </c>
      <c r="AX151" s="18" t="b">
        <f>_xlfn.IFNA(+AY151&lt;=AS151,"ERROR")</f>
        <v>1</v>
      </c>
      <c r="AY151" s="17">
        <f>+AZ151+BA151+BB151+BC151</f>
        <v>103675512</v>
      </c>
      <c r="AZ151" s="4">
        <f>+BG151+BK151+BO151+BS151+BW151+CA151+CE151+CI151+CM151+CQ151+CU151+CY151+DC151</f>
        <v>46487952</v>
      </c>
      <c r="BA151" s="4">
        <f>+DG151+DK151+DO151+DS151+DW151+EA151+EE151+EI151+EM151+EQ151+EU151+EY151+FC151+FG151+FK151+FO151+FS151+FW151+GA151+GE151+GI151+GM151+GQ151+GU151+GY151+HC151+HG151+HK151+HO151+HS151+HW151+IA151+IE151+II151+IM151+IQ151+IU151+IY151+JC151+JG151+JK151+JO151+JS151+JW151+KA151+KE151+KI151+KM151+KQ151+KU151</f>
        <v>0</v>
      </c>
      <c r="BB151" s="4">
        <f>+KY151+LC151+LG151+LK151+LO151+LS151+LW151+MA151</f>
        <v>0</v>
      </c>
      <c r="BC151" s="4">
        <f>+ME151+MI151+MM151</f>
        <v>57187560</v>
      </c>
      <c r="BD151" s="16">
        <v>0</v>
      </c>
      <c r="BE151" s="12">
        <v>0</v>
      </c>
      <c r="BF151" s="12">
        <v>0</v>
      </c>
      <c r="BG151" s="12">
        <v>0</v>
      </c>
      <c r="BH151" s="16">
        <v>0</v>
      </c>
      <c r="BI151" s="12">
        <v>0</v>
      </c>
      <c r="BJ151" s="12">
        <v>0</v>
      </c>
      <c r="BK151" s="12">
        <v>0</v>
      </c>
      <c r="BL151" s="16">
        <v>0</v>
      </c>
      <c r="BM151" s="12">
        <v>0</v>
      </c>
      <c r="BN151" s="12">
        <v>0</v>
      </c>
      <c r="BO151" s="12">
        <v>0</v>
      </c>
      <c r="BP151" s="16">
        <v>200000000</v>
      </c>
      <c r="BQ151" s="12">
        <v>183984064</v>
      </c>
      <c r="BR151" s="12">
        <v>102445672</v>
      </c>
      <c r="BS151" s="12">
        <v>46487952</v>
      </c>
      <c r="BT151" s="16">
        <v>0</v>
      </c>
      <c r="BU151" s="12">
        <v>0</v>
      </c>
      <c r="BV151" s="12">
        <v>0</v>
      </c>
      <c r="BW151" s="12">
        <v>0</v>
      </c>
      <c r="BX151" s="16">
        <v>0</v>
      </c>
      <c r="BY151" s="12">
        <v>0</v>
      </c>
      <c r="BZ151" s="12">
        <v>0</v>
      </c>
      <c r="CA151" s="12">
        <v>0</v>
      </c>
      <c r="CB151" s="16">
        <v>0</v>
      </c>
      <c r="CC151" s="12">
        <v>0</v>
      </c>
      <c r="CD151" s="12">
        <v>0</v>
      </c>
      <c r="CE151" s="12">
        <v>0</v>
      </c>
      <c r="CF151" s="16">
        <v>0</v>
      </c>
      <c r="CG151" s="12">
        <v>0</v>
      </c>
      <c r="CH151" s="12">
        <v>0</v>
      </c>
      <c r="CI151" s="12">
        <v>0</v>
      </c>
      <c r="CJ151" s="16">
        <v>0</v>
      </c>
      <c r="CK151" s="12">
        <v>0</v>
      </c>
      <c r="CL151" s="12">
        <v>0</v>
      </c>
      <c r="CM151" s="12">
        <v>0</v>
      </c>
      <c r="CN151" s="16">
        <v>0</v>
      </c>
      <c r="CO151" s="12">
        <v>0</v>
      </c>
      <c r="CP151" s="12">
        <v>0</v>
      </c>
      <c r="CQ151" s="12">
        <v>0</v>
      </c>
      <c r="CR151" s="16">
        <v>0</v>
      </c>
      <c r="CS151" s="12">
        <v>0</v>
      </c>
      <c r="CT151" s="12">
        <v>0</v>
      </c>
      <c r="CU151" s="12">
        <v>0</v>
      </c>
      <c r="CV151" s="16">
        <v>0</v>
      </c>
      <c r="CW151" s="12">
        <v>0</v>
      </c>
      <c r="CX151" s="12">
        <v>0</v>
      </c>
      <c r="CY151" s="12">
        <v>0</v>
      </c>
      <c r="CZ151" s="16">
        <v>0</v>
      </c>
      <c r="DA151" s="12">
        <v>0</v>
      </c>
      <c r="DB151" s="12">
        <v>0</v>
      </c>
      <c r="DC151" s="12">
        <v>0</v>
      </c>
      <c r="DD151" s="15">
        <v>0</v>
      </c>
      <c r="DE151" s="12">
        <v>0</v>
      </c>
      <c r="DF151" s="12">
        <v>0</v>
      </c>
      <c r="DG151" s="12">
        <v>0</v>
      </c>
      <c r="DH151" s="15">
        <v>0</v>
      </c>
      <c r="DI151" s="12">
        <v>0</v>
      </c>
      <c r="DJ151" s="12">
        <v>0</v>
      </c>
      <c r="DK151" s="12">
        <v>0</v>
      </c>
      <c r="DL151" s="15">
        <v>0</v>
      </c>
      <c r="DM151" s="12">
        <v>0</v>
      </c>
      <c r="DN151" s="12">
        <v>0</v>
      </c>
      <c r="DO151" s="12">
        <v>0</v>
      </c>
      <c r="DP151" s="15">
        <v>0</v>
      </c>
      <c r="DQ151" s="12">
        <v>0</v>
      </c>
      <c r="DR151" s="12">
        <v>0</v>
      </c>
      <c r="DS151" s="12">
        <v>0</v>
      </c>
      <c r="DT151" s="15">
        <v>0</v>
      </c>
      <c r="DU151" s="12">
        <v>0</v>
      </c>
      <c r="DV151" s="12">
        <v>0</v>
      </c>
      <c r="DW151" s="12">
        <v>0</v>
      </c>
      <c r="DX151" s="15">
        <v>0</v>
      </c>
      <c r="DY151" s="12">
        <v>0</v>
      </c>
      <c r="DZ151" s="12">
        <v>0</v>
      </c>
      <c r="EA151" s="12">
        <v>0</v>
      </c>
      <c r="EB151" s="15">
        <v>0</v>
      </c>
      <c r="EC151" s="12">
        <v>0</v>
      </c>
      <c r="ED151" s="12">
        <v>0</v>
      </c>
      <c r="EE151" s="12">
        <v>0</v>
      </c>
      <c r="EF151" s="15">
        <v>0</v>
      </c>
      <c r="EG151" s="12">
        <v>0</v>
      </c>
      <c r="EH151" s="12">
        <v>0</v>
      </c>
      <c r="EI151" s="12">
        <v>0</v>
      </c>
      <c r="EJ151" s="15">
        <v>0</v>
      </c>
      <c r="EK151" s="12">
        <v>0</v>
      </c>
      <c r="EL151" s="12">
        <v>0</v>
      </c>
      <c r="EM151" s="12">
        <v>0</v>
      </c>
      <c r="EN151" s="15">
        <v>0</v>
      </c>
      <c r="EO151" s="12">
        <v>0</v>
      </c>
      <c r="EP151" s="12">
        <v>0</v>
      </c>
      <c r="EQ151" s="12">
        <v>0</v>
      </c>
      <c r="ER151" s="15">
        <v>0</v>
      </c>
      <c r="ES151" s="12">
        <v>0</v>
      </c>
      <c r="ET151" s="12">
        <v>0</v>
      </c>
      <c r="EU151" s="12">
        <v>0</v>
      </c>
      <c r="EV151" s="15">
        <v>0</v>
      </c>
      <c r="EW151" s="12">
        <v>0</v>
      </c>
      <c r="EX151" s="12">
        <v>0</v>
      </c>
      <c r="EY151" s="12">
        <v>0</v>
      </c>
      <c r="EZ151" s="15">
        <v>0</v>
      </c>
      <c r="FA151" s="12">
        <v>0</v>
      </c>
      <c r="FB151" s="12">
        <v>0</v>
      </c>
      <c r="FC151" s="12">
        <v>0</v>
      </c>
      <c r="FD151" s="15">
        <v>0</v>
      </c>
      <c r="FE151" s="12">
        <v>0</v>
      </c>
      <c r="FF151" s="12">
        <v>0</v>
      </c>
      <c r="FG151" s="12">
        <v>0</v>
      </c>
      <c r="FH151" s="15">
        <v>0</v>
      </c>
      <c r="FI151" s="12">
        <v>0</v>
      </c>
      <c r="FJ151" s="12">
        <v>0</v>
      </c>
      <c r="FK151" s="12">
        <v>0</v>
      </c>
      <c r="FL151" s="15">
        <v>0</v>
      </c>
      <c r="FM151" s="12">
        <v>0</v>
      </c>
      <c r="FN151" s="12">
        <v>0</v>
      </c>
      <c r="FO151" s="12">
        <v>0</v>
      </c>
      <c r="FP151" s="15">
        <v>0</v>
      </c>
      <c r="FQ151" s="12">
        <v>0</v>
      </c>
      <c r="FR151" s="12">
        <v>0</v>
      </c>
      <c r="FS151" s="12">
        <v>0</v>
      </c>
      <c r="FT151" s="15">
        <v>0</v>
      </c>
      <c r="FU151" s="12">
        <v>0</v>
      </c>
      <c r="FV151" s="12">
        <v>0</v>
      </c>
      <c r="FW151" s="12">
        <v>0</v>
      </c>
      <c r="FX151" s="15">
        <v>0</v>
      </c>
      <c r="FY151" s="12">
        <v>0</v>
      </c>
      <c r="FZ151" s="12">
        <v>0</v>
      </c>
      <c r="GA151" s="12">
        <v>0</v>
      </c>
      <c r="GB151" s="15">
        <v>0</v>
      </c>
      <c r="GC151" s="12">
        <v>0</v>
      </c>
      <c r="GD151" s="12">
        <v>0</v>
      </c>
      <c r="GE151" s="12">
        <v>0</v>
      </c>
      <c r="GF151" s="15">
        <v>0</v>
      </c>
      <c r="GG151" s="12">
        <v>0</v>
      </c>
      <c r="GH151" s="12">
        <v>0</v>
      </c>
      <c r="GI151" s="12">
        <v>0</v>
      </c>
      <c r="GJ151" s="15">
        <v>0</v>
      </c>
      <c r="GK151" s="12">
        <v>0</v>
      </c>
      <c r="GL151" s="12">
        <v>0</v>
      </c>
      <c r="GM151" s="12">
        <v>0</v>
      </c>
      <c r="GN151" s="15">
        <v>0</v>
      </c>
      <c r="GO151" s="12">
        <v>0</v>
      </c>
      <c r="GP151" s="12">
        <v>0</v>
      </c>
      <c r="GQ151" s="12">
        <v>0</v>
      </c>
      <c r="GR151" s="15">
        <v>0</v>
      </c>
      <c r="GS151" s="12">
        <v>0</v>
      </c>
      <c r="GT151" s="12">
        <v>0</v>
      </c>
      <c r="GU151" s="12">
        <v>0</v>
      </c>
      <c r="GV151" s="15">
        <v>0</v>
      </c>
      <c r="GW151" s="12">
        <v>0</v>
      </c>
      <c r="GX151" s="12">
        <v>0</v>
      </c>
      <c r="GY151" s="12">
        <v>0</v>
      </c>
      <c r="GZ151" s="15">
        <v>0</v>
      </c>
      <c r="HA151" s="12">
        <v>0</v>
      </c>
      <c r="HB151" s="12">
        <v>0</v>
      </c>
      <c r="HC151" s="12">
        <v>0</v>
      </c>
      <c r="HD151" s="15">
        <v>0</v>
      </c>
      <c r="HE151" s="12">
        <v>0</v>
      </c>
      <c r="HF151" s="12">
        <v>0</v>
      </c>
      <c r="HG151" s="12">
        <v>0</v>
      </c>
      <c r="HH151" s="15">
        <v>0</v>
      </c>
      <c r="HI151" s="12">
        <v>0</v>
      </c>
      <c r="HJ151" s="12">
        <v>0</v>
      </c>
      <c r="HK151" s="12">
        <v>0</v>
      </c>
      <c r="HL151" s="15">
        <v>0</v>
      </c>
      <c r="HM151" s="12">
        <v>0</v>
      </c>
      <c r="HN151" s="12">
        <v>0</v>
      </c>
      <c r="HO151" s="12">
        <v>0</v>
      </c>
      <c r="HP151" s="15">
        <v>0</v>
      </c>
      <c r="HQ151" s="12">
        <v>0</v>
      </c>
      <c r="HR151" s="12">
        <v>0</v>
      </c>
      <c r="HS151" s="12">
        <v>0</v>
      </c>
      <c r="HT151" s="15">
        <v>0</v>
      </c>
      <c r="HU151" s="12">
        <v>0</v>
      </c>
      <c r="HV151" s="12">
        <v>0</v>
      </c>
      <c r="HW151" s="12">
        <v>0</v>
      </c>
      <c r="HX151" s="15">
        <v>0</v>
      </c>
      <c r="HY151" s="12">
        <v>0</v>
      </c>
      <c r="HZ151" s="12">
        <v>0</v>
      </c>
      <c r="IA151" s="12">
        <v>0</v>
      </c>
      <c r="IB151" s="15">
        <v>0</v>
      </c>
      <c r="IC151" s="12">
        <v>0</v>
      </c>
      <c r="ID151" s="12">
        <v>0</v>
      </c>
      <c r="IE151" s="12">
        <v>0</v>
      </c>
      <c r="IF151" s="15">
        <v>0</v>
      </c>
      <c r="IG151" s="12">
        <v>0</v>
      </c>
      <c r="IH151" s="12">
        <v>0</v>
      </c>
      <c r="II151" s="12">
        <v>0</v>
      </c>
      <c r="IJ151" s="15">
        <v>0</v>
      </c>
      <c r="IK151" s="12">
        <v>0</v>
      </c>
      <c r="IL151" s="12">
        <v>0</v>
      </c>
      <c r="IM151" s="12">
        <v>0</v>
      </c>
      <c r="IN151" s="15">
        <v>0</v>
      </c>
      <c r="IO151" s="12">
        <v>0</v>
      </c>
      <c r="IP151" s="12">
        <v>0</v>
      </c>
      <c r="IQ151" s="12">
        <v>0</v>
      </c>
      <c r="IR151" s="15">
        <v>0</v>
      </c>
      <c r="IS151" s="12">
        <v>0</v>
      </c>
      <c r="IT151" s="12">
        <v>0</v>
      </c>
      <c r="IU151" s="12">
        <v>0</v>
      </c>
      <c r="IV151" s="15">
        <v>0</v>
      </c>
      <c r="IW151" s="12">
        <v>0</v>
      </c>
      <c r="IX151" s="12">
        <v>0</v>
      </c>
      <c r="IY151" s="12">
        <v>0</v>
      </c>
      <c r="IZ151" s="15">
        <v>0</v>
      </c>
      <c r="JA151" s="12">
        <v>0</v>
      </c>
      <c r="JB151" s="12">
        <v>0</v>
      </c>
      <c r="JC151" s="12">
        <v>0</v>
      </c>
      <c r="JD151" s="15">
        <v>0</v>
      </c>
      <c r="JE151" s="12">
        <v>0</v>
      </c>
      <c r="JF151" s="12">
        <v>0</v>
      </c>
      <c r="JG151" s="12">
        <v>0</v>
      </c>
      <c r="JH151" s="15">
        <v>0</v>
      </c>
      <c r="JI151" s="12">
        <v>0</v>
      </c>
      <c r="JJ151" s="12">
        <v>0</v>
      </c>
      <c r="JK151" s="12">
        <v>0</v>
      </c>
      <c r="JL151" s="15">
        <v>0</v>
      </c>
      <c r="JM151" s="12">
        <v>0</v>
      </c>
      <c r="JN151" s="12">
        <v>0</v>
      </c>
      <c r="JO151" s="12">
        <v>0</v>
      </c>
      <c r="JP151" s="15">
        <v>0</v>
      </c>
      <c r="JQ151" s="12">
        <v>0</v>
      </c>
      <c r="JR151" s="12">
        <v>0</v>
      </c>
      <c r="JS151" s="12">
        <v>0</v>
      </c>
      <c r="JT151" s="15">
        <v>0</v>
      </c>
      <c r="JU151" s="12">
        <v>0</v>
      </c>
      <c r="JV151" s="12">
        <v>0</v>
      </c>
      <c r="JW151" s="12">
        <v>0</v>
      </c>
      <c r="JX151" s="15">
        <v>0</v>
      </c>
      <c r="JY151" s="12">
        <v>0</v>
      </c>
      <c r="JZ151" s="12">
        <v>0</v>
      </c>
      <c r="KA151" s="12">
        <v>0</v>
      </c>
      <c r="KB151" s="15">
        <v>0</v>
      </c>
      <c r="KC151" s="12">
        <v>0</v>
      </c>
      <c r="KD151" s="12">
        <v>0</v>
      </c>
      <c r="KE151" s="12">
        <v>0</v>
      </c>
      <c r="KF151" s="15">
        <v>0</v>
      </c>
      <c r="KG151" s="12">
        <v>0</v>
      </c>
      <c r="KH151" s="12">
        <v>0</v>
      </c>
      <c r="KI151" s="12">
        <v>0</v>
      </c>
      <c r="KJ151" s="15">
        <v>0</v>
      </c>
      <c r="KK151" s="12">
        <v>0</v>
      </c>
      <c r="KL151" s="12">
        <v>0</v>
      </c>
      <c r="KM151" s="12">
        <v>0</v>
      </c>
      <c r="KN151" s="15">
        <v>0</v>
      </c>
      <c r="KO151" s="12">
        <v>0</v>
      </c>
      <c r="KP151" s="12">
        <v>0</v>
      </c>
      <c r="KQ151" s="12">
        <v>0</v>
      </c>
      <c r="KR151" s="15">
        <v>0</v>
      </c>
      <c r="KS151" s="12">
        <v>0</v>
      </c>
      <c r="KT151" s="12">
        <v>0</v>
      </c>
      <c r="KU151" s="12">
        <v>0</v>
      </c>
      <c r="KV151" s="14">
        <v>0</v>
      </c>
      <c r="KW151" s="12">
        <v>0</v>
      </c>
      <c r="KX151" s="12">
        <v>0</v>
      </c>
      <c r="KY151" s="12">
        <v>0</v>
      </c>
      <c r="KZ151" s="14">
        <v>0</v>
      </c>
      <c r="LA151" s="12">
        <v>0</v>
      </c>
      <c r="LB151" s="12">
        <v>0</v>
      </c>
      <c r="LC151" s="12">
        <v>0</v>
      </c>
      <c r="LD151" s="14">
        <v>0</v>
      </c>
      <c r="LE151" s="12">
        <v>0</v>
      </c>
      <c r="LF151" s="12">
        <v>0</v>
      </c>
      <c r="LG151" s="12">
        <v>0</v>
      </c>
      <c r="LH151" s="14">
        <v>0</v>
      </c>
      <c r="LI151" s="12">
        <v>0</v>
      </c>
      <c r="LJ151" s="12">
        <v>0</v>
      </c>
      <c r="LK151" s="12">
        <v>0</v>
      </c>
      <c r="LL151" s="14">
        <v>0</v>
      </c>
      <c r="LM151" s="12">
        <v>0</v>
      </c>
      <c r="LN151" s="12">
        <v>0</v>
      </c>
      <c r="LO151" s="12">
        <v>0</v>
      </c>
      <c r="LP151" s="14">
        <v>0</v>
      </c>
      <c r="LQ151" s="12">
        <v>0</v>
      </c>
      <c r="LR151" s="12">
        <v>0</v>
      </c>
      <c r="LS151" s="12">
        <v>0</v>
      </c>
      <c r="LT151" s="14">
        <v>0</v>
      </c>
      <c r="LU151" s="12">
        <v>0</v>
      </c>
      <c r="LV151" s="12">
        <v>0</v>
      </c>
      <c r="LW151" s="12">
        <v>0</v>
      </c>
      <c r="LX151" s="14">
        <v>0</v>
      </c>
      <c r="LY151" s="12">
        <v>0</v>
      </c>
      <c r="LZ151" s="12">
        <v>0</v>
      </c>
      <c r="MA151" s="12">
        <v>0</v>
      </c>
      <c r="MB151" s="13">
        <v>282615923</v>
      </c>
      <c r="MC151" s="12">
        <v>146842896</v>
      </c>
      <c r="MD151" s="12">
        <v>77356936</v>
      </c>
      <c r="ME151" s="12">
        <v>57187560</v>
      </c>
      <c r="MF151" s="13">
        <v>0</v>
      </c>
      <c r="MG151" s="12">
        <v>0</v>
      </c>
      <c r="MH151" s="12">
        <v>0</v>
      </c>
      <c r="MI151" s="12">
        <v>0</v>
      </c>
      <c r="MJ151" s="13">
        <v>0</v>
      </c>
      <c r="MK151" s="12">
        <v>0</v>
      </c>
      <c r="ML151" s="12">
        <v>0</v>
      </c>
      <c r="MM151" s="12">
        <v>0</v>
      </c>
    </row>
    <row r="152" spans="2:351" ht="89.25" x14ac:dyDescent="0.25">
      <c r="B152" s="44" t="s">
        <v>127</v>
      </c>
      <c r="C152" s="43" t="s">
        <v>126</v>
      </c>
      <c r="D152" s="42" t="s">
        <v>12</v>
      </c>
      <c r="E152" s="42" t="s">
        <v>12</v>
      </c>
      <c r="F152" s="46" t="s">
        <v>125</v>
      </c>
      <c r="G152" s="40">
        <v>2020004250282</v>
      </c>
      <c r="H152" s="41" t="s">
        <v>10</v>
      </c>
      <c r="I152" s="40">
        <v>4599023</v>
      </c>
      <c r="J152" s="39" t="s">
        <v>124</v>
      </c>
      <c r="K152" s="38" t="s">
        <v>8</v>
      </c>
      <c r="L152" s="37" t="s">
        <v>128</v>
      </c>
      <c r="M152" s="35" t="s">
        <v>6</v>
      </c>
      <c r="N152" s="35" t="s">
        <v>5</v>
      </c>
      <c r="O152" s="36" t="s">
        <v>4</v>
      </c>
      <c r="P152" s="35" t="s">
        <v>122</v>
      </c>
      <c r="Q152" s="35" t="s">
        <v>121</v>
      </c>
      <c r="R152" s="34" t="s">
        <v>1</v>
      </c>
      <c r="S152" s="33">
        <v>100</v>
      </c>
      <c r="T152" s="32">
        <v>25</v>
      </c>
      <c r="U152" s="32">
        <v>25</v>
      </c>
      <c r="V152" s="32">
        <v>25</v>
      </c>
      <c r="W152" s="32">
        <v>25</v>
      </c>
      <c r="X152" s="31">
        <f>+Z152+AA152+AB152+AC152</f>
        <v>100</v>
      </c>
      <c r="Y152" s="30">
        <f>+X152/S152</f>
        <v>1</v>
      </c>
      <c r="Z152" s="29">
        <v>25</v>
      </c>
      <c r="AA152" s="28">
        <v>25</v>
      </c>
      <c r="AB152" s="28">
        <v>25</v>
      </c>
      <c r="AC152" s="28">
        <v>25</v>
      </c>
      <c r="AD152" s="27">
        <v>217549873</v>
      </c>
      <c r="AE152" s="26">
        <f>+AD152-AG152</f>
        <v>0</v>
      </c>
      <c r="AF152" s="51" t="s">
        <v>0</v>
      </c>
      <c r="AG152" s="24">
        <f>SUM(AH152:AK152)</f>
        <v>217549873</v>
      </c>
      <c r="AH152" s="23">
        <f>+BH152+BL152+BP152+BT152+BX152+CB152+CF152+CJ152+CN152+CR152+CV152+CZ152+BD152</f>
        <v>217549873</v>
      </c>
      <c r="AI152" s="22">
        <f>+DD152+DH152+DL152+DP152+DT152+DX152+EB152+EF152+EJ152+EN152+ER152+EV152+EZ152+FD152+FH152+FL152+FP152+FT152+FX152+GB152+GF152+GJ152+GN152+GR152+GV152+GZ152+HD152+HH152+HL152+HP152+HT152+HX152+IB152+IF152+IJ152+IN152+IR152+IV152+IZ152+JD152+JH152+JL152+JP152+JT152+JX152+KB152+KF152+KJ152+KN152+KR152</f>
        <v>0</v>
      </c>
      <c r="AJ152" s="21">
        <f>+KV152+KZ152+LD152+LH152+LL152+LP152+LT152+LX152</f>
        <v>0</v>
      </c>
      <c r="AK152" s="13">
        <f>+MB152+MF152+MJ152</f>
        <v>0</v>
      </c>
      <c r="AL152" s="18" t="b">
        <f>_xlfn.IFNA(+AM152&lt;=AG152,"ERROR")</f>
        <v>1</v>
      </c>
      <c r="AM152" s="20">
        <f>SUM(AN152:AQ152)</f>
        <v>217289873</v>
      </c>
      <c r="AN152" s="4">
        <f>+BE152+BI152+BM152+BQ152+BU152+BY152+CC152+CG152+CK152+CO152+CS152+CW152+DA152</f>
        <v>217289873</v>
      </c>
      <c r="AO152" s="4">
        <f>+DE152+DI152+DM152+DQ152+DU152+DY152+EC152+EG152+EK152+EO152+ES152+EW152+FA152+FE152+FI152+FM152+FQ152+FU152+FY152+GC152+GG152+GK152+GO152+GS152+GW152+HA152+HE152+HI152+HM152+HQ152+HU152+HY152+IC152+IG152+IK152+IO152+IS152+IW152+JA152+JE152+JI152+JM152+JQ152+JU152+JY152+KC152+KG152+KK152+KO152+KS152</f>
        <v>0</v>
      </c>
      <c r="AP152" s="4">
        <f>+KW152+LA152+LE152+LI152+LM152+LQ152+LU152+LY152</f>
        <v>0</v>
      </c>
      <c r="AQ152" s="4">
        <f>+MC152+MG152+MK152</f>
        <v>0</v>
      </c>
      <c r="AR152" s="18" t="b">
        <f>_xlfn.IFNA(+AS152&lt;=AM152,"ERROR")</f>
        <v>1</v>
      </c>
      <c r="AS152" s="19">
        <f>+AT152+AU152+AV152+AW152</f>
        <v>217289873</v>
      </c>
      <c r="AT152" s="4">
        <f>+BF152+BJ152+BN152+BR152+BV152+BZ152+CD152+CH152+CL152+CP152+CT152+CX152+DB152</f>
        <v>217289873</v>
      </c>
      <c r="AU152" s="4">
        <f>+DF152+DJ152+DN152+DR152+DV152+DZ152+ED152+EH152+EL152+EP152+ET152+EX152+FB152+FF152+FJ152+FN152+FR152+FV152+FZ152+GD152+GH152+GL152+GP152+GT152+GX152+HB152+HF152+HJ152+HN152+HR152+HV152+HZ152+ID152+IH152+IL152+IP152+IT152+IX152+JB152+JF152+JJ152+JN152+JR152+JV152+JZ152+KD152+KH152+KL152+KP152+KT152</f>
        <v>0</v>
      </c>
      <c r="AV152" s="4">
        <f>+KX152+LB152+LF152+LJ152+LN152+LR152+LV152+LZ152</f>
        <v>0</v>
      </c>
      <c r="AW152" s="4">
        <f>+MD152+MH152+ML152</f>
        <v>0</v>
      </c>
      <c r="AX152" s="18" t="b">
        <f>_xlfn.IFNA(+AY152&lt;=AS152,"ERROR")</f>
        <v>1</v>
      </c>
      <c r="AY152" s="17">
        <f>+AZ152+BA152+BB152+BC152</f>
        <v>217289873</v>
      </c>
      <c r="AZ152" s="4">
        <f>+BG152+BK152+BO152+BS152+BW152+CA152+CE152+CI152+CM152+CQ152+CU152+CY152+DC152</f>
        <v>217289873</v>
      </c>
      <c r="BA152" s="4">
        <f>+DG152+DK152+DO152+DS152+DW152+EA152+EE152+EI152+EM152+EQ152+EU152+EY152+FC152+FG152+FK152+FO152+FS152+FW152+GA152+GE152+GI152+GM152+GQ152+GU152+GY152+HC152+HG152+HK152+HO152+HS152+HW152+IA152+IE152+II152+IM152+IQ152+IU152+IY152+JC152+JG152+JK152+JO152+JS152+JW152+KA152+KE152+KI152+KM152+KQ152+KU152</f>
        <v>0</v>
      </c>
      <c r="BB152" s="4">
        <f>+KY152+LC152+LG152+LK152+LO152+LS152+LW152+MA152</f>
        <v>0</v>
      </c>
      <c r="BC152" s="4">
        <f>+ME152+MI152+MM152</f>
        <v>0</v>
      </c>
      <c r="BD152" s="16">
        <v>191656404</v>
      </c>
      <c r="BE152" s="12">
        <v>191656404</v>
      </c>
      <c r="BF152" s="12">
        <v>191656404</v>
      </c>
      <c r="BG152" s="12">
        <v>191656404</v>
      </c>
      <c r="BH152" s="16">
        <v>0</v>
      </c>
      <c r="BI152" s="12">
        <v>0</v>
      </c>
      <c r="BJ152" s="12">
        <v>0</v>
      </c>
      <c r="BK152" s="12">
        <v>0</v>
      </c>
      <c r="BL152" s="16">
        <v>0</v>
      </c>
      <c r="BM152" s="12">
        <v>0</v>
      </c>
      <c r="BN152" s="12">
        <v>0</v>
      </c>
      <c r="BO152" s="12">
        <v>0</v>
      </c>
      <c r="BP152" s="16">
        <v>25893469</v>
      </c>
      <c r="BQ152" s="12">
        <v>25633469</v>
      </c>
      <c r="BR152" s="12">
        <v>25633469</v>
      </c>
      <c r="BS152" s="12">
        <v>25633469</v>
      </c>
      <c r="BT152" s="16">
        <v>0</v>
      </c>
      <c r="BU152" s="12">
        <v>0</v>
      </c>
      <c r="BV152" s="12">
        <v>0</v>
      </c>
      <c r="BW152" s="12">
        <v>0</v>
      </c>
      <c r="BX152" s="16">
        <v>0</v>
      </c>
      <c r="BY152" s="12">
        <v>0</v>
      </c>
      <c r="BZ152" s="12">
        <v>0</v>
      </c>
      <c r="CA152" s="12">
        <v>0</v>
      </c>
      <c r="CB152" s="16">
        <v>0</v>
      </c>
      <c r="CC152" s="12">
        <v>0</v>
      </c>
      <c r="CD152" s="12">
        <v>0</v>
      </c>
      <c r="CE152" s="12">
        <v>0</v>
      </c>
      <c r="CF152" s="16">
        <v>0</v>
      </c>
      <c r="CG152" s="12">
        <v>0</v>
      </c>
      <c r="CH152" s="12">
        <v>0</v>
      </c>
      <c r="CI152" s="12">
        <v>0</v>
      </c>
      <c r="CJ152" s="16">
        <v>0</v>
      </c>
      <c r="CK152" s="12">
        <v>0</v>
      </c>
      <c r="CL152" s="12">
        <v>0</v>
      </c>
      <c r="CM152" s="12">
        <v>0</v>
      </c>
      <c r="CN152" s="16">
        <v>0</v>
      </c>
      <c r="CO152" s="12">
        <v>0</v>
      </c>
      <c r="CP152" s="12">
        <v>0</v>
      </c>
      <c r="CQ152" s="12">
        <v>0</v>
      </c>
      <c r="CR152" s="16">
        <v>0</v>
      </c>
      <c r="CS152" s="12">
        <v>0</v>
      </c>
      <c r="CT152" s="12">
        <v>0</v>
      </c>
      <c r="CU152" s="12">
        <v>0</v>
      </c>
      <c r="CV152" s="16">
        <v>0</v>
      </c>
      <c r="CW152" s="12">
        <v>0</v>
      </c>
      <c r="CX152" s="12">
        <v>0</v>
      </c>
      <c r="CY152" s="12">
        <v>0</v>
      </c>
      <c r="CZ152" s="16">
        <v>0</v>
      </c>
      <c r="DA152" s="12">
        <v>0</v>
      </c>
      <c r="DB152" s="12">
        <v>0</v>
      </c>
      <c r="DC152" s="12">
        <v>0</v>
      </c>
      <c r="DD152" s="15">
        <v>0</v>
      </c>
      <c r="DE152" s="12">
        <v>0</v>
      </c>
      <c r="DF152" s="12">
        <v>0</v>
      </c>
      <c r="DG152" s="12">
        <v>0</v>
      </c>
      <c r="DH152" s="15">
        <v>0</v>
      </c>
      <c r="DI152" s="12">
        <v>0</v>
      </c>
      <c r="DJ152" s="12">
        <v>0</v>
      </c>
      <c r="DK152" s="12">
        <v>0</v>
      </c>
      <c r="DL152" s="15">
        <v>0</v>
      </c>
      <c r="DM152" s="12">
        <v>0</v>
      </c>
      <c r="DN152" s="12">
        <v>0</v>
      </c>
      <c r="DO152" s="12">
        <v>0</v>
      </c>
      <c r="DP152" s="15">
        <v>0</v>
      </c>
      <c r="DQ152" s="12">
        <v>0</v>
      </c>
      <c r="DR152" s="12">
        <v>0</v>
      </c>
      <c r="DS152" s="12">
        <v>0</v>
      </c>
      <c r="DT152" s="15">
        <v>0</v>
      </c>
      <c r="DU152" s="12">
        <v>0</v>
      </c>
      <c r="DV152" s="12">
        <v>0</v>
      </c>
      <c r="DW152" s="12">
        <v>0</v>
      </c>
      <c r="DX152" s="15">
        <v>0</v>
      </c>
      <c r="DY152" s="12">
        <v>0</v>
      </c>
      <c r="DZ152" s="12">
        <v>0</v>
      </c>
      <c r="EA152" s="12">
        <v>0</v>
      </c>
      <c r="EB152" s="15">
        <v>0</v>
      </c>
      <c r="EC152" s="12">
        <v>0</v>
      </c>
      <c r="ED152" s="12">
        <v>0</v>
      </c>
      <c r="EE152" s="12">
        <v>0</v>
      </c>
      <c r="EF152" s="15">
        <v>0</v>
      </c>
      <c r="EG152" s="12">
        <v>0</v>
      </c>
      <c r="EH152" s="12">
        <v>0</v>
      </c>
      <c r="EI152" s="12">
        <v>0</v>
      </c>
      <c r="EJ152" s="15">
        <v>0</v>
      </c>
      <c r="EK152" s="12">
        <v>0</v>
      </c>
      <c r="EL152" s="12">
        <v>0</v>
      </c>
      <c r="EM152" s="12">
        <v>0</v>
      </c>
      <c r="EN152" s="15">
        <v>0</v>
      </c>
      <c r="EO152" s="12">
        <v>0</v>
      </c>
      <c r="EP152" s="12">
        <v>0</v>
      </c>
      <c r="EQ152" s="12">
        <v>0</v>
      </c>
      <c r="ER152" s="15">
        <v>0</v>
      </c>
      <c r="ES152" s="12">
        <v>0</v>
      </c>
      <c r="ET152" s="12">
        <v>0</v>
      </c>
      <c r="EU152" s="12">
        <v>0</v>
      </c>
      <c r="EV152" s="15">
        <v>0</v>
      </c>
      <c r="EW152" s="12">
        <v>0</v>
      </c>
      <c r="EX152" s="12">
        <v>0</v>
      </c>
      <c r="EY152" s="12">
        <v>0</v>
      </c>
      <c r="EZ152" s="15">
        <v>0</v>
      </c>
      <c r="FA152" s="12">
        <v>0</v>
      </c>
      <c r="FB152" s="12">
        <v>0</v>
      </c>
      <c r="FC152" s="12">
        <v>0</v>
      </c>
      <c r="FD152" s="15">
        <v>0</v>
      </c>
      <c r="FE152" s="12">
        <v>0</v>
      </c>
      <c r="FF152" s="12">
        <v>0</v>
      </c>
      <c r="FG152" s="12">
        <v>0</v>
      </c>
      <c r="FH152" s="15">
        <v>0</v>
      </c>
      <c r="FI152" s="12">
        <v>0</v>
      </c>
      <c r="FJ152" s="12">
        <v>0</v>
      </c>
      <c r="FK152" s="12">
        <v>0</v>
      </c>
      <c r="FL152" s="15">
        <v>0</v>
      </c>
      <c r="FM152" s="12">
        <v>0</v>
      </c>
      <c r="FN152" s="12">
        <v>0</v>
      </c>
      <c r="FO152" s="12">
        <v>0</v>
      </c>
      <c r="FP152" s="15">
        <v>0</v>
      </c>
      <c r="FQ152" s="12">
        <v>0</v>
      </c>
      <c r="FR152" s="12">
        <v>0</v>
      </c>
      <c r="FS152" s="12">
        <v>0</v>
      </c>
      <c r="FT152" s="15">
        <v>0</v>
      </c>
      <c r="FU152" s="12">
        <v>0</v>
      </c>
      <c r="FV152" s="12">
        <v>0</v>
      </c>
      <c r="FW152" s="12">
        <v>0</v>
      </c>
      <c r="FX152" s="15">
        <v>0</v>
      </c>
      <c r="FY152" s="12">
        <v>0</v>
      </c>
      <c r="FZ152" s="12">
        <v>0</v>
      </c>
      <c r="GA152" s="12">
        <v>0</v>
      </c>
      <c r="GB152" s="15">
        <v>0</v>
      </c>
      <c r="GC152" s="12">
        <v>0</v>
      </c>
      <c r="GD152" s="12">
        <v>0</v>
      </c>
      <c r="GE152" s="12">
        <v>0</v>
      </c>
      <c r="GF152" s="15">
        <v>0</v>
      </c>
      <c r="GG152" s="12">
        <v>0</v>
      </c>
      <c r="GH152" s="12">
        <v>0</v>
      </c>
      <c r="GI152" s="12">
        <v>0</v>
      </c>
      <c r="GJ152" s="15">
        <v>0</v>
      </c>
      <c r="GK152" s="12">
        <v>0</v>
      </c>
      <c r="GL152" s="12">
        <v>0</v>
      </c>
      <c r="GM152" s="12">
        <v>0</v>
      </c>
      <c r="GN152" s="15">
        <v>0</v>
      </c>
      <c r="GO152" s="12">
        <v>0</v>
      </c>
      <c r="GP152" s="12">
        <v>0</v>
      </c>
      <c r="GQ152" s="12">
        <v>0</v>
      </c>
      <c r="GR152" s="15">
        <v>0</v>
      </c>
      <c r="GS152" s="12">
        <v>0</v>
      </c>
      <c r="GT152" s="12">
        <v>0</v>
      </c>
      <c r="GU152" s="12">
        <v>0</v>
      </c>
      <c r="GV152" s="15">
        <v>0</v>
      </c>
      <c r="GW152" s="12">
        <v>0</v>
      </c>
      <c r="GX152" s="12">
        <v>0</v>
      </c>
      <c r="GY152" s="12">
        <v>0</v>
      </c>
      <c r="GZ152" s="15">
        <v>0</v>
      </c>
      <c r="HA152" s="12">
        <v>0</v>
      </c>
      <c r="HB152" s="12">
        <v>0</v>
      </c>
      <c r="HC152" s="12">
        <v>0</v>
      </c>
      <c r="HD152" s="15">
        <v>0</v>
      </c>
      <c r="HE152" s="12">
        <v>0</v>
      </c>
      <c r="HF152" s="12">
        <v>0</v>
      </c>
      <c r="HG152" s="12">
        <v>0</v>
      </c>
      <c r="HH152" s="15">
        <v>0</v>
      </c>
      <c r="HI152" s="12">
        <v>0</v>
      </c>
      <c r="HJ152" s="12">
        <v>0</v>
      </c>
      <c r="HK152" s="12">
        <v>0</v>
      </c>
      <c r="HL152" s="15">
        <v>0</v>
      </c>
      <c r="HM152" s="12">
        <v>0</v>
      </c>
      <c r="HN152" s="12">
        <v>0</v>
      </c>
      <c r="HO152" s="12">
        <v>0</v>
      </c>
      <c r="HP152" s="15">
        <v>0</v>
      </c>
      <c r="HQ152" s="12">
        <v>0</v>
      </c>
      <c r="HR152" s="12">
        <v>0</v>
      </c>
      <c r="HS152" s="12">
        <v>0</v>
      </c>
      <c r="HT152" s="15">
        <v>0</v>
      </c>
      <c r="HU152" s="12">
        <v>0</v>
      </c>
      <c r="HV152" s="12">
        <v>0</v>
      </c>
      <c r="HW152" s="12">
        <v>0</v>
      </c>
      <c r="HX152" s="15">
        <v>0</v>
      </c>
      <c r="HY152" s="12">
        <v>0</v>
      </c>
      <c r="HZ152" s="12">
        <v>0</v>
      </c>
      <c r="IA152" s="12">
        <v>0</v>
      </c>
      <c r="IB152" s="15">
        <v>0</v>
      </c>
      <c r="IC152" s="12">
        <v>0</v>
      </c>
      <c r="ID152" s="12">
        <v>0</v>
      </c>
      <c r="IE152" s="12">
        <v>0</v>
      </c>
      <c r="IF152" s="15">
        <v>0</v>
      </c>
      <c r="IG152" s="12">
        <v>0</v>
      </c>
      <c r="IH152" s="12">
        <v>0</v>
      </c>
      <c r="II152" s="12">
        <v>0</v>
      </c>
      <c r="IJ152" s="15">
        <v>0</v>
      </c>
      <c r="IK152" s="12">
        <v>0</v>
      </c>
      <c r="IL152" s="12">
        <v>0</v>
      </c>
      <c r="IM152" s="12">
        <v>0</v>
      </c>
      <c r="IN152" s="15">
        <v>0</v>
      </c>
      <c r="IO152" s="12">
        <v>0</v>
      </c>
      <c r="IP152" s="12">
        <v>0</v>
      </c>
      <c r="IQ152" s="12">
        <v>0</v>
      </c>
      <c r="IR152" s="15">
        <v>0</v>
      </c>
      <c r="IS152" s="12">
        <v>0</v>
      </c>
      <c r="IT152" s="12">
        <v>0</v>
      </c>
      <c r="IU152" s="12">
        <v>0</v>
      </c>
      <c r="IV152" s="15">
        <v>0</v>
      </c>
      <c r="IW152" s="12">
        <v>0</v>
      </c>
      <c r="IX152" s="12">
        <v>0</v>
      </c>
      <c r="IY152" s="12">
        <v>0</v>
      </c>
      <c r="IZ152" s="15">
        <v>0</v>
      </c>
      <c r="JA152" s="12">
        <v>0</v>
      </c>
      <c r="JB152" s="12">
        <v>0</v>
      </c>
      <c r="JC152" s="12">
        <v>0</v>
      </c>
      <c r="JD152" s="15">
        <v>0</v>
      </c>
      <c r="JE152" s="12">
        <v>0</v>
      </c>
      <c r="JF152" s="12">
        <v>0</v>
      </c>
      <c r="JG152" s="12">
        <v>0</v>
      </c>
      <c r="JH152" s="15">
        <v>0</v>
      </c>
      <c r="JI152" s="12">
        <v>0</v>
      </c>
      <c r="JJ152" s="12">
        <v>0</v>
      </c>
      <c r="JK152" s="12">
        <v>0</v>
      </c>
      <c r="JL152" s="15">
        <v>0</v>
      </c>
      <c r="JM152" s="12">
        <v>0</v>
      </c>
      <c r="JN152" s="12">
        <v>0</v>
      </c>
      <c r="JO152" s="12">
        <v>0</v>
      </c>
      <c r="JP152" s="15">
        <v>0</v>
      </c>
      <c r="JQ152" s="12">
        <v>0</v>
      </c>
      <c r="JR152" s="12">
        <v>0</v>
      </c>
      <c r="JS152" s="12">
        <v>0</v>
      </c>
      <c r="JT152" s="15">
        <v>0</v>
      </c>
      <c r="JU152" s="12">
        <v>0</v>
      </c>
      <c r="JV152" s="12">
        <v>0</v>
      </c>
      <c r="JW152" s="12">
        <v>0</v>
      </c>
      <c r="JX152" s="15">
        <v>0</v>
      </c>
      <c r="JY152" s="12">
        <v>0</v>
      </c>
      <c r="JZ152" s="12">
        <v>0</v>
      </c>
      <c r="KA152" s="12">
        <v>0</v>
      </c>
      <c r="KB152" s="15">
        <v>0</v>
      </c>
      <c r="KC152" s="12">
        <v>0</v>
      </c>
      <c r="KD152" s="12">
        <v>0</v>
      </c>
      <c r="KE152" s="12">
        <v>0</v>
      </c>
      <c r="KF152" s="15">
        <v>0</v>
      </c>
      <c r="KG152" s="12">
        <v>0</v>
      </c>
      <c r="KH152" s="12">
        <v>0</v>
      </c>
      <c r="KI152" s="12">
        <v>0</v>
      </c>
      <c r="KJ152" s="15">
        <v>0</v>
      </c>
      <c r="KK152" s="12">
        <v>0</v>
      </c>
      <c r="KL152" s="12">
        <v>0</v>
      </c>
      <c r="KM152" s="12">
        <v>0</v>
      </c>
      <c r="KN152" s="15">
        <v>0</v>
      </c>
      <c r="KO152" s="12">
        <v>0</v>
      </c>
      <c r="KP152" s="12">
        <v>0</v>
      </c>
      <c r="KQ152" s="12">
        <v>0</v>
      </c>
      <c r="KR152" s="15">
        <v>0</v>
      </c>
      <c r="KS152" s="12">
        <v>0</v>
      </c>
      <c r="KT152" s="12">
        <v>0</v>
      </c>
      <c r="KU152" s="12">
        <v>0</v>
      </c>
      <c r="KV152" s="14">
        <v>0</v>
      </c>
      <c r="KW152" s="12">
        <v>0</v>
      </c>
      <c r="KX152" s="12">
        <v>0</v>
      </c>
      <c r="KY152" s="12">
        <v>0</v>
      </c>
      <c r="KZ152" s="14">
        <v>0</v>
      </c>
      <c r="LA152" s="12">
        <v>0</v>
      </c>
      <c r="LB152" s="12">
        <v>0</v>
      </c>
      <c r="LC152" s="12">
        <v>0</v>
      </c>
      <c r="LD152" s="14">
        <v>0</v>
      </c>
      <c r="LE152" s="12">
        <v>0</v>
      </c>
      <c r="LF152" s="12">
        <v>0</v>
      </c>
      <c r="LG152" s="12">
        <v>0</v>
      </c>
      <c r="LH152" s="14">
        <v>0</v>
      </c>
      <c r="LI152" s="12">
        <v>0</v>
      </c>
      <c r="LJ152" s="12">
        <v>0</v>
      </c>
      <c r="LK152" s="12">
        <v>0</v>
      </c>
      <c r="LL152" s="14">
        <v>0</v>
      </c>
      <c r="LM152" s="12">
        <v>0</v>
      </c>
      <c r="LN152" s="12">
        <v>0</v>
      </c>
      <c r="LO152" s="12">
        <v>0</v>
      </c>
      <c r="LP152" s="14">
        <v>0</v>
      </c>
      <c r="LQ152" s="12">
        <v>0</v>
      </c>
      <c r="LR152" s="12">
        <v>0</v>
      </c>
      <c r="LS152" s="12">
        <v>0</v>
      </c>
      <c r="LT152" s="14">
        <v>0</v>
      </c>
      <c r="LU152" s="12">
        <v>0</v>
      </c>
      <c r="LV152" s="12">
        <v>0</v>
      </c>
      <c r="LW152" s="12">
        <v>0</v>
      </c>
      <c r="LX152" s="14">
        <v>0</v>
      </c>
      <c r="LY152" s="12">
        <v>0</v>
      </c>
      <c r="LZ152" s="12">
        <v>0</v>
      </c>
      <c r="MA152" s="12">
        <v>0</v>
      </c>
      <c r="MB152" s="13">
        <v>0</v>
      </c>
      <c r="MC152" s="12">
        <v>0</v>
      </c>
      <c r="MD152" s="12">
        <v>0</v>
      </c>
      <c r="ME152" s="12">
        <v>0</v>
      </c>
      <c r="MF152" s="13">
        <v>0</v>
      </c>
      <c r="MG152" s="12">
        <v>0</v>
      </c>
      <c r="MH152" s="12">
        <v>0</v>
      </c>
      <c r="MI152" s="12">
        <v>0</v>
      </c>
      <c r="MJ152" s="13">
        <v>0</v>
      </c>
      <c r="MK152" s="12">
        <v>0</v>
      </c>
      <c r="ML152" s="12">
        <v>0</v>
      </c>
      <c r="MM152" s="12">
        <v>0</v>
      </c>
    </row>
    <row r="153" spans="2:351" ht="89.25" x14ac:dyDescent="0.25">
      <c r="B153" s="44" t="s">
        <v>127</v>
      </c>
      <c r="C153" s="43" t="s">
        <v>126</v>
      </c>
      <c r="D153" s="42" t="s">
        <v>12</v>
      </c>
      <c r="E153" s="42" t="s">
        <v>12</v>
      </c>
      <c r="F153" s="46" t="s">
        <v>125</v>
      </c>
      <c r="G153" s="40">
        <v>2020004250282</v>
      </c>
      <c r="H153" s="41" t="s">
        <v>10</v>
      </c>
      <c r="I153" s="40">
        <v>4599023</v>
      </c>
      <c r="J153" s="39" t="s">
        <v>124</v>
      </c>
      <c r="K153" s="38" t="s">
        <v>8</v>
      </c>
      <c r="L153" s="37" t="s">
        <v>123</v>
      </c>
      <c r="M153" s="35" t="s">
        <v>6</v>
      </c>
      <c r="N153" s="35" t="s">
        <v>5</v>
      </c>
      <c r="O153" s="36" t="s">
        <v>4</v>
      </c>
      <c r="P153" s="35" t="s">
        <v>122</v>
      </c>
      <c r="Q153" s="35" t="s">
        <v>121</v>
      </c>
      <c r="R153" s="34" t="s">
        <v>1</v>
      </c>
      <c r="S153" s="33">
        <v>100</v>
      </c>
      <c r="T153" s="32">
        <v>25</v>
      </c>
      <c r="U153" s="32">
        <v>25</v>
      </c>
      <c r="V153" s="32">
        <v>25</v>
      </c>
      <c r="W153" s="32">
        <v>25</v>
      </c>
      <c r="X153" s="31">
        <f>+Z153+AA153+AB153+AC153</f>
        <v>100</v>
      </c>
      <c r="Y153" s="30">
        <f>+X153/S153</f>
        <v>1</v>
      </c>
      <c r="Z153" s="29">
        <v>25</v>
      </c>
      <c r="AA153" s="28">
        <v>25</v>
      </c>
      <c r="AB153" s="28">
        <v>25</v>
      </c>
      <c r="AC153" s="28">
        <v>25</v>
      </c>
      <c r="AD153" s="27">
        <v>0</v>
      </c>
      <c r="AE153" s="26">
        <f>+AD153-AG153</f>
        <v>0</v>
      </c>
      <c r="AF153" s="51" t="s">
        <v>0</v>
      </c>
      <c r="AG153" s="24">
        <f>SUM(AH153:AK153)</f>
        <v>0</v>
      </c>
      <c r="AH153" s="23">
        <f>+BH153+BL153+BP153+BT153+BX153+CB153+CF153+CJ153+CN153+CR153+CV153+CZ153+BD153</f>
        <v>0</v>
      </c>
      <c r="AI153" s="22">
        <f>+DD153+DH153+DL153+DP153+DT153+DX153+EB153+EF153+EJ153+EN153+ER153+EV153+EZ153+FD153+FH153+FL153+FP153+FT153+FX153+GB153+GF153+GJ153+GN153+GR153+GV153+GZ153+HD153+HH153+HL153+HP153+HT153+HX153+IB153+IF153+IJ153+IN153+IR153+IV153+IZ153+JD153+JH153+JL153+JP153+JT153+JX153+KB153+KF153+KJ153+KN153+KR153</f>
        <v>0</v>
      </c>
      <c r="AJ153" s="21">
        <f>+KV153+KZ153+LD153+LH153+LL153+LP153+LT153+LX153</f>
        <v>0</v>
      </c>
      <c r="AK153" s="13">
        <f>+MB153+MF153+MJ153</f>
        <v>0</v>
      </c>
      <c r="AL153" s="18" t="b">
        <f>_xlfn.IFNA(+AM153&lt;=AG153,"ERROR")</f>
        <v>1</v>
      </c>
      <c r="AM153" s="20">
        <f>SUM(AN153:AQ153)</f>
        <v>0</v>
      </c>
      <c r="AN153" s="4">
        <f>+BE153+BI153+BM153+BQ153+BU153+BY153+CC153+CG153+CK153+CO153+CS153+CW153+DA153</f>
        <v>0</v>
      </c>
      <c r="AO153" s="4">
        <f>+DE153+DI153+DM153+DQ153+DU153+DY153+EC153+EG153+EK153+EO153+ES153+EW153+FA153+FE153+FI153+FM153+FQ153+FU153+FY153+GC153+GG153+GK153+GO153+GS153+GW153+HA153+HE153+HI153+HM153+HQ153+HU153+HY153+IC153+IG153+IK153+IO153+IS153+IW153+JA153+JE153+JI153+JM153+JQ153+JU153+JY153+KC153+KG153+KK153+KO153+KS153</f>
        <v>0</v>
      </c>
      <c r="AP153" s="4">
        <f>+KW153+LA153+LE153+LI153+LM153+LQ153+LU153+LY153</f>
        <v>0</v>
      </c>
      <c r="AQ153" s="4">
        <f>+MC153+MG153+MK153</f>
        <v>0</v>
      </c>
      <c r="AR153" s="18" t="b">
        <f>_xlfn.IFNA(+AS153&lt;=AM153,"ERROR")</f>
        <v>1</v>
      </c>
      <c r="AS153" s="19">
        <f>+AT153+AU153+AV153+AW153</f>
        <v>0</v>
      </c>
      <c r="AT153" s="4">
        <f>+BF153+BJ153+BN153+BR153+BV153+BZ153+CD153+CH153+CL153+CP153+CT153+CX153+DB153</f>
        <v>0</v>
      </c>
      <c r="AU153" s="4">
        <f>+DF153+DJ153+DN153+DR153+DV153+DZ153+ED153+EH153+EL153+EP153+ET153+EX153+FB153+FF153+FJ153+FN153+FR153+FV153+FZ153+GD153+GH153+GL153+GP153+GT153+GX153+HB153+HF153+HJ153+HN153+HR153+HV153+HZ153+ID153+IH153+IL153+IP153+IT153+IX153+JB153+JF153+JJ153+JN153+JR153+JV153+JZ153+KD153+KH153+KL153+KP153+KT153</f>
        <v>0</v>
      </c>
      <c r="AV153" s="4">
        <f>+KX153+LB153+LF153+LJ153+LN153+LR153+LV153+LZ153</f>
        <v>0</v>
      </c>
      <c r="AW153" s="4">
        <f>+MD153+MH153+ML153</f>
        <v>0</v>
      </c>
      <c r="AX153" s="18" t="b">
        <f>_xlfn.IFNA(+AY153&lt;=AS153,"ERROR")</f>
        <v>1</v>
      </c>
      <c r="AY153" s="17">
        <f>+AZ153+BA153+BB153+BC153</f>
        <v>0</v>
      </c>
      <c r="AZ153" s="4">
        <f>+BG153+BK153+BO153+BS153+BW153+CA153+CE153+CI153+CM153+CQ153+CU153+CY153+DC153</f>
        <v>0</v>
      </c>
      <c r="BA153" s="4">
        <f>+DG153+DK153+DO153+DS153+DW153+EA153+EE153+EI153+EM153+EQ153+EU153+EY153+FC153+FG153+FK153+FO153+FS153+FW153+GA153+GE153+GI153+GM153+GQ153+GU153+GY153+HC153+HG153+HK153+HO153+HS153+HW153+IA153+IE153+II153+IM153+IQ153+IU153+IY153+JC153+JG153+JK153+JO153+JS153+JW153+KA153+KE153+KI153+KM153+KQ153+KU153</f>
        <v>0</v>
      </c>
      <c r="BB153" s="4">
        <f>+KY153+LC153+LG153+LK153+LO153+LS153+LW153+MA153</f>
        <v>0</v>
      </c>
      <c r="BC153" s="4">
        <f>+ME153+MI153+MM153</f>
        <v>0</v>
      </c>
      <c r="BD153" s="16">
        <v>0</v>
      </c>
      <c r="BE153" s="12">
        <v>0</v>
      </c>
      <c r="BF153" s="12">
        <v>0</v>
      </c>
      <c r="BG153" s="12">
        <v>0</v>
      </c>
      <c r="BH153" s="16">
        <v>0</v>
      </c>
      <c r="BI153" s="12">
        <v>0</v>
      </c>
      <c r="BJ153" s="12">
        <v>0</v>
      </c>
      <c r="BK153" s="12">
        <v>0</v>
      </c>
      <c r="BL153" s="16">
        <v>0</v>
      </c>
      <c r="BM153" s="12">
        <v>0</v>
      </c>
      <c r="BN153" s="12">
        <v>0</v>
      </c>
      <c r="BO153" s="12">
        <v>0</v>
      </c>
      <c r="BP153" s="16">
        <v>0</v>
      </c>
      <c r="BQ153" s="12">
        <v>0</v>
      </c>
      <c r="BR153" s="12">
        <v>0</v>
      </c>
      <c r="BS153" s="12">
        <v>0</v>
      </c>
      <c r="BT153" s="16">
        <v>0</v>
      </c>
      <c r="BU153" s="12">
        <v>0</v>
      </c>
      <c r="BV153" s="12">
        <v>0</v>
      </c>
      <c r="BW153" s="12">
        <v>0</v>
      </c>
      <c r="BX153" s="16">
        <v>0</v>
      </c>
      <c r="BY153" s="12">
        <v>0</v>
      </c>
      <c r="BZ153" s="12">
        <v>0</v>
      </c>
      <c r="CA153" s="12">
        <v>0</v>
      </c>
      <c r="CB153" s="16">
        <v>0</v>
      </c>
      <c r="CC153" s="12">
        <v>0</v>
      </c>
      <c r="CD153" s="12">
        <v>0</v>
      </c>
      <c r="CE153" s="12">
        <v>0</v>
      </c>
      <c r="CF153" s="16">
        <v>0</v>
      </c>
      <c r="CG153" s="12">
        <v>0</v>
      </c>
      <c r="CH153" s="12">
        <v>0</v>
      </c>
      <c r="CI153" s="12">
        <v>0</v>
      </c>
      <c r="CJ153" s="16">
        <v>0</v>
      </c>
      <c r="CK153" s="12">
        <v>0</v>
      </c>
      <c r="CL153" s="12">
        <v>0</v>
      </c>
      <c r="CM153" s="12">
        <v>0</v>
      </c>
      <c r="CN153" s="16">
        <v>0</v>
      </c>
      <c r="CO153" s="12">
        <v>0</v>
      </c>
      <c r="CP153" s="12">
        <v>0</v>
      </c>
      <c r="CQ153" s="12">
        <v>0</v>
      </c>
      <c r="CR153" s="16">
        <v>0</v>
      </c>
      <c r="CS153" s="12">
        <v>0</v>
      </c>
      <c r="CT153" s="12">
        <v>0</v>
      </c>
      <c r="CU153" s="12">
        <v>0</v>
      </c>
      <c r="CV153" s="16">
        <v>0</v>
      </c>
      <c r="CW153" s="12">
        <v>0</v>
      </c>
      <c r="CX153" s="12">
        <v>0</v>
      </c>
      <c r="CY153" s="12">
        <v>0</v>
      </c>
      <c r="CZ153" s="16">
        <v>0</v>
      </c>
      <c r="DA153" s="12">
        <v>0</v>
      </c>
      <c r="DB153" s="12">
        <v>0</v>
      </c>
      <c r="DC153" s="12">
        <v>0</v>
      </c>
      <c r="DD153" s="15">
        <v>0</v>
      </c>
      <c r="DE153" s="12">
        <v>0</v>
      </c>
      <c r="DF153" s="12">
        <v>0</v>
      </c>
      <c r="DG153" s="12">
        <v>0</v>
      </c>
      <c r="DH153" s="15">
        <v>0</v>
      </c>
      <c r="DI153" s="12">
        <v>0</v>
      </c>
      <c r="DJ153" s="12">
        <v>0</v>
      </c>
      <c r="DK153" s="12">
        <v>0</v>
      </c>
      <c r="DL153" s="15">
        <v>0</v>
      </c>
      <c r="DM153" s="12">
        <v>0</v>
      </c>
      <c r="DN153" s="12">
        <v>0</v>
      </c>
      <c r="DO153" s="12">
        <v>0</v>
      </c>
      <c r="DP153" s="15">
        <v>0</v>
      </c>
      <c r="DQ153" s="12">
        <v>0</v>
      </c>
      <c r="DR153" s="12">
        <v>0</v>
      </c>
      <c r="DS153" s="12">
        <v>0</v>
      </c>
      <c r="DT153" s="15">
        <v>0</v>
      </c>
      <c r="DU153" s="12">
        <v>0</v>
      </c>
      <c r="DV153" s="12">
        <v>0</v>
      </c>
      <c r="DW153" s="12">
        <v>0</v>
      </c>
      <c r="DX153" s="15">
        <v>0</v>
      </c>
      <c r="DY153" s="12">
        <v>0</v>
      </c>
      <c r="DZ153" s="12">
        <v>0</v>
      </c>
      <c r="EA153" s="12">
        <v>0</v>
      </c>
      <c r="EB153" s="15">
        <v>0</v>
      </c>
      <c r="EC153" s="12">
        <v>0</v>
      </c>
      <c r="ED153" s="12">
        <v>0</v>
      </c>
      <c r="EE153" s="12">
        <v>0</v>
      </c>
      <c r="EF153" s="15">
        <v>0</v>
      </c>
      <c r="EG153" s="12">
        <v>0</v>
      </c>
      <c r="EH153" s="12">
        <v>0</v>
      </c>
      <c r="EI153" s="12">
        <v>0</v>
      </c>
      <c r="EJ153" s="15">
        <v>0</v>
      </c>
      <c r="EK153" s="12">
        <v>0</v>
      </c>
      <c r="EL153" s="12">
        <v>0</v>
      </c>
      <c r="EM153" s="12">
        <v>0</v>
      </c>
      <c r="EN153" s="15">
        <v>0</v>
      </c>
      <c r="EO153" s="12">
        <v>0</v>
      </c>
      <c r="EP153" s="12">
        <v>0</v>
      </c>
      <c r="EQ153" s="12">
        <v>0</v>
      </c>
      <c r="ER153" s="15">
        <v>0</v>
      </c>
      <c r="ES153" s="12">
        <v>0</v>
      </c>
      <c r="ET153" s="12">
        <v>0</v>
      </c>
      <c r="EU153" s="12">
        <v>0</v>
      </c>
      <c r="EV153" s="15">
        <v>0</v>
      </c>
      <c r="EW153" s="12">
        <v>0</v>
      </c>
      <c r="EX153" s="12">
        <v>0</v>
      </c>
      <c r="EY153" s="12">
        <v>0</v>
      </c>
      <c r="EZ153" s="15">
        <v>0</v>
      </c>
      <c r="FA153" s="12">
        <v>0</v>
      </c>
      <c r="FB153" s="12">
        <v>0</v>
      </c>
      <c r="FC153" s="12">
        <v>0</v>
      </c>
      <c r="FD153" s="15">
        <v>0</v>
      </c>
      <c r="FE153" s="12">
        <v>0</v>
      </c>
      <c r="FF153" s="12">
        <v>0</v>
      </c>
      <c r="FG153" s="12">
        <v>0</v>
      </c>
      <c r="FH153" s="15">
        <v>0</v>
      </c>
      <c r="FI153" s="12">
        <v>0</v>
      </c>
      <c r="FJ153" s="12">
        <v>0</v>
      </c>
      <c r="FK153" s="12">
        <v>0</v>
      </c>
      <c r="FL153" s="15">
        <v>0</v>
      </c>
      <c r="FM153" s="12">
        <v>0</v>
      </c>
      <c r="FN153" s="12">
        <v>0</v>
      </c>
      <c r="FO153" s="12">
        <v>0</v>
      </c>
      <c r="FP153" s="15">
        <v>0</v>
      </c>
      <c r="FQ153" s="12">
        <v>0</v>
      </c>
      <c r="FR153" s="12">
        <v>0</v>
      </c>
      <c r="FS153" s="12">
        <v>0</v>
      </c>
      <c r="FT153" s="15">
        <v>0</v>
      </c>
      <c r="FU153" s="12">
        <v>0</v>
      </c>
      <c r="FV153" s="12">
        <v>0</v>
      </c>
      <c r="FW153" s="12">
        <v>0</v>
      </c>
      <c r="FX153" s="15">
        <v>0</v>
      </c>
      <c r="FY153" s="12">
        <v>0</v>
      </c>
      <c r="FZ153" s="12">
        <v>0</v>
      </c>
      <c r="GA153" s="12">
        <v>0</v>
      </c>
      <c r="GB153" s="15">
        <v>0</v>
      </c>
      <c r="GC153" s="12">
        <v>0</v>
      </c>
      <c r="GD153" s="12">
        <v>0</v>
      </c>
      <c r="GE153" s="12">
        <v>0</v>
      </c>
      <c r="GF153" s="15">
        <v>0</v>
      </c>
      <c r="GG153" s="12">
        <v>0</v>
      </c>
      <c r="GH153" s="12">
        <v>0</v>
      </c>
      <c r="GI153" s="12">
        <v>0</v>
      </c>
      <c r="GJ153" s="15">
        <v>0</v>
      </c>
      <c r="GK153" s="12">
        <v>0</v>
      </c>
      <c r="GL153" s="12">
        <v>0</v>
      </c>
      <c r="GM153" s="12">
        <v>0</v>
      </c>
      <c r="GN153" s="15">
        <v>0</v>
      </c>
      <c r="GO153" s="12">
        <v>0</v>
      </c>
      <c r="GP153" s="12">
        <v>0</v>
      </c>
      <c r="GQ153" s="12">
        <v>0</v>
      </c>
      <c r="GR153" s="15">
        <v>0</v>
      </c>
      <c r="GS153" s="12">
        <v>0</v>
      </c>
      <c r="GT153" s="12">
        <v>0</v>
      </c>
      <c r="GU153" s="12">
        <v>0</v>
      </c>
      <c r="GV153" s="15">
        <v>0</v>
      </c>
      <c r="GW153" s="12">
        <v>0</v>
      </c>
      <c r="GX153" s="12">
        <v>0</v>
      </c>
      <c r="GY153" s="12">
        <v>0</v>
      </c>
      <c r="GZ153" s="15">
        <v>0</v>
      </c>
      <c r="HA153" s="12">
        <v>0</v>
      </c>
      <c r="HB153" s="12">
        <v>0</v>
      </c>
      <c r="HC153" s="12">
        <v>0</v>
      </c>
      <c r="HD153" s="15">
        <v>0</v>
      </c>
      <c r="HE153" s="12">
        <v>0</v>
      </c>
      <c r="HF153" s="12">
        <v>0</v>
      </c>
      <c r="HG153" s="12">
        <v>0</v>
      </c>
      <c r="HH153" s="15">
        <v>0</v>
      </c>
      <c r="HI153" s="12">
        <v>0</v>
      </c>
      <c r="HJ153" s="12">
        <v>0</v>
      </c>
      <c r="HK153" s="12">
        <v>0</v>
      </c>
      <c r="HL153" s="15">
        <v>0</v>
      </c>
      <c r="HM153" s="12">
        <v>0</v>
      </c>
      <c r="HN153" s="12">
        <v>0</v>
      </c>
      <c r="HO153" s="12">
        <v>0</v>
      </c>
      <c r="HP153" s="15">
        <v>0</v>
      </c>
      <c r="HQ153" s="12">
        <v>0</v>
      </c>
      <c r="HR153" s="12">
        <v>0</v>
      </c>
      <c r="HS153" s="12">
        <v>0</v>
      </c>
      <c r="HT153" s="15">
        <v>0</v>
      </c>
      <c r="HU153" s="12">
        <v>0</v>
      </c>
      <c r="HV153" s="12">
        <v>0</v>
      </c>
      <c r="HW153" s="12">
        <v>0</v>
      </c>
      <c r="HX153" s="15">
        <v>0</v>
      </c>
      <c r="HY153" s="12">
        <v>0</v>
      </c>
      <c r="HZ153" s="12">
        <v>0</v>
      </c>
      <c r="IA153" s="12">
        <v>0</v>
      </c>
      <c r="IB153" s="15">
        <v>0</v>
      </c>
      <c r="IC153" s="12">
        <v>0</v>
      </c>
      <c r="ID153" s="12">
        <v>0</v>
      </c>
      <c r="IE153" s="12">
        <v>0</v>
      </c>
      <c r="IF153" s="15">
        <v>0</v>
      </c>
      <c r="IG153" s="12">
        <v>0</v>
      </c>
      <c r="IH153" s="12">
        <v>0</v>
      </c>
      <c r="II153" s="12">
        <v>0</v>
      </c>
      <c r="IJ153" s="15">
        <v>0</v>
      </c>
      <c r="IK153" s="12">
        <v>0</v>
      </c>
      <c r="IL153" s="12">
        <v>0</v>
      </c>
      <c r="IM153" s="12">
        <v>0</v>
      </c>
      <c r="IN153" s="15">
        <v>0</v>
      </c>
      <c r="IO153" s="12">
        <v>0</v>
      </c>
      <c r="IP153" s="12">
        <v>0</v>
      </c>
      <c r="IQ153" s="12">
        <v>0</v>
      </c>
      <c r="IR153" s="15">
        <v>0</v>
      </c>
      <c r="IS153" s="12">
        <v>0</v>
      </c>
      <c r="IT153" s="12">
        <v>0</v>
      </c>
      <c r="IU153" s="12">
        <v>0</v>
      </c>
      <c r="IV153" s="15">
        <v>0</v>
      </c>
      <c r="IW153" s="12">
        <v>0</v>
      </c>
      <c r="IX153" s="12">
        <v>0</v>
      </c>
      <c r="IY153" s="12">
        <v>0</v>
      </c>
      <c r="IZ153" s="15">
        <v>0</v>
      </c>
      <c r="JA153" s="12">
        <v>0</v>
      </c>
      <c r="JB153" s="12">
        <v>0</v>
      </c>
      <c r="JC153" s="12">
        <v>0</v>
      </c>
      <c r="JD153" s="15">
        <v>0</v>
      </c>
      <c r="JE153" s="12">
        <v>0</v>
      </c>
      <c r="JF153" s="12">
        <v>0</v>
      </c>
      <c r="JG153" s="12">
        <v>0</v>
      </c>
      <c r="JH153" s="15">
        <v>0</v>
      </c>
      <c r="JI153" s="12">
        <v>0</v>
      </c>
      <c r="JJ153" s="12">
        <v>0</v>
      </c>
      <c r="JK153" s="12">
        <v>0</v>
      </c>
      <c r="JL153" s="15">
        <v>0</v>
      </c>
      <c r="JM153" s="12">
        <v>0</v>
      </c>
      <c r="JN153" s="12">
        <v>0</v>
      </c>
      <c r="JO153" s="12">
        <v>0</v>
      </c>
      <c r="JP153" s="15">
        <v>0</v>
      </c>
      <c r="JQ153" s="12">
        <v>0</v>
      </c>
      <c r="JR153" s="12">
        <v>0</v>
      </c>
      <c r="JS153" s="12">
        <v>0</v>
      </c>
      <c r="JT153" s="15">
        <v>0</v>
      </c>
      <c r="JU153" s="12">
        <v>0</v>
      </c>
      <c r="JV153" s="12">
        <v>0</v>
      </c>
      <c r="JW153" s="12">
        <v>0</v>
      </c>
      <c r="JX153" s="15">
        <v>0</v>
      </c>
      <c r="JY153" s="12">
        <v>0</v>
      </c>
      <c r="JZ153" s="12">
        <v>0</v>
      </c>
      <c r="KA153" s="12">
        <v>0</v>
      </c>
      <c r="KB153" s="15">
        <v>0</v>
      </c>
      <c r="KC153" s="12">
        <v>0</v>
      </c>
      <c r="KD153" s="12">
        <v>0</v>
      </c>
      <c r="KE153" s="12">
        <v>0</v>
      </c>
      <c r="KF153" s="15">
        <v>0</v>
      </c>
      <c r="KG153" s="12">
        <v>0</v>
      </c>
      <c r="KH153" s="12">
        <v>0</v>
      </c>
      <c r="KI153" s="12">
        <v>0</v>
      </c>
      <c r="KJ153" s="15">
        <v>0</v>
      </c>
      <c r="KK153" s="12">
        <v>0</v>
      </c>
      <c r="KL153" s="12">
        <v>0</v>
      </c>
      <c r="KM153" s="12">
        <v>0</v>
      </c>
      <c r="KN153" s="15">
        <v>0</v>
      </c>
      <c r="KO153" s="12">
        <v>0</v>
      </c>
      <c r="KP153" s="12">
        <v>0</v>
      </c>
      <c r="KQ153" s="12">
        <v>0</v>
      </c>
      <c r="KR153" s="15">
        <v>0</v>
      </c>
      <c r="KS153" s="12">
        <v>0</v>
      </c>
      <c r="KT153" s="12">
        <v>0</v>
      </c>
      <c r="KU153" s="12">
        <v>0</v>
      </c>
      <c r="KV153" s="14">
        <v>0</v>
      </c>
      <c r="KW153" s="12">
        <v>0</v>
      </c>
      <c r="KX153" s="12">
        <v>0</v>
      </c>
      <c r="KY153" s="12">
        <v>0</v>
      </c>
      <c r="KZ153" s="14">
        <v>0</v>
      </c>
      <c r="LA153" s="12">
        <v>0</v>
      </c>
      <c r="LB153" s="12">
        <v>0</v>
      </c>
      <c r="LC153" s="12">
        <v>0</v>
      </c>
      <c r="LD153" s="14">
        <v>0</v>
      </c>
      <c r="LE153" s="12">
        <v>0</v>
      </c>
      <c r="LF153" s="12">
        <v>0</v>
      </c>
      <c r="LG153" s="12">
        <v>0</v>
      </c>
      <c r="LH153" s="14">
        <v>0</v>
      </c>
      <c r="LI153" s="12">
        <v>0</v>
      </c>
      <c r="LJ153" s="12">
        <v>0</v>
      </c>
      <c r="LK153" s="12">
        <v>0</v>
      </c>
      <c r="LL153" s="14">
        <v>0</v>
      </c>
      <c r="LM153" s="12">
        <v>0</v>
      </c>
      <c r="LN153" s="12">
        <v>0</v>
      </c>
      <c r="LO153" s="12">
        <v>0</v>
      </c>
      <c r="LP153" s="14">
        <v>0</v>
      </c>
      <c r="LQ153" s="12">
        <v>0</v>
      </c>
      <c r="LR153" s="12">
        <v>0</v>
      </c>
      <c r="LS153" s="12">
        <v>0</v>
      </c>
      <c r="LT153" s="14">
        <v>0</v>
      </c>
      <c r="LU153" s="12">
        <v>0</v>
      </c>
      <c r="LV153" s="12">
        <v>0</v>
      </c>
      <c r="LW153" s="12">
        <v>0</v>
      </c>
      <c r="LX153" s="14">
        <v>0</v>
      </c>
      <c r="LY153" s="12">
        <v>0</v>
      </c>
      <c r="LZ153" s="12">
        <v>0</v>
      </c>
      <c r="MA153" s="12">
        <v>0</v>
      </c>
      <c r="MB153" s="13">
        <v>0</v>
      </c>
      <c r="MC153" s="12">
        <v>0</v>
      </c>
      <c r="MD153" s="12">
        <v>0</v>
      </c>
      <c r="ME153" s="12">
        <v>0</v>
      </c>
      <c r="MF153" s="13">
        <v>0</v>
      </c>
      <c r="MG153" s="12">
        <v>0</v>
      </c>
      <c r="MH153" s="12">
        <v>0</v>
      </c>
      <c r="MI153" s="12">
        <v>0</v>
      </c>
      <c r="MJ153" s="13">
        <v>0</v>
      </c>
      <c r="MK153" s="12">
        <v>0</v>
      </c>
      <c r="ML153" s="12">
        <v>0</v>
      </c>
      <c r="MM153" s="12">
        <v>0</v>
      </c>
    </row>
    <row r="154" spans="2:351" ht="89.25" x14ac:dyDescent="0.25">
      <c r="B154" s="44" t="s">
        <v>109</v>
      </c>
      <c r="C154" s="43" t="s">
        <v>108</v>
      </c>
      <c r="D154" s="42" t="s">
        <v>107</v>
      </c>
      <c r="E154" s="42" t="s">
        <v>106</v>
      </c>
      <c r="F154" s="46" t="s">
        <v>120</v>
      </c>
      <c r="G154" s="40">
        <v>2020004250296</v>
      </c>
      <c r="H154" s="39" t="s">
        <v>104</v>
      </c>
      <c r="I154" s="54">
        <v>1903035</v>
      </c>
      <c r="J154" s="41" t="s">
        <v>103</v>
      </c>
      <c r="K154" s="38" t="s">
        <v>102</v>
      </c>
      <c r="L154" s="37" t="s">
        <v>119</v>
      </c>
      <c r="M154" s="60" t="s">
        <v>6</v>
      </c>
      <c r="N154" s="59" t="s">
        <v>100</v>
      </c>
      <c r="O154" s="36" t="s">
        <v>99</v>
      </c>
      <c r="P154" s="35" t="s">
        <v>16</v>
      </c>
      <c r="Q154" s="35" t="s">
        <v>118</v>
      </c>
      <c r="R154" s="34" t="s">
        <v>1</v>
      </c>
      <c r="S154" s="33">
        <v>100</v>
      </c>
      <c r="T154" s="50">
        <v>25</v>
      </c>
      <c r="U154" s="50">
        <v>25</v>
      </c>
      <c r="V154" s="50">
        <v>25</v>
      </c>
      <c r="W154" s="50">
        <v>25</v>
      </c>
      <c r="X154" s="31">
        <f>+Z154+AA154+AB154+AC154</f>
        <v>100</v>
      </c>
      <c r="Y154" s="49">
        <f>+X154/S154</f>
        <v>1</v>
      </c>
      <c r="Z154" s="29">
        <v>25</v>
      </c>
      <c r="AA154" s="28">
        <v>25</v>
      </c>
      <c r="AB154" s="28">
        <v>25</v>
      </c>
      <c r="AC154" s="28">
        <v>25</v>
      </c>
      <c r="AD154" s="27">
        <v>0</v>
      </c>
      <c r="AE154" s="26">
        <f>+AD154-AG154</f>
        <v>0</v>
      </c>
      <c r="AF154" s="51" t="s">
        <v>0</v>
      </c>
      <c r="AG154" s="24">
        <f>SUM(AH154:AK154)</f>
        <v>0</v>
      </c>
      <c r="AH154" s="23">
        <f>+BH154+BL154+BP154+BT154+BX154+CB154+CF154+CJ154+CN154+CR154+CV154+CZ154+BD154</f>
        <v>0</v>
      </c>
      <c r="AI154" s="22">
        <f>+DD154+DH154+DL154+DP154+DT154+DX154+EB154+EF154+EJ154+EN154+ER154+EV154+EZ154+FD154+FH154+FL154+FP154+FT154+FX154+GB154+GF154+GJ154+GN154+GR154+GV154+GZ154+HD154+HH154+HL154+HP154+HT154+HX154+IB154+IF154+IJ154+IN154+IR154+IV154+IZ154+JD154+JH154+JL154+JP154+JT154+JX154+KB154+KF154+KJ154+KN154+KR154</f>
        <v>0</v>
      </c>
      <c r="AJ154" s="21">
        <f>+KV154+KZ154+LD154+LH154+LL154+LP154+LT154+LX154</f>
        <v>0</v>
      </c>
      <c r="AK154" s="13">
        <f>+MB154+MF154+MJ154</f>
        <v>0</v>
      </c>
      <c r="AL154" s="18" t="b">
        <f>_xlfn.IFNA(+AM154&lt;=AG154,"ERROR")</f>
        <v>1</v>
      </c>
      <c r="AM154" s="20">
        <f>SUM(AN154:AQ154)</f>
        <v>0</v>
      </c>
      <c r="AN154" s="4">
        <f>+BE154+BI154+BM154+BQ154+BU154+BY154+CC154+CG154+CK154+CO154+CS154+CW154+DA154</f>
        <v>0</v>
      </c>
      <c r="AO154" s="4">
        <f>+DE154+DI154+DM154+DQ154+DU154+DY154+EC154+EG154+EK154+EO154+ES154+EW154+FA154+FE154+FI154+FM154+FQ154+FU154+FY154+GC154+GG154+GK154+GO154+GS154+GW154+HA154+HE154+HI154+HM154+HQ154+HU154+HY154+IC154+IG154+IK154+IO154+IS154+IW154+JA154+JE154+JI154+JM154+JQ154+JU154+JY154+KC154+KG154+KK154+KO154+KS154</f>
        <v>0</v>
      </c>
      <c r="AP154" s="4">
        <f>+KW154+LA154+LE154+LI154+LM154+LQ154+LU154+LY154</f>
        <v>0</v>
      </c>
      <c r="AQ154" s="4">
        <f>+MC154+MG154+MK154</f>
        <v>0</v>
      </c>
      <c r="AR154" s="18" t="b">
        <f>_xlfn.IFNA(+AS154&lt;=AM154,"ERROR")</f>
        <v>1</v>
      </c>
      <c r="AS154" s="19">
        <f>+AT154+AU154+AV154+AW154</f>
        <v>0</v>
      </c>
      <c r="AT154" s="4">
        <f>+BF154+BJ154+BN154+BR154+BV154+BZ154+CD154+CH154+CL154+CP154+CT154+CX154+DB154</f>
        <v>0</v>
      </c>
      <c r="AU154" s="4">
        <f>+DF154+DJ154+DN154+DR154+DV154+DZ154+ED154+EH154+EL154+EP154+ET154+EX154+FB154+FF154+FJ154+FN154+FR154+FV154+FZ154+GD154+GH154+GL154+GP154+GT154+GX154+HB154+HF154+HJ154+HN154+HR154+HV154+HZ154+ID154+IH154+IL154+IP154+IT154+IX154+JB154+JF154+JJ154+JN154+JR154+JV154+JZ154+KD154+KH154+KL154+KP154+KT154</f>
        <v>0</v>
      </c>
      <c r="AV154" s="4">
        <f>+KX154+LB154+LF154+LJ154+LN154+LR154+LV154+LZ154</f>
        <v>0</v>
      </c>
      <c r="AW154" s="4">
        <f>+MD154+MH154+ML154</f>
        <v>0</v>
      </c>
      <c r="AX154" s="18" t="b">
        <f>_xlfn.IFNA(+AY154&lt;=AS154,"ERROR")</f>
        <v>1</v>
      </c>
      <c r="AY154" s="17">
        <f>+AZ154+BA154+BB154+BC154</f>
        <v>0</v>
      </c>
      <c r="AZ154" s="4">
        <f>+BG154+BK154+BO154+BS154+BW154+CA154+CE154+CI154+CM154+CQ154+CU154+CY154+DC154</f>
        <v>0</v>
      </c>
      <c r="BA154" s="4">
        <f>+DG154+DK154+DO154+DS154+DW154+EA154+EE154+EI154+EM154+EQ154+EU154+EY154+FC154+FG154+FK154+FO154+FS154+FW154+GA154+GE154+GI154+GM154+GQ154+GU154+GY154+HC154+HG154+HK154+HO154+HS154+HW154+IA154+IE154+II154+IM154+IQ154+IU154+IY154+JC154+JG154+JK154+JO154+JS154+JW154+KA154+KE154+KI154+KM154+KQ154+KU154</f>
        <v>0</v>
      </c>
      <c r="BB154" s="4">
        <f>+KY154+LC154+LG154+LK154+LO154+LS154+LW154+MA154</f>
        <v>0</v>
      </c>
      <c r="BC154" s="4">
        <f>+ME154+MI154+MM154</f>
        <v>0</v>
      </c>
      <c r="BD154" s="16">
        <v>0</v>
      </c>
      <c r="BE154" s="12">
        <v>0</v>
      </c>
      <c r="BF154" s="12">
        <v>0</v>
      </c>
      <c r="BG154" s="12">
        <v>0</v>
      </c>
      <c r="BH154" s="16">
        <v>0</v>
      </c>
      <c r="BI154" s="12">
        <v>0</v>
      </c>
      <c r="BJ154" s="12">
        <v>0</v>
      </c>
      <c r="BK154" s="12">
        <v>0</v>
      </c>
      <c r="BL154" s="16">
        <v>0</v>
      </c>
      <c r="BM154" s="12">
        <v>0</v>
      </c>
      <c r="BN154" s="12">
        <v>0</v>
      </c>
      <c r="BO154" s="12">
        <v>0</v>
      </c>
      <c r="BP154" s="16">
        <v>0</v>
      </c>
      <c r="BQ154" s="12">
        <v>0</v>
      </c>
      <c r="BR154" s="12">
        <v>0</v>
      </c>
      <c r="BS154" s="12">
        <v>0</v>
      </c>
      <c r="BT154" s="16">
        <v>0</v>
      </c>
      <c r="BU154" s="12">
        <v>0</v>
      </c>
      <c r="BV154" s="12">
        <v>0</v>
      </c>
      <c r="BW154" s="12">
        <v>0</v>
      </c>
      <c r="BX154" s="16">
        <v>0</v>
      </c>
      <c r="BY154" s="12">
        <v>0</v>
      </c>
      <c r="BZ154" s="12">
        <v>0</v>
      </c>
      <c r="CA154" s="12">
        <v>0</v>
      </c>
      <c r="CB154" s="16">
        <v>0</v>
      </c>
      <c r="CC154" s="12">
        <v>0</v>
      </c>
      <c r="CD154" s="12">
        <v>0</v>
      </c>
      <c r="CE154" s="12">
        <v>0</v>
      </c>
      <c r="CF154" s="16">
        <v>0</v>
      </c>
      <c r="CG154" s="12">
        <v>0</v>
      </c>
      <c r="CH154" s="12">
        <v>0</v>
      </c>
      <c r="CI154" s="12">
        <v>0</v>
      </c>
      <c r="CJ154" s="16">
        <v>0</v>
      </c>
      <c r="CK154" s="12">
        <v>0</v>
      </c>
      <c r="CL154" s="12">
        <v>0</v>
      </c>
      <c r="CM154" s="12">
        <v>0</v>
      </c>
      <c r="CN154" s="16">
        <v>0</v>
      </c>
      <c r="CO154" s="12">
        <v>0</v>
      </c>
      <c r="CP154" s="12">
        <v>0</v>
      </c>
      <c r="CQ154" s="12">
        <v>0</v>
      </c>
      <c r="CR154" s="16">
        <v>0</v>
      </c>
      <c r="CS154" s="12">
        <v>0</v>
      </c>
      <c r="CT154" s="12">
        <v>0</v>
      </c>
      <c r="CU154" s="12">
        <v>0</v>
      </c>
      <c r="CV154" s="16">
        <v>0</v>
      </c>
      <c r="CW154" s="12">
        <v>0</v>
      </c>
      <c r="CX154" s="12">
        <v>0</v>
      </c>
      <c r="CY154" s="12">
        <v>0</v>
      </c>
      <c r="CZ154" s="16">
        <v>0</v>
      </c>
      <c r="DA154" s="12">
        <v>0</v>
      </c>
      <c r="DB154" s="12">
        <v>0</v>
      </c>
      <c r="DC154" s="12">
        <v>0</v>
      </c>
      <c r="DD154" s="15">
        <v>0</v>
      </c>
      <c r="DE154" s="12">
        <v>0</v>
      </c>
      <c r="DF154" s="12">
        <v>0</v>
      </c>
      <c r="DG154" s="12">
        <v>0</v>
      </c>
      <c r="DH154" s="15">
        <v>0</v>
      </c>
      <c r="DI154" s="12">
        <v>0</v>
      </c>
      <c r="DJ154" s="12">
        <v>0</v>
      </c>
      <c r="DK154" s="12">
        <v>0</v>
      </c>
      <c r="DL154" s="15">
        <v>0</v>
      </c>
      <c r="DM154" s="12">
        <v>0</v>
      </c>
      <c r="DN154" s="12">
        <v>0</v>
      </c>
      <c r="DO154" s="12">
        <v>0</v>
      </c>
      <c r="DP154" s="15">
        <v>0</v>
      </c>
      <c r="DQ154" s="12">
        <v>0</v>
      </c>
      <c r="DR154" s="12">
        <v>0</v>
      </c>
      <c r="DS154" s="12">
        <v>0</v>
      </c>
      <c r="DT154" s="15">
        <v>0</v>
      </c>
      <c r="DU154" s="12">
        <v>0</v>
      </c>
      <c r="DV154" s="12">
        <v>0</v>
      </c>
      <c r="DW154" s="12">
        <v>0</v>
      </c>
      <c r="DX154" s="15">
        <v>0</v>
      </c>
      <c r="DY154" s="12">
        <v>0</v>
      </c>
      <c r="DZ154" s="12">
        <v>0</v>
      </c>
      <c r="EA154" s="12">
        <v>0</v>
      </c>
      <c r="EB154" s="15">
        <v>0</v>
      </c>
      <c r="EC154" s="12">
        <v>0</v>
      </c>
      <c r="ED154" s="12">
        <v>0</v>
      </c>
      <c r="EE154" s="12">
        <v>0</v>
      </c>
      <c r="EF154" s="15">
        <v>0</v>
      </c>
      <c r="EG154" s="12">
        <v>0</v>
      </c>
      <c r="EH154" s="12">
        <v>0</v>
      </c>
      <c r="EI154" s="12">
        <v>0</v>
      </c>
      <c r="EJ154" s="15">
        <v>0</v>
      </c>
      <c r="EK154" s="12">
        <v>0</v>
      </c>
      <c r="EL154" s="12">
        <v>0</v>
      </c>
      <c r="EM154" s="12">
        <v>0</v>
      </c>
      <c r="EN154" s="15">
        <v>0</v>
      </c>
      <c r="EO154" s="12">
        <v>0</v>
      </c>
      <c r="EP154" s="12">
        <v>0</v>
      </c>
      <c r="EQ154" s="12">
        <v>0</v>
      </c>
      <c r="ER154" s="15">
        <v>0</v>
      </c>
      <c r="ES154" s="12">
        <v>0</v>
      </c>
      <c r="ET154" s="12">
        <v>0</v>
      </c>
      <c r="EU154" s="12">
        <v>0</v>
      </c>
      <c r="EV154" s="15">
        <v>0</v>
      </c>
      <c r="EW154" s="12">
        <v>0</v>
      </c>
      <c r="EX154" s="12">
        <v>0</v>
      </c>
      <c r="EY154" s="12">
        <v>0</v>
      </c>
      <c r="EZ154" s="15">
        <v>0</v>
      </c>
      <c r="FA154" s="12">
        <v>0</v>
      </c>
      <c r="FB154" s="12">
        <v>0</v>
      </c>
      <c r="FC154" s="12">
        <v>0</v>
      </c>
      <c r="FD154" s="15">
        <v>0</v>
      </c>
      <c r="FE154" s="12">
        <v>0</v>
      </c>
      <c r="FF154" s="12">
        <v>0</v>
      </c>
      <c r="FG154" s="12">
        <v>0</v>
      </c>
      <c r="FH154" s="15">
        <v>0</v>
      </c>
      <c r="FI154" s="12">
        <v>0</v>
      </c>
      <c r="FJ154" s="12">
        <v>0</v>
      </c>
      <c r="FK154" s="12">
        <v>0</v>
      </c>
      <c r="FL154" s="15">
        <v>0</v>
      </c>
      <c r="FM154" s="12">
        <v>0</v>
      </c>
      <c r="FN154" s="12">
        <v>0</v>
      </c>
      <c r="FO154" s="12">
        <v>0</v>
      </c>
      <c r="FP154" s="15">
        <v>0</v>
      </c>
      <c r="FQ154" s="12">
        <v>0</v>
      </c>
      <c r="FR154" s="12">
        <v>0</v>
      </c>
      <c r="FS154" s="12">
        <v>0</v>
      </c>
      <c r="FT154" s="15">
        <v>0</v>
      </c>
      <c r="FU154" s="12">
        <v>0</v>
      </c>
      <c r="FV154" s="12">
        <v>0</v>
      </c>
      <c r="FW154" s="12">
        <v>0</v>
      </c>
      <c r="FX154" s="15">
        <v>0</v>
      </c>
      <c r="FY154" s="12">
        <v>0</v>
      </c>
      <c r="FZ154" s="12">
        <v>0</v>
      </c>
      <c r="GA154" s="12">
        <v>0</v>
      </c>
      <c r="GB154" s="15">
        <v>0</v>
      </c>
      <c r="GC154" s="12">
        <v>0</v>
      </c>
      <c r="GD154" s="12">
        <v>0</v>
      </c>
      <c r="GE154" s="12">
        <v>0</v>
      </c>
      <c r="GF154" s="15">
        <v>0</v>
      </c>
      <c r="GG154" s="12">
        <v>0</v>
      </c>
      <c r="GH154" s="12">
        <v>0</v>
      </c>
      <c r="GI154" s="12">
        <v>0</v>
      </c>
      <c r="GJ154" s="15">
        <v>0</v>
      </c>
      <c r="GK154" s="12">
        <v>0</v>
      </c>
      <c r="GL154" s="12">
        <v>0</v>
      </c>
      <c r="GM154" s="12">
        <v>0</v>
      </c>
      <c r="GN154" s="15">
        <v>0</v>
      </c>
      <c r="GO154" s="12">
        <v>0</v>
      </c>
      <c r="GP154" s="12">
        <v>0</v>
      </c>
      <c r="GQ154" s="12">
        <v>0</v>
      </c>
      <c r="GR154" s="15">
        <v>0</v>
      </c>
      <c r="GS154" s="12">
        <v>0</v>
      </c>
      <c r="GT154" s="12">
        <v>0</v>
      </c>
      <c r="GU154" s="12">
        <v>0</v>
      </c>
      <c r="GV154" s="15">
        <v>0</v>
      </c>
      <c r="GW154" s="12">
        <v>0</v>
      </c>
      <c r="GX154" s="12">
        <v>0</v>
      </c>
      <c r="GY154" s="12">
        <v>0</v>
      </c>
      <c r="GZ154" s="15">
        <v>0</v>
      </c>
      <c r="HA154" s="12">
        <v>0</v>
      </c>
      <c r="HB154" s="12">
        <v>0</v>
      </c>
      <c r="HC154" s="12">
        <v>0</v>
      </c>
      <c r="HD154" s="15">
        <v>0</v>
      </c>
      <c r="HE154" s="12">
        <v>0</v>
      </c>
      <c r="HF154" s="12">
        <v>0</v>
      </c>
      <c r="HG154" s="12">
        <v>0</v>
      </c>
      <c r="HH154" s="15">
        <v>0</v>
      </c>
      <c r="HI154" s="12">
        <v>0</v>
      </c>
      <c r="HJ154" s="12">
        <v>0</v>
      </c>
      <c r="HK154" s="12">
        <v>0</v>
      </c>
      <c r="HL154" s="15">
        <v>0</v>
      </c>
      <c r="HM154" s="12">
        <v>0</v>
      </c>
      <c r="HN154" s="12">
        <v>0</v>
      </c>
      <c r="HO154" s="12">
        <v>0</v>
      </c>
      <c r="HP154" s="15">
        <v>0</v>
      </c>
      <c r="HQ154" s="12">
        <v>0</v>
      </c>
      <c r="HR154" s="12">
        <v>0</v>
      </c>
      <c r="HS154" s="12">
        <v>0</v>
      </c>
      <c r="HT154" s="15">
        <v>0</v>
      </c>
      <c r="HU154" s="12">
        <v>0</v>
      </c>
      <c r="HV154" s="12">
        <v>0</v>
      </c>
      <c r="HW154" s="12">
        <v>0</v>
      </c>
      <c r="HX154" s="15">
        <v>0</v>
      </c>
      <c r="HY154" s="12">
        <v>0</v>
      </c>
      <c r="HZ154" s="12">
        <v>0</v>
      </c>
      <c r="IA154" s="12">
        <v>0</v>
      </c>
      <c r="IB154" s="15">
        <v>0</v>
      </c>
      <c r="IC154" s="12">
        <v>0</v>
      </c>
      <c r="ID154" s="12">
        <v>0</v>
      </c>
      <c r="IE154" s="12">
        <v>0</v>
      </c>
      <c r="IF154" s="15">
        <v>0</v>
      </c>
      <c r="IG154" s="12">
        <v>0</v>
      </c>
      <c r="IH154" s="12">
        <v>0</v>
      </c>
      <c r="II154" s="12">
        <v>0</v>
      </c>
      <c r="IJ154" s="15">
        <v>0</v>
      </c>
      <c r="IK154" s="12">
        <v>0</v>
      </c>
      <c r="IL154" s="12">
        <v>0</v>
      </c>
      <c r="IM154" s="12">
        <v>0</v>
      </c>
      <c r="IN154" s="15">
        <v>0</v>
      </c>
      <c r="IO154" s="12">
        <v>0</v>
      </c>
      <c r="IP154" s="12">
        <v>0</v>
      </c>
      <c r="IQ154" s="12">
        <v>0</v>
      </c>
      <c r="IR154" s="15">
        <v>0</v>
      </c>
      <c r="IS154" s="12">
        <v>0</v>
      </c>
      <c r="IT154" s="12">
        <v>0</v>
      </c>
      <c r="IU154" s="12">
        <v>0</v>
      </c>
      <c r="IV154" s="15">
        <v>0</v>
      </c>
      <c r="IW154" s="12">
        <v>0</v>
      </c>
      <c r="IX154" s="12">
        <v>0</v>
      </c>
      <c r="IY154" s="12">
        <v>0</v>
      </c>
      <c r="IZ154" s="15">
        <v>0</v>
      </c>
      <c r="JA154" s="12">
        <v>0</v>
      </c>
      <c r="JB154" s="12">
        <v>0</v>
      </c>
      <c r="JC154" s="12">
        <v>0</v>
      </c>
      <c r="JD154" s="15">
        <v>0</v>
      </c>
      <c r="JE154" s="12">
        <v>0</v>
      </c>
      <c r="JF154" s="12">
        <v>0</v>
      </c>
      <c r="JG154" s="12">
        <v>0</v>
      </c>
      <c r="JH154" s="15">
        <v>0</v>
      </c>
      <c r="JI154" s="12">
        <v>0</v>
      </c>
      <c r="JJ154" s="12">
        <v>0</v>
      </c>
      <c r="JK154" s="12">
        <v>0</v>
      </c>
      <c r="JL154" s="15">
        <v>0</v>
      </c>
      <c r="JM154" s="12">
        <v>0</v>
      </c>
      <c r="JN154" s="12">
        <v>0</v>
      </c>
      <c r="JO154" s="12">
        <v>0</v>
      </c>
      <c r="JP154" s="15">
        <v>0</v>
      </c>
      <c r="JQ154" s="12">
        <v>0</v>
      </c>
      <c r="JR154" s="12">
        <v>0</v>
      </c>
      <c r="JS154" s="12">
        <v>0</v>
      </c>
      <c r="JT154" s="15">
        <v>0</v>
      </c>
      <c r="JU154" s="12">
        <v>0</v>
      </c>
      <c r="JV154" s="12">
        <v>0</v>
      </c>
      <c r="JW154" s="12">
        <v>0</v>
      </c>
      <c r="JX154" s="15">
        <v>0</v>
      </c>
      <c r="JY154" s="12">
        <v>0</v>
      </c>
      <c r="JZ154" s="12">
        <v>0</v>
      </c>
      <c r="KA154" s="12">
        <v>0</v>
      </c>
      <c r="KB154" s="15">
        <v>0</v>
      </c>
      <c r="KC154" s="12">
        <v>0</v>
      </c>
      <c r="KD154" s="12">
        <v>0</v>
      </c>
      <c r="KE154" s="12">
        <v>0</v>
      </c>
      <c r="KF154" s="15">
        <v>0</v>
      </c>
      <c r="KG154" s="12">
        <v>0</v>
      </c>
      <c r="KH154" s="12">
        <v>0</v>
      </c>
      <c r="KI154" s="12">
        <v>0</v>
      </c>
      <c r="KJ154" s="15">
        <v>0</v>
      </c>
      <c r="KK154" s="12">
        <v>0</v>
      </c>
      <c r="KL154" s="12">
        <v>0</v>
      </c>
      <c r="KM154" s="12">
        <v>0</v>
      </c>
      <c r="KN154" s="15">
        <v>0</v>
      </c>
      <c r="KO154" s="12">
        <v>0</v>
      </c>
      <c r="KP154" s="12">
        <v>0</v>
      </c>
      <c r="KQ154" s="12">
        <v>0</v>
      </c>
      <c r="KR154" s="15">
        <v>0</v>
      </c>
      <c r="KS154" s="12">
        <v>0</v>
      </c>
      <c r="KT154" s="12">
        <v>0</v>
      </c>
      <c r="KU154" s="12">
        <v>0</v>
      </c>
      <c r="KV154" s="14">
        <v>0</v>
      </c>
      <c r="KW154" s="12">
        <v>0</v>
      </c>
      <c r="KX154" s="12">
        <v>0</v>
      </c>
      <c r="KY154" s="12">
        <v>0</v>
      </c>
      <c r="KZ154" s="14">
        <v>0</v>
      </c>
      <c r="LA154" s="12">
        <v>0</v>
      </c>
      <c r="LB154" s="12">
        <v>0</v>
      </c>
      <c r="LC154" s="12">
        <v>0</v>
      </c>
      <c r="LD154" s="14">
        <v>0</v>
      </c>
      <c r="LE154" s="12">
        <v>0</v>
      </c>
      <c r="LF154" s="12">
        <v>0</v>
      </c>
      <c r="LG154" s="12">
        <v>0</v>
      </c>
      <c r="LH154" s="14">
        <v>0</v>
      </c>
      <c r="LI154" s="12">
        <v>0</v>
      </c>
      <c r="LJ154" s="12">
        <v>0</v>
      </c>
      <c r="LK154" s="12">
        <v>0</v>
      </c>
      <c r="LL154" s="14">
        <v>0</v>
      </c>
      <c r="LM154" s="12">
        <v>0</v>
      </c>
      <c r="LN154" s="12">
        <v>0</v>
      </c>
      <c r="LO154" s="12">
        <v>0</v>
      </c>
      <c r="LP154" s="14">
        <v>0</v>
      </c>
      <c r="LQ154" s="12">
        <v>0</v>
      </c>
      <c r="LR154" s="12">
        <v>0</v>
      </c>
      <c r="LS154" s="12">
        <v>0</v>
      </c>
      <c r="LT154" s="14">
        <v>0</v>
      </c>
      <c r="LU154" s="12">
        <v>0</v>
      </c>
      <c r="LV154" s="12">
        <v>0</v>
      </c>
      <c r="LW154" s="12">
        <v>0</v>
      </c>
      <c r="LX154" s="14">
        <v>0</v>
      </c>
      <c r="LY154" s="12">
        <v>0</v>
      </c>
      <c r="LZ154" s="12">
        <v>0</v>
      </c>
      <c r="MA154" s="12">
        <v>0</v>
      </c>
      <c r="MB154" s="13">
        <v>0</v>
      </c>
      <c r="MC154" s="12">
        <v>0</v>
      </c>
      <c r="MD154" s="12">
        <v>0</v>
      </c>
      <c r="ME154" s="12">
        <v>0</v>
      </c>
      <c r="MF154" s="13">
        <v>0</v>
      </c>
      <c r="MG154" s="12">
        <v>0</v>
      </c>
      <c r="MH154" s="12">
        <v>0</v>
      </c>
      <c r="MI154" s="12">
        <v>0</v>
      </c>
      <c r="MJ154" s="13">
        <v>0</v>
      </c>
      <c r="MK154" s="12">
        <v>0</v>
      </c>
      <c r="ML154" s="12">
        <v>0</v>
      </c>
      <c r="MM154" s="12">
        <v>0</v>
      </c>
    </row>
    <row r="155" spans="2:351" ht="114.75" x14ac:dyDescent="0.25">
      <c r="B155" s="44" t="s">
        <v>109</v>
      </c>
      <c r="C155" s="43" t="s">
        <v>108</v>
      </c>
      <c r="D155" s="42" t="s">
        <v>107</v>
      </c>
      <c r="E155" s="42" t="s">
        <v>106</v>
      </c>
      <c r="F155" s="46" t="s">
        <v>105</v>
      </c>
      <c r="G155" s="40">
        <v>2020004250296</v>
      </c>
      <c r="H155" s="39" t="s">
        <v>104</v>
      </c>
      <c r="I155" s="54">
        <v>1903035</v>
      </c>
      <c r="J155" s="41" t="s">
        <v>103</v>
      </c>
      <c r="K155" s="38" t="s">
        <v>102</v>
      </c>
      <c r="L155" s="45" t="s">
        <v>117</v>
      </c>
      <c r="M155" s="60" t="s">
        <v>6</v>
      </c>
      <c r="N155" s="59" t="s">
        <v>100</v>
      </c>
      <c r="O155" s="36" t="s">
        <v>99</v>
      </c>
      <c r="P155" s="35" t="s">
        <v>35</v>
      </c>
      <c r="Q155" s="35" t="s">
        <v>116</v>
      </c>
      <c r="R155" s="34" t="s">
        <v>20</v>
      </c>
      <c r="S155" s="33">
        <v>90</v>
      </c>
      <c r="T155" s="50">
        <v>90</v>
      </c>
      <c r="U155" s="50">
        <v>0</v>
      </c>
      <c r="V155" s="50">
        <v>0</v>
      </c>
      <c r="W155" s="50">
        <v>0</v>
      </c>
      <c r="X155" s="31">
        <f>+Z155+AA155+AB155+AC155</f>
        <v>90</v>
      </c>
      <c r="Y155" s="49">
        <f>+X155/S155</f>
        <v>1</v>
      </c>
      <c r="Z155" s="29">
        <v>0</v>
      </c>
      <c r="AA155" s="28">
        <v>90</v>
      </c>
      <c r="AB155" s="28">
        <v>0</v>
      </c>
      <c r="AC155" s="28">
        <v>0</v>
      </c>
      <c r="AD155" s="27">
        <v>2427252217</v>
      </c>
      <c r="AE155" s="26">
        <f>+AD155-AG155</f>
        <v>0</v>
      </c>
      <c r="AF155" s="51" t="s">
        <v>0</v>
      </c>
      <c r="AG155" s="24">
        <f>SUM(AH155:AK155)</f>
        <v>2427252217</v>
      </c>
      <c r="AH155" s="23">
        <f>+BH155+BL155+BP155+BT155+BX155+CB155+CF155+CJ155+CN155+CR155+CV155+CZ155+BD155</f>
        <v>0</v>
      </c>
      <c r="AI155" s="22">
        <f>+DD155+DH155+DL155+DP155+DT155+DX155+EB155+EF155+EJ155+EN155+ER155+EV155+EZ155+FD155+FH155+FL155+FP155+FT155+FX155+GB155+GF155+GJ155+GN155+GR155+GV155+GZ155+HD155+HH155+HL155+HP155+HT155+HX155+IB155+IF155+IJ155+IN155+IR155+IV155+IZ155+JD155+JH155+JL155+JP155+JT155+JX155+KB155+KF155+KJ155+KN155+KR155</f>
        <v>0</v>
      </c>
      <c r="AJ155" s="21">
        <f>+KV155+KZ155+LD155+LH155+LL155+LP155+LT155+LX155</f>
        <v>2427252217</v>
      </c>
      <c r="AK155" s="13">
        <f>+MB155+MF155+MJ155</f>
        <v>0</v>
      </c>
      <c r="AL155" s="18" t="b">
        <f>_xlfn.IFNA(+AM155&lt;=AG155,"ERROR")</f>
        <v>1</v>
      </c>
      <c r="AM155" s="20">
        <f>SUM(AN155:AQ155)</f>
        <v>2297731870</v>
      </c>
      <c r="AN155" s="4">
        <f>+BE155+BI155+BM155+BQ155+BU155+BY155+CC155+CG155+CK155+CO155+CS155+CW155+DA155</f>
        <v>0</v>
      </c>
      <c r="AO155" s="4">
        <f>+DE155+DI155+DM155+DQ155+DU155+DY155+EC155+EG155+EK155+EO155+ES155+EW155+FA155+FE155+FI155+FM155+FQ155+FU155+FY155+GC155+GG155+GK155+GO155+GS155+GW155+HA155+HE155+HI155+HM155+HQ155+HU155+HY155+IC155+IG155+IK155+IO155+IS155+IW155+JA155+JE155+JI155+JM155+JQ155+JU155+JY155+KC155+KG155+KK155+KO155+KS155</f>
        <v>0</v>
      </c>
      <c r="AP155" s="4">
        <f>+KW155+LA155+LE155+LI155+LM155+LQ155+LU155+LY155</f>
        <v>2297731870</v>
      </c>
      <c r="AQ155" s="4">
        <f>+MC155+MG155+MK155</f>
        <v>0</v>
      </c>
      <c r="AR155" s="18" t="b">
        <f>_xlfn.IFNA(+AS155&lt;=AM155,"ERROR")</f>
        <v>1</v>
      </c>
      <c r="AS155" s="19">
        <f>+AT155+AU155+AV155+AW155</f>
        <v>1906179482</v>
      </c>
      <c r="AT155" s="4">
        <f>+BF155+BJ155+BN155+BR155+BV155+BZ155+CD155+CH155+CL155+CP155+CT155+CX155+DB155</f>
        <v>0</v>
      </c>
      <c r="AU155" s="4">
        <f>+DF155+DJ155+DN155+DR155+DV155+DZ155+ED155+EH155+EL155+EP155+ET155+EX155+FB155+FF155+FJ155+FN155+FR155+FV155+FZ155+GD155+GH155+GL155+GP155+GT155+GX155+HB155+HF155+HJ155+HN155+HR155+HV155+HZ155+ID155+IH155+IL155+IP155+IT155+IX155+JB155+JF155+JJ155+JN155+JR155+JV155+JZ155+KD155+KH155+KL155+KP155+KT155</f>
        <v>0</v>
      </c>
      <c r="AV155" s="4">
        <f>+KX155+LB155+LF155+LJ155+LN155+LR155+LV155+LZ155</f>
        <v>1906179482</v>
      </c>
      <c r="AW155" s="4">
        <f>+MD155+MH155+ML155</f>
        <v>0</v>
      </c>
      <c r="AX155" s="18" t="b">
        <f>_xlfn.IFNA(+AY155&lt;=AS155,"ERROR")</f>
        <v>1</v>
      </c>
      <c r="AY155" s="17">
        <f>+AZ155+BA155+BB155+BC155</f>
        <v>1778227258</v>
      </c>
      <c r="AZ155" s="4">
        <f>+BG155+BK155+BO155+BS155+BW155+CA155+CE155+CI155+CM155+CQ155+CU155+CY155+DC155</f>
        <v>0</v>
      </c>
      <c r="BA155" s="4">
        <f>+DG155+DK155+DO155+DS155+DW155+EA155+EE155+EI155+EM155+EQ155+EU155+EY155+FC155+FG155+FK155+FO155+FS155+FW155+GA155+GE155+GI155+GM155+GQ155+GU155+GY155+HC155+HG155+HK155+HO155+HS155+HW155+IA155+IE155+II155+IM155+IQ155+IU155+IY155+JC155+JG155+JK155+JO155+JS155+JW155+KA155+KE155+KI155+KM155+KQ155+KU155</f>
        <v>0</v>
      </c>
      <c r="BB155" s="4">
        <f>+KY155+LC155+LG155+LK155+LO155+LS155+LW155+MA155</f>
        <v>1778227258</v>
      </c>
      <c r="BC155" s="4">
        <f>+ME155+MI155+MM155</f>
        <v>0</v>
      </c>
      <c r="BD155" s="16">
        <v>0</v>
      </c>
      <c r="BE155" s="12">
        <v>0</v>
      </c>
      <c r="BF155" s="12">
        <v>0</v>
      </c>
      <c r="BG155" s="12">
        <v>0</v>
      </c>
      <c r="BH155" s="16">
        <v>0</v>
      </c>
      <c r="BI155" s="12">
        <v>0</v>
      </c>
      <c r="BJ155" s="12">
        <v>0</v>
      </c>
      <c r="BK155" s="12">
        <v>0</v>
      </c>
      <c r="BL155" s="16">
        <v>0</v>
      </c>
      <c r="BM155" s="12">
        <v>0</v>
      </c>
      <c r="BN155" s="12">
        <v>0</v>
      </c>
      <c r="BO155" s="12">
        <v>0</v>
      </c>
      <c r="BP155" s="16">
        <v>0</v>
      </c>
      <c r="BQ155" s="12">
        <v>0</v>
      </c>
      <c r="BR155" s="12">
        <v>0</v>
      </c>
      <c r="BS155" s="12">
        <v>0</v>
      </c>
      <c r="BT155" s="16">
        <v>0</v>
      </c>
      <c r="BU155" s="12">
        <v>0</v>
      </c>
      <c r="BV155" s="12">
        <v>0</v>
      </c>
      <c r="BW155" s="12">
        <v>0</v>
      </c>
      <c r="BX155" s="16">
        <v>0</v>
      </c>
      <c r="BY155" s="12">
        <v>0</v>
      </c>
      <c r="BZ155" s="12">
        <v>0</v>
      </c>
      <c r="CA155" s="12">
        <v>0</v>
      </c>
      <c r="CB155" s="16">
        <v>0</v>
      </c>
      <c r="CC155" s="12">
        <v>0</v>
      </c>
      <c r="CD155" s="12">
        <v>0</v>
      </c>
      <c r="CE155" s="12">
        <v>0</v>
      </c>
      <c r="CF155" s="16">
        <v>0</v>
      </c>
      <c r="CG155" s="12">
        <v>0</v>
      </c>
      <c r="CH155" s="12">
        <v>0</v>
      </c>
      <c r="CI155" s="12">
        <v>0</v>
      </c>
      <c r="CJ155" s="16">
        <v>0</v>
      </c>
      <c r="CK155" s="12">
        <v>0</v>
      </c>
      <c r="CL155" s="12">
        <v>0</v>
      </c>
      <c r="CM155" s="12">
        <v>0</v>
      </c>
      <c r="CN155" s="16">
        <v>0</v>
      </c>
      <c r="CO155" s="12">
        <v>0</v>
      </c>
      <c r="CP155" s="12">
        <v>0</v>
      </c>
      <c r="CQ155" s="12">
        <v>0</v>
      </c>
      <c r="CR155" s="16">
        <v>0</v>
      </c>
      <c r="CS155" s="12">
        <v>0</v>
      </c>
      <c r="CT155" s="12">
        <v>0</v>
      </c>
      <c r="CU155" s="12">
        <v>0</v>
      </c>
      <c r="CV155" s="16">
        <v>0</v>
      </c>
      <c r="CW155" s="12">
        <v>0</v>
      </c>
      <c r="CX155" s="12">
        <v>0</v>
      </c>
      <c r="CY155" s="12">
        <v>0</v>
      </c>
      <c r="CZ155" s="16">
        <v>0</v>
      </c>
      <c r="DA155" s="12">
        <v>0</v>
      </c>
      <c r="DB155" s="12">
        <v>0</v>
      </c>
      <c r="DC155" s="12">
        <v>0</v>
      </c>
      <c r="DD155" s="15">
        <v>0</v>
      </c>
      <c r="DE155" s="12">
        <v>0</v>
      </c>
      <c r="DF155" s="12">
        <v>0</v>
      </c>
      <c r="DG155" s="12">
        <v>0</v>
      </c>
      <c r="DH155" s="15">
        <v>0</v>
      </c>
      <c r="DI155" s="12">
        <v>0</v>
      </c>
      <c r="DJ155" s="12">
        <v>0</v>
      </c>
      <c r="DK155" s="12">
        <v>0</v>
      </c>
      <c r="DL155" s="15">
        <v>0</v>
      </c>
      <c r="DM155" s="12">
        <v>0</v>
      </c>
      <c r="DN155" s="12">
        <v>0</v>
      </c>
      <c r="DO155" s="12">
        <v>0</v>
      </c>
      <c r="DP155" s="15">
        <v>0</v>
      </c>
      <c r="DQ155" s="12">
        <v>0</v>
      </c>
      <c r="DR155" s="12">
        <v>0</v>
      </c>
      <c r="DS155" s="12">
        <v>0</v>
      </c>
      <c r="DT155" s="15">
        <v>0</v>
      </c>
      <c r="DU155" s="12">
        <v>0</v>
      </c>
      <c r="DV155" s="12">
        <v>0</v>
      </c>
      <c r="DW155" s="12">
        <v>0</v>
      </c>
      <c r="DX155" s="15">
        <v>0</v>
      </c>
      <c r="DY155" s="12">
        <v>0</v>
      </c>
      <c r="DZ155" s="12">
        <v>0</v>
      </c>
      <c r="EA155" s="12">
        <v>0</v>
      </c>
      <c r="EB155" s="15">
        <v>0</v>
      </c>
      <c r="EC155" s="12">
        <v>0</v>
      </c>
      <c r="ED155" s="12">
        <v>0</v>
      </c>
      <c r="EE155" s="12">
        <v>0</v>
      </c>
      <c r="EF155" s="15">
        <v>0</v>
      </c>
      <c r="EG155" s="12">
        <v>0</v>
      </c>
      <c r="EH155" s="12">
        <v>0</v>
      </c>
      <c r="EI155" s="12">
        <v>0</v>
      </c>
      <c r="EJ155" s="15">
        <v>0</v>
      </c>
      <c r="EK155" s="12">
        <v>0</v>
      </c>
      <c r="EL155" s="12">
        <v>0</v>
      </c>
      <c r="EM155" s="12">
        <v>0</v>
      </c>
      <c r="EN155" s="15">
        <v>0</v>
      </c>
      <c r="EO155" s="12">
        <v>0</v>
      </c>
      <c r="EP155" s="12">
        <v>0</v>
      </c>
      <c r="EQ155" s="12">
        <v>0</v>
      </c>
      <c r="ER155" s="15">
        <v>0</v>
      </c>
      <c r="ES155" s="12">
        <v>0</v>
      </c>
      <c r="ET155" s="12">
        <v>0</v>
      </c>
      <c r="EU155" s="12">
        <v>0</v>
      </c>
      <c r="EV155" s="15">
        <v>0</v>
      </c>
      <c r="EW155" s="12">
        <v>0</v>
      </c>
      <c r="EX155" s="12">
        <v>0</v>
      </c>
      <c r="EY155" s="12">
        <v>0</v>
      </c>
      <c r="EZ155" s="15">
        <v>0</v>
      </c>
      <c r="FA155" s="12">
        <v>0</v>
      </c>
      <c r="FB155" s="12">
        <v>0</v>
      </c>
      <c r="FC155" s="12">
        <v>0</v>
      </c>
      <c r="FD155" s="15">
        <v>0</v>
      </c>
      <c r="FE155" s="12">
        <v>0</v>
      </c>
      <c r="FF155" s="12">
        <v>0</v>
      </c>
      <c r="FG155" s="12">
        <v>0</v>
      </c>
      <c r="FH155" s="15">
        <v>0</v>
      </c>
      <c r="FI155" s="12">
        <v>0</v>
      </c>
      <c r="FJ155" s="12">
        <v>0</v>
      </c>
      <c r="FK155" s="12">
        <v>0</v>
      </c>
      <c r="FL155" s="15">
        <v>0</v>
      </c>
      <c r="FM155" s="12">
        <v>0</v>
      </c>
      <c r="FN155" s="12">
        <v>0</v>
      </c>
      <c r="FO155" s="12">
        <v>0</v>
      </c>
      <c r="FP155" s="15">
        <v>0</v>
      </c>
      <c r="FQ155" s="12">
        <v>0</v>
      </c>
      <c r="FR155" s="12">
        <v>0</v>
      </c>
      <c r="FS155" s="12">
        <v>0</v>
      </c>
      <c r="FT155" s="15">
        <v>0</v>
      </c>
      <c r="FU155" s="12">
        <v>0</v>
      </c>
      <c r="FV155" s="12">
        <v>0</v>
      </c>
      <c r="FW155" s="12">
        <v>0</v>
      </c>
      <c r="FX155" s="15">
        <v>0</v>
      </c>
      <c r="FY155" s="12">
        <v>0</v>
      </c>
      <c r="FZ155" s="12">
        <v>0</v>
      </c>
      <c r="GA155" s="12">
        <v>0</v>
      </c>
      <c r="GB155" s="15">
        <v>0</v>
      </c>
      <c r="GC155" s="12">
        <v>0</v>
      </c>
      <c r="GD155" s="12">
        <v>0</v>
      </c>
      <c r="GE155" s="12">
        <v>0</v>
      </c>
      <c r="GF155" s="15">
        <v>0</v>
      </c>
      <c r="GG155" s="12">
        <v>0</v>
      </c>
      <c r="GH155" s="12">
        <v>0</v>
      </c>
      <c r="GI155" s="12">
        <v>0</v>
      </c>
      <c r="GJ155" s="15">
        <v>0</v>
      </c>
      <c r="GK155" s="12">
        <v>0</v>
      </c>
      <c r="GL155" s="12">
        <v>0</v>
      </c>
      <c r="GM155" s="12">
        <v>0</v>
      </c>
      <c r="GN155" s="15">
        <v>0</v>
      </c>
      <c r="GO155" s="12">
        <v>0</v>
      </c>
      <c r="GP155" s="12">
        <v>0</v>
      </c>
      <c r="GQ155" s="12">
        <v>0</v>
      </c>
      <c r="GR155" s="15">
        <v>0</v>
      </c>
      <c r="GS155" s="12">
        <v>0</v>
      </c>
      <c r="GT155" s="12">
        <v>0</v>
      </c>
      <c r="GU155" s="12">
        <v>0</v>
      </c>
      <c r="GV155" s="15">
        <v>0</v>
      </c>
      <c r="GW155" s="12">
        <v>0</v>
      </c>
      <c r="GX155" s="12">
        <v>0</v>
      </c>
      <c r="GY155" s="12">
        <v>0</v>
      </c>
      <c r="GZ155" s="15">
        <v>0</v>
      </c>
      <c r="HA155" s="12">
        <v>0</v>
      </c>
      <c r="HB155" s="12">
        <v>0</v>
      </c>
      <c r="HC155" s="12">
        <v>0</v>
      </c>
      <c r="HD155" s="15">
        <v>0</v>
      </c>
      <c r="HE155" s="12">
        <v>0</v>
      </c>
      <c r="HF155" s="12">
        <v>0</v>
      </c>
      <c r="HG155" s="12">
        <v>0</v>
      </c>
      <c r="HH155" s="15">
        <v>0</v>
      </c>
      <c r="HI155" s="12">
        <v>0</v>
      </c>
      <c r="HJ155" s="12">
        <v>0</v>
      </c>
      <c r="HK155" s="12">
        <v>0</v>
      </c>
      <c r="HL155" s="15">
        <v>0</v>
      </c>
      <c r="HM155" s="12">
        <v>0</v>
      </c>
      <c r="HN155" s="12">
        <v>0</v>
      </c>
      <c r="HO155" s="12">
        <v>0</v>
      </c>
      <c r="HP155" s="15">
        <v>0</v>
      </c>
      <c r="HQ155" s="12">
        <v>0</v>
      </c>
      <c r="HR155" s="12">
        <v>0</v>
      </c>
      <c r="HS155" s="12">
        <v>0</v>
      </c>
      <c r="HT155" s="15">
        <v>0</v>
      </c>
      <c r="HU155" s="12">
        <v>0</v>
      </c>
      <c r="HV155" s="12">
        <v>0</v>
      </c>
      <c r="HW155" s="12">
        <v>0</v>
      </c>
      <c r="HX155" s="15">
        <v>0</v>
      </c>
      <c r="HY155" s="12">
        <v>0</v>
      </c>
      <c r="HZ155" s="12">
        <v>0</v>
      </c>
      <c r="IA155" s="12">
        <v>0</v>
      </c>
      <c r="IB155" s="15">
        <v>0</v>
      </c>
      <c r="IC155" s="12">
        <v>0</v>
      </c>
      <c r="ID155" s="12">
        <v>0</v>
      </c>
      <c r="IE155" s="12">
        <v>0</v>
      </c>
      <c r="IF155" s="15">
        <v>0</v>
      </c>
      <c r="IG155" s="12">
        <v>0</v>
      </c>
      <c r="IH155" s="12">
        <v>0</v>
      </c>
      <c r="II155" s="12">
        <v>0</v>
      </c>
      <c r="IJ155" s="15">
        <v>0</v>
      </c>
      <c r="IK155" s="12">
        <v>0</v>
      </c>
      <c r="IL155" s="12">
        <v>0</v>
      </c>
      <c r="IM155" s="12">
        <v>0</v>
      </c>
      <c r="IN155" s="15">
        <v>0</v>
      </c>
      <c r="IO155" s="12">
        <v>0</v>
      </c>
      <c r="IP155" s="12">
        <v>0</v>
      </c>
      <c r="IQ155" s="12">
        <v>0</v>
      </c>
      <c r="IR155" s="15">
        <v>0</v>
      </c>
      <c r="IS155" s="12">
        <v>0</v>
      </c>
      <c r="IT155" s="12">
        <v>0</v>
      </c>
      <c r="IU155" s="12">
        <v>0</v>
      </c>
      <c r="IV155" s="15">
        <v>0</v>
      </c>
      <c r="IW155" s="12">
        <v>0</v>
      </c>
      <c r="IX155" s="12">
        <v>0</v>
      </c>
      <c r="IY155" s="12">
        <v>0</v>
      </c>
      <c r="IZ155" s="15">
        <v>0</v>
      </c>
      <c r="JA155" s="12">
        <v>0</v>
      </c>
      <c r="JB155" s="12">
        <v>0</v>
      </c>
      <c r="JC155" s="12">
        <v>0</v>
      </c>
      <c r="JD155" s="15">
        <v>0</v>
      </c>
      <c r="JE155" s="12">
        <v>0</v>
      </c>
      <c r="JF155" s="12">
        <v>0</v>
      </c>
      <c r="JG155" s="12">
        <v>0</v>
      </c>
      <c r="JH155" s="15">
        <v>0</v>
      </c>
      <c r="JI155" s="12">
        <v>0</v>
      </c>
      <c r="JJ155" s="12">
        <v>0</v>
      </c>
      <c r="JK155" s="12">
        <v>0</v>
      </c>
      <c r="JL155" s="15">
        <v>0</v>
      </c>
      <c r="JM155" s="12">
        <v>0</v>
      </c>
      <c r="JN155" s="12">
        <v>0</v>
      </c>
      <c r="JO155" s="12">
        <v>0</v>
      </c>
      <c r="JP155" s="15">
        <v>0</v>
      </c>
      <c r="JQ155" s="12">
        <v>0</v>
      </c>
      <c r="JR155" s="12">
        <v>0</v>
      </c>
      <c r="JS155" s="12">
        <v>0</v>
      </c>
      <c r="JT155" s="15">
        <v>0</v>
      </c>
      <c r="JU155" s="12">
        <v>0</v>
      </c>
      <c r="JV155" s="12">
        <v>0</v>
      </c>
      <c r="JW155" s="12">
        <v>0</v>
      </c>
      <c r="JX155" s="15">
        <v>0</v>
      </c>
      <c r="JY155" s="12">
        <v>0</v>
      </c>
      <c r="JZ155" s="12">
        <v>0</v>
      </c>
      <c r="KA155" s="12">
        <v>0</v>
      </c>
      <c r="KB155" s="15">
        <v>0</v>
      </c>
      <c r="KC155" s="12">
        <v>0</v>
      </c>
      <c r="KD155" s="12">
        <v>0</v>
      </c>
      <c r="KE155" s="12">
        <v>0</v>
      </c>
      <c r="KF155" s="15">
        <v>0</v>
      </c>
      <c r="KG155" s="12">
        <v>0</v>
      </c>
      <c r="KH155" s="12">
        <v>0</v>
      </c>
      <c r="KI155" s="12">
        <v>0</v>
      </c>
      <c r="KJ155" s="15">
        <v>0</v>
      </c>
      <c r="KK155" s="12">
        <v>0</v>
      </c>
      <c r="KL155" s="12">
        <v>0</v>
      </c>
      <c r="KM155" s="12">
        <v>0</v>
      </c>
      <c r="KN155" s="15">
        <v>0</v>
      </c>
      <c r="KO155" s="12">
        <v>0</v>
      </c>
      <c r="KP155" s="12">
        <v>0</v>
      </c>
      <c r="KQ155" s="12">
        <v>0</v>
      </c>
      <c r="KR155" s="15">
        <v>0</v>
      </c>
      <c r="KS155" s="12">
        <v>0</v>
      </c>
      <c r="KT155" s="12">
        <v>0</v>
      </c>
      <c r="KU155" s="12">
        <v>0</v>
      </c>
      <c r="KV155" s="14">
        <v>0</v>
      </c>
      <c r="KW155" s="12">
        <v>0</v>
      </c>
      <c r="KX155" s="12">
        <v>0</v>
      </c>
      <c r="KY155" s="12">
        <v>0</v>
      </c>
      <c r="KZ155" s="14">
        <v>0</v>
      </c>
      <c r="LA155" s="12">
        <v>0</v>
      </c>
      <c r="LB155" s="12">
        <v>0</v>
      </c>
      <c r="LC155" s="12">
        <v>0</v>
      </c>
      <c r="LD155" s="14">
        <v>2427252217</v>
      </c>
      <c r="LE155" s="12">
        <v>2297731870</v>
      </c>
      <c r="LF155" s="12">
        <v>1906179482</v>
      </c>
      <c r="LG155" s="12">
        <v>1778227258</v>
      </c>
      <c r="LH155" s="14">
        <v>0</v>
      </c>
      <c r="LI155" s="12">
        <v>0</v>
      </c>
      <c r="LJ155" s="12">
        <v>0</v>
      </c>
      <c r="LK155" s="12">
        <v>0</v>
      </c>
      <c r="LL155" s="14">
        <v>0</v>
      </c>
      <c r="LM155" s="12">
        <v>0</v>
      </c>
      <c r="LN155" s="12">
        <v>0</v>
      </c>
      <c r="LO155" s="12">
        <v>0</v>
      </c>
      <c r="LP155" s="14">
        <v>0</v>
      </c>
      <c r="LQ155" s="12">
        <v>0</v>
      </c>
      <c r="LR155" s="12">
        <v>0</v>
      </c>
      <c r="LS155" s="12">
        <v>0</v>
      </c>
      <c r="LT155" s="14">
        <v>0</v>
      </c>
      <c r="LU155" s="12">
        <v>0</v>
      </c>
      <c r="LV155" s="12">
        <v>0</v>
      </c>
      <c r="LW155" s="12">
        <v>0</v>
      </c>
      <c r="LX155" s="14">
        <v>0</v>
      </c>
      <c r="LY155" s="12">
        <v>0</v>
      </c>
      <c r="LZ155" s="12">
        <v>0</v>
      </c>
      <c r="MA155" s="12">
        <v>0</v>
      </c>
      <c r="MB155" s="13">
        <v>0</v>
      </c>
      <c r="MC155" s="12">
        <v>0</v>
      </c>
      <c r="MD155" s="12">
        <v>0</v>
      </c>
      <c r="ME155" s="12">
        <v>0</v>
      </c>
      <c r="MF155" s="13">
        <v>0</v>
      </c>
      <c r="MG155" s="12">
        <v>0</v>
      </c>
      <c r="MH155" s="12">
        <v>0</v>
      </c>
      <c r="MI155" s="12">
        <v>0</v>
      </c>
      <c r="MJ155" s="13">
        <v>0</v>
      </c>
      <c r="MK155" s="12">
        <v>0</v>
      </c>
      <c r="ML155" s="12">
        <v>0</v>
      </c>
      <c r="MM155" s="12">
        <v>0</v>
      </c>
    </row>
    <row r="156" spans="2:351" ht="127.5" x14ac:dyDescent="0.25">
      <c r="B156" s="44" t="s">
        <v>109</v>
      </c>
      <c r="C156" s="43" t="s">
        <v>108</v>
      </c>
      <c r="D156" s="42" t="s">
        <v>107</v>
      </c>
      <c r="E156" s="42" t="s">
        <v>106</v>
      </c>
      <c r="F156" s="46" t="s">
        <v>115</v>
      </c>
      <c r="G156" s="40">
        <v>2020004250296</v>
      </c>
      <c r="H156" s="39" t="s">
        <v>104</v>
      </c>
      <c r="I156" s="54">
        <v>1903035</v>
      </c>
      <c r="J156" s="41" t="s">
        <v>103</v>
      </c>
      <c r="K156" s="38" t="s">
        <v>102</v>
      </c>
      <c r="L156" s="37" t="s">
        <v>114</v>
      </c>
      <c r="M156" s="60" t="s">
        <v>6</v>
      </c>
      <c r="N156" s="62" t="s">
        <v>113</v>
      </c>
      <c r="O156" s="36" t="s">
        <v>99</v>
      </c>
      <c r="P156" s="35" t="s">
        <v>16</v>
      </c>
      <c r="Q156" s="35" t="s">
        <v>112</v>
      </c>
      <c r="R156" s="34" t="s">
        <v>1</v>
      </c>
      <c r="S156" s="33">
        <v>100</v>
      </c>
      <c r="T156" s="50">
        <v>100</v>
      </c>
      <c r="U156" s="50">
        <v>0</v>
      </c>
      <c r="V156" s="50">
        <v>0</v>
      </c>
      <c r="W156" s="50">
        <v>0</v>
      </c>
      <c r="X156" s="31">
        <f>+Z156+AA156+AB156+AC156</f>
        <v>100</v>
      </c>
      <c r="Y156" s="49">
        <f>+X156/S156</f>
        <v>1</v>
      </c>
      <c r="Z156" s="29">
        <v>32</v>
      </c>
      <c r="AA156" s="28">
        <v>58</v>
      </c>
      <c r="AB156" s="28">
        <v>10</v>
      </c>
      <c r="AC156" s="28">
        <v>0</v>
      </c>
      <c r="AD156" s="27">
        <v>0</v>
      </c>
      <c r="AE156" s="26">
        <f>+AD156-AG156</f>
        <v>0</v>
      </c>
      <c r="AF156" s="51" t="s">
        <v>0</v>
      </c>
      <c r="AG156" s="24">
        <f>SUM(AH156:AK156)</f>
        <v>0</v>
      </c>
      <c r="AH156" s="23">
        <f>+BH156+BL156+BP156+BT156+BX156+CB156+CF156+CJ156+CN156+CR156+CV156+CZ156+BD156</f>
        <v>0</v>
      </c>
      <c r="AI156" s="22">
        <f>+DD156+DH156+DL156+DP156+DT156+DX156+EB156+EF156+EJ156+EN156+ER156+EV156+EZ156+FD156+FH156+FL156+FP156+FT156+FX156+GB156+GF156+GJ156+GN156+GR156+GV156+GZ156+HD156+HH156+HL156+HP156+HT156+HX156+IB156+IF156+IJ156+IN156+IR156+IV156+IZ156+JD156+JH156+JL156+JP156+JT156+JX156+KB156+KF156+KJ156+KN156+KR156</f>
        <v>0</v>
      </c>
      <c r="AJ156" s="21">
        <f>+KV156+KZ156+LD156+LH156+LL156+LP156+LT156+LX156</f>
        <v>0</v>
      </c>
      <c r="AK156" s="13">
        <f>+MB156+MF156+MJ156</f>
        <v>0</v>
      </c>
      <c r="AL156" s="18" t="b">
        <f>_xlfn.IFNA(+AM156&lt;=AG156,"ERROR")</f>
        <v>1</v>
      </c>
      <c r="AM156" s="20">
        <f>SUM(AN156:AQ156)</f>
        <v>0</v>
      </c>
      <c r="AN156" s="4">
        <f>+BE156+BI156+BM156+BQ156+BU156+BY156+CC156+CG156+CK156+CO156+CS156+CW156+DA156</f>
        <v>0</v>
      </c>
      <c r="AO156" s="4">
        <f>+DE156+DI156+DM156+DQ156+DU156+DY156+EC156+EG156+EK156+EO156+ES156+EW156+FA156+FE156+FI156+FM156+FQ156+FU156+FY156+GC156+GG156+GK156+GO156+GS156+GW156+HA156+HE156+HI156+HM156+HQ156+HU156+HY156+IC156+IG156+IK156+IO156+IS156+IW156+JA156+JE156+JI156+JM156+JQ156+JU156+JY156+KC156+KG156+KK156+KO156+KS156</f>
        <v>0</v>
      </c>
      <c r="AP156" s="4">
        <f>+KW156+LA156+LE156+LI156+LM156+LQ156+LU156+LY156</f>
        <v>0</v>
      </c>
      <c r="AQ156" s="4">
        <f>+MC156+MG156+MK156</f>
        <v>0</v>
      </c>
      <c r="AR156" s="18" t="b">
        <f>_xlfn.IFNA(+AS156&lt;=AM156,"ERROR")</f>
        <v>1</v>
      </c>
      <c r="AS156" s="19">
        <f>+AT156+AU156+AV156+AW156</f>
        <v>0</v>
      </c>
      <c r="AT156" s="4">
        <f>+BF156+BJ156+BN156+BR156+BV156+BZ156+CD156+CH156+CL156+CP156+CT156+CX156+DB156</f>
        <v>0</v>
      </c>
      <c r="AU156" s="4">
        <f>+DF156+DJ156+DN156+DR156+DV156+DZ156+ED156+EH156+EL156+EP156+ET156+EX156+FB156+FF156+FJ156+FN156+FR156+FV156+FZ156+GD156+GH156+GL156+GP156+GT156+GX156+HB156+HF156+HJ156+HN156+HR156+HV156+HZ156+ID156+IH156+IL156+IP156+IT156+IX156+JB156+JF156+JJ156+JN156+JR156+JV156+JZ156+KD156+KH156+KL156+KP156+KT156</f>
        <v>0</v>
      </c>
      <c r="AV156" s="4">
        <f>+KX156+LB156+LF156+LJ156+LN156+LR156+LV156+LZ156</f>
        <v>0</v>
      </c>
      <c r="AW156" s="4">
        <f>+MD156+MH156+ML156</f>
        <v>0</v>
      </c>
      <c r="AX156" s="18" t="b">
        <f>_xlfn.IFNA(+AY156&lt;=AS156,"ERROR")</f>
        <v>1</v>
      </c>
      <c r="AY156" s="17">
        <f>+AZ156+BA156+BB156+BC156</f>
        <v>0</v>
      </c>
      <c r="AZ156" s="4">
        <f>+BG156+BK156+BO156+BS156+BW156+CA156+CE156+CI156+CM156+CQ156+CU156+CY156+DC156</f>
        <v>0</v>
      </c>
      <c r="BA156" s="4">
        <f>+DG156+DK156+DO156+DS156+DW156+EA156+EE156+EI156+EM156+EQ156+EU156+EY156+FC156+FG156+FK156+FO156+FS156+FW156+GA156+GE156+GI156+GM156+GQ156+GU156+GY156+HC156+HG156+HK156+HO156+HS156+HW156+IA156+IE156+II156+IM156+IQ156+IU156+IY156+JC156+JG156+JK156+JO156+JS156+JW156+KA156+KE156+KI156+KM156+KQ156+KU156</f>
        <v>0</v>
      </c>
      <c r="BB156" s="4">
        <f>+KY156+LC156+LG156+LK156+LO156+LS156+LW156+MA156</f>
        <v>0</v>
      </c>
      <c r="BC156" s="4">
        <f>+ME156+MI156+MM156</f>
        <v>0</v>
      </c>
      <c r="BD156" s="16">
        <v>0</v>
      </c>
      <c r="BE156" s="12">
        <v>0</v>
      </c>
      <c r="BF156" s="12">
        <v>0</v>
      </c>
      <c r="BG156" s="12">
        <v>0</v>
      </c>
      <c r="BH156" s="16">
        <v>0</v>
      </c>
      <c r="BI156" s="12">
        <v>0</v>
      </c>
      <c r="BJ156" s="12">
        <v>0</v>
      </c>
      <c r="BK156" s="12">
        <v>0</v>
      </c>
      <c r="BL156" s="16">
        <v>0</v>
      </c>
      <c r="BM156" s="12">
        <v>0</v>
      </c>
      <c r="BN156" s="12">
        <v>0</v>
      </c>
      <c r="BO156" s="12">
        <v>0</v>
      </c>
      <c r="BP156" s="16">
        <v>0</v>
      </c>
      <c r="BQ156" s="12">
        <v>0</v>
      </c>
      <c r="BR156" s="12">
        <v>0</v>
      </c>
      <c r="BS156" s="12">
        <v>0</v>
      </c>
      <c r="BT156" s="16">
        <v>0</v>
      </c>
      <c r="BU156" s="12">
        <v>0</v>
      </c>
      <c r="BV156" s="12">
        <v>0</v>
      </c>
      <c r="BW156" s="12">
        <v>0</v>
      </c>
      <c r="BX156" s="16">
        <v>0</v>
      </c>
      <c r="BY156" s="12">
        <v>0</v>
      </c>
      <c r="BZ156" s="12">
        <v>0</v>
      </c>
      <c r="CA156" s="12">
        <v>0</v>
      </c>
      <c r="CB156" s="16">
        <v>0</v>
      </c>
      <c r="CC156" s="12">
        <v>0</v>
      </c>
      <c r="CD156" s="12">
        <v>0</v>
      </c>
      <c r="CE156" s="12">
        <v>0</v>
      </c>
      <c r="CF156" s="16">
        <v>0</v>
      </c>
      <c r="CG156" s="12">
        <v>0</v>
      </c>
      <c r="CH156" s="12">
        <v>0</v>
      </c>
      <c r="CI156" s="12">
        <v>0</v>
      </c>
      <c r="CJ156" s="16">
        <v>0</v>
      </c>
      <c r="CK156" s="12">
        <v>0</v>
      </c>
      <c r="CL156" s="12">
        <v>0</v>
      </c>
      <c r="CM156" s="12">
        <v>0</v>
      </c>
      <c r="CN156" s="16">
        <v>0</v>
      </c>
      <c r="CO156" s="12">
        <v>0</v>
      </c>
      <c r="CP156" s="12">
        <v>0</v>
      </c>
      <c r="CQ156" s="12">
        <v>0</v>
      </c>
      <c r="CR156" s="16">
        <v>0</v>
      </c>
      <c r="CS156" s="12">
        <v>0</v>
      </c>
      <c r="CT156" s="12">
        <v>0</v>
      </c>
      <c r="CU156" s="12">
        <v>0</v>
      </c>
      <c r="CV156" s="16">
        <v>0</v>
      </c>
      <c r="CW156" s="12">
        <v>0</v>
      </c>
      <c r="CX156" s="12">
        <v>0</v>
      </c>
      <c r="CY156" s="12">
        <v>0</v>
      </c>
      <c r="CZ156" s="16">
        <v>0</v>
      </c>
      <c r="DA156" s="12">
        <v>0</v>
      </c>
      <c r="DB156" s="12">
        <v>0</v>
      </c>
      <c r="DC156" s="12">
        <v>0</v>
      </c>
      <c r="DD156" s="15">
        <v>0</v>
      </c>
      <c r="DE156" s="12">
        <v>0</v>
      </c>
      <c r="DF156" s="12">
        <v>0</v>
      </c>
      <c r="DG156" s="12">
        <v>0</v>
      </c>
      <c r="DH156" s="15">
        <v>0</v>
      </c>
      <c r="DI156" s="12">
        <v>0</v>
      </c>
      <c r="DJ156" s="12">
        <v>0</v>
      </c>
      <c r="DK156" s="12">
        <v>0</v>
      </c>
      <c r="DL156" s="15">
        <v>0</v>
      </c>
      <c r="DM156" s="12">
        <v>0</v>
      </c>
      <c r="DN156" s="12">
        <v>0</v>
      </c>
      <c r="DO156" s="12">
        <v>0</v>
      </c>
      <c r="DP156" s="15">
        <v>0</v>
      </c>
      <c r="DQ156" s="12">
        <v>0</v>
      </c>
      <c r="DR156" s="12">
        <v>0</v>
      </c>
      <c r="DS156" s="12">
        <v>0</v>
      </c>
      <c r="DT156" s="15">
        <v>0</v>
      </c>
      <c r="DU156" s="12">
        <v>0</v>
      </c>
      <c r="DV156" s="12">
        <v>0</v>
      </c>
      <c r="DW156" s="12">
        <v>0</v>
      </c>
      <c r="DX156" s="15">
        <v>0</v>
      </c>
      <c r="DY156" s="12">
        <v>0</v>
      </c>
      <c r="DZ156" s="12">
        <v>0</v>
      </c>
      <c r="EA156" s="12">
        <v>0</v>
      </c>
      <c r="EB156" s="15">
        <v>0</v>
      </c>
      <c r="EC156" s="12">
        <v>0</v>
      </c>
      <c r="ED156" s="12">
        <v>0</v>
      </c>
      <c r="EE156" s="12">
        <v>0</v>
      </c>
      <c r="EF156" s="15">
        <v>0</v>
      </c>
      <c r="EG156" s="12">
        <v>0</v>
      </c>
      <c r="EH156" s="12">
        <v>0</v>
      </c>
      <c r="EI156" s="12">
        <v>0</v>
      </c>
      <c r="EJ156" s="15">
        <v>0</v>
      </c>
      <c r="EK156" s="12">
        <v>0</v>
      </c>
      <c r="EL156" s="12">
        <v>0</v>
      </c>
      <c r="EM156" s="12">
        <v>0</v>
      </c>
      <c r="EN156" s="15">
        <v>0</v>
      </c>
      <c r="EO156" s="12">
        <v>0</v>
      </c>
      <c r="EP156" s="12">
        <v>0</v>
      </c>
      <c r="EQ156" s="12">
        <v>0</v>
      </c>
      <c r="ER156" s="15">
        <v>0</v>
      </c>
      <c r="ES156" s="12">
        <v>0</v>
      </c>
      <c r="ET156" s="12">
        <v>0</v>
      </c>
      <c r="EU156" s="12">
        <v>0</v>
      </c>
      <c r="EV156" s="15">
        <v>0</v>
      </c>
      <c r="EW156" s="12">
        <v>0</v>
      </c>
      <c r="EX156" s="12">
        <v>0</v>
      </c>
      <c r="EY156" s="12">
        <v>0</v>
      </c>
      <c r="EZ156" s="15">
        <v>0</v>
      </c>
      <c r="FA156" s="12">
        <v>0</v>
      </c>
      <c r="FB156" s="12">
        <v>0</v>
      </c>
      <c r="FC156" s="12">
        <v>0</v>
      </c>
      <c r="FD156" s="15">
        <v>0</v>
      </c>
      <c r="FE156" s="12">
        <v>0</v>
      </c>
      <c r="FF156" s="12">
        <v>0</v>
      </c>
      <c r="FG156" s="12">
        <v>0</v>
      </c>
      <c r="FH156" s="15">
        <v>0</v>
      </c>
      <c r="FI156" s="12">
        <v>0</v>
      </c>
      <c r="FJ156" s="12">
        <v>0</v>
      </c>
      <c r="FK156" s="12">
        <v>0</v>
      </c>
      <c r="FL156" s="15">
        <v>0</v>
      </c>
      <c r="FM156" s="12">
        <v>0</v>
      </c>
      <c r="FN156" s="12">
        <v>0</v>
      </c>
      <c r="FO156" s="12">
        <v>0</v>
      </c>
      <c r="FP156" s="15">
        <v>0</v>
      </c>
      <c r="FQ156" s="12">
        <v>0</v>
      </c>
      <c r="FR156" s="12">
        <v>0</v>
      </c>
      <c r="FS156" s="12">
        <v>0</v>
      </c>
      <c r="FT156" s="15">
        <v>0</v>
      </c>
      <c r="FU156" s="12">
        <v>0</v>
      </c>
      <c r="FV156" s="12">
        <v>0</v>
      </c>
      <c r="FW156" s="12">
        <v>0</v>
      </c>
      <c r="FX156" s="15">
        <v>0</v>
      </c>
      <c r="FY156" s="12">
        <v>0</v>
      </c>
      <c r="FZ156" s="12">
        <v>0</v>
      </c>
      <c r="GA156" s="12">
        <v>0</v>
      </c>
      <c r="GB156" s="15">
        <v>0</v>
      </c>
      <c r="GC156" s="12">
        <v>0</v>
      </c>
      <c r="GD156" s="12">
        <v>0</v>
      </c>
      <c r="GE156" s="12">
        <v>0</v>
      </c>
      <c r="GF156" s="15">
        <v>0</v>
      </c>
      <c r="GG156" s="12">
        <v>0</v>
      </c>
      <c r="GH156" s="12">
        <v>0</v>
      </c>
      <c r="GI156" s="12">
        <v>0</v>
      </c>
      <c r="GJ156" s="15">
        <v>0</v>
      </c>
      <c r="GK156" s="12">
        <v>0</v>
      </c>
      <c r="GL156" s="12">
        <v>0</v>
      </c>
      <c r="GM156" s="12">
        <v>0</v>
      </c>
      <c r="GN156" s="15">
        <v>0</v>
      </c>
      <c r="GO156" s="12">
        <v>0</v>
      </c>
      <c r="GP156" s="12">
        <v>0</v>
      </c>
      <c r="GQ156" s="12">
        <v>0</v>
      </c>
      <c r="GR156" s="15">
        <v>0</v>
      </c>
      <c r="GS156" s="12">
        <v>0</v>
      </c>
      <c r="GT156" s="12">
        <v>0</v>
      </c>
      <c r="GU156" s="12">
        <v>0</v>
      </c>
      <c r="GV156" s="15">
        <v>0</v>
      </c>
      <c r="GW156" s="12">
        <v>0</v>
      </c>
      <c r="GX156" s="12">
        <v>0</v>
      </c>
      <c r="GY156" s="12">
        <v>0</v>
      </c>
      <c r="GZ156" s="15">
        <v>0</v>
      </c>
      <c r="HA156" s="12">
        <v>0</v>
      </c>
      <c r="HB156" s="12">
        <v>0</v>
      </c>
      <c r="HC156" s="12">
        <v>0</v>
      </c>
      <c r="HD156" s="15">
        <v>0</v>
      </c>
      <c r="HE156" s="12">
        <v>0</v>
      </c>
      <c r="HF156" s="12">
        <v>0</v>
      </c>
      <c r="HG156" s="12">
        <v>0</v>
      </c>
      <c r="HH156" s="15">
        <v>0</v>
      </c>
      <c r="HI156" s="12">
        <v>0</v>
      </c>
      <c r="HJ156" s="12">
        <v>0</v>
      </c>
      <c r="HK156" s="12">
        <v>0</v>
      </c>
      <c r="HL156" s="15">
        <v>0</v>
      </c>
      <c r="HM156" s="12">
        <v>0</v>
      </c>
      <c r="HN156" s="12">
        <v>0</v>
      </c>
      <c r="HO156" s="12">
        <v>0</v>
      </c>
      <c r="HP156" s="15">
        <v>0</v>
      </c>
      <c r="HQ156" s="12">
        <v>0</v>
      </c>
      <c r="HR156" s="12">
        <v>0</v>
      </c>
      <c r="HS156" s="12">
        <v>0</v>
      </c>
      <c r="HT156" s="15">
        <v>0</v>
      </c>
      <c r="HU156" s="12">
        <v>0</v>
      </c>
      <c r="HV156" s="12">
        <v>0</v>
      </c>
      <c r="HW156" s="12">
        <v>0</v>
      </c>
      <c r="HX156" s="15">
        <v>0</v>
      </c>
      <c r="HY156" s="12">
        <v>0</v>
      </c>
      <c r="HZ156" s="12">
        <v>0</v>
      </c>
      <c r="IA156" s="12">
        <v>0</v>
      </c>
      <c r="IB156" s="15">
        <v>0</v>
      </c>
      <c r="IC156" s="12">
        <v>0</v>
      </c>
      <c r="ID156" s="12">
        <v>0</v>
      </c>
      <c r="IE156" s="12">
        <v>0</v>
      </c>
      <c r="IF156" s="15">
        <v>0</v>
      </c>
      <c r="IG156" s="12">
        <v>0</v>
      </c>
      <c r="IH156" s="12">
        <v>0</v>
      </c>
      <c r="II156" s="12">
        <v>0</v>
      </c>
      <c r="IJ156" s="15">
        <v>0</v>
      </c>
      <c r="IK156" s="12">
        <v>0</v>
      </c>
      <c r="IL156" s="12">
        <v>0</v>
      </c>
      <c r="IM156" s="12">
        <v>0</v>
      </c>
      <c r="IN156" s="15">
        <v>0</v>
      </c>
      <c r="IO156" s="12">
        <v>0</v>
      </c>
      <c r="IP156" s="12">
        <v>0</v>
      </c>
      <c r="IQ156" s="12">
        <v>0</v>
      </c>
      <c r="IR156" s="15">
        <v>0</v>
      </c>
      <c r="IS156" s="12">
        <v>0</v>
      </c>
      <c r="IT156" s="12">
        <v>0</v>
      </c>
      <c r="IU156" s="12">
        <v>0</v>
      </c>
      <c r="IV156" s="15">
        <v>0</v>
      </c>
      <c r="IW156" s="12">
        <v>0</v>
      </c>
      <c r="IX156" s="12">
        <v>0</v>
      </c>
      <c r="IY156" s="12">
        <v>0</v>
      </c>
      <c r="IZ156" s="15">
        <v>0</v>
      </c>
      <c r="JA156" s="12">
        <v>0</v>
      </c>
      <c r="JB156" s="12">
        <v>0</v>
      </c>
      <c r="JC156" s="12">
        <v>0</v>
      </c>
      <c r="JD156" s="15">
        <v>0</v>
      </c>
      <c r="JE156" s="12">
        <v>0</v>
      </c>
      <c r="JF156" s="12">
        <v>0</v>
      </c>
      <c r="JG156" s="12">
        <v>0</v>
      </c>
      <c r="JH156" s="15">
        <v>0</v>
      </c>
      <c r="JI156" s="12">
        <v>0</v>
      </c>
      <c r="JJ156" s="12">
        <v>0</v>
      </c>
      <c r="JK156" s="12">
        <v>0</v>
      </c>
      <c r="JL156" s="15">
        <v>0</v>
      </c>
      <c r="JM156" s="12">
        <v>0</v>
      </c>
      <c r="JN156" s="12">
        <v>0</v>
      </c>
      <c r="JO156" s="12">
        <v>0</v>
      </c>
      <c r="JP156" s="15">
        <v>0</v>
      </c>
      <c r="JQ156" s="12">
        <v>0</v>
      </c>
      <c r="JR156" s="12">
        <v>0</v>
      </c>
      <c r="JS156" s="12">
        <v>0</v>
      </c>
      <c r="JT156" s="15">
        <v>0</v>
      </c>
      <c r="JU156" s="12">
        <v>0</v>
      </c>
      <c r="JV156" s="12">
        <v>0</v>
      </c>
      <c r="JW156" s="12">
        <v>0</v>
      </c>
      <c r="JX156" s="15">
        <v>0</v>
      </c>
      <c r="JY156" s="12">
        <v>0</v>
      </c>
      <c r="JZ156" s="12">
        <v>0</v>
      </c>
      <c r="KA156" s="12">
        <v>0</v>
      </c>
      <c r="KB156" s="15">
        <v>0</v>
      </c>
      <c r="KC156" s="12">
        <v>0</v>
      </c>
      <c r="KD156" s="12">
        <v>0</v>
      </c>
      <c r="KE156" s="12">
        <v>0</v>
      </c>
      <c r="KF156" s="15">
        <v>0</v>
      </c>
      <c r="KG156" s="12">
        <v>0</v>
      </c>
      <c r="KH156" s="12">
        <v>0</v>
      </c>
      <c r="KI156" s="12">
        <v>0</v>
      </c>
      <c r="KJ156" s="15">
        <v>0</v>
      </c>
      <c r="KK156" s="12">
        <v>0</v>
      </c>
      <c r="KL156" s="12">
        <v>0</v>
      </c>
      <c r="KM156" s="12">
        <v>0</v>
      </c>
      <c r="KN156" s="15">
        <v>0</v>
      </c>
      <c r="KO156" s="12">
        <v>0</v>
      </c>
      <c r="KP156" s="12">
        <v>0</v>
      </c>
      <c r="KQ156" s="12">
        <v>0</v>
      </c>
      <c r="KR156" s="15">
        <v>0</v>
      </c>
      <c r="KS156" s="12">
        <v>0</v>
      </c>
      <c r="KT156" s="12">
        <v>0</v>
      </c>
      <c r="KU156" s="12">
        <v>0</v>
      </c>
      <c r="KV156" s="14">
        <v>0</v>
      </c>
      <c r="KW156" s="12">
        <v>0</v>
      </c>
      <c r="KX156" s="12">
        <v>0</v>
      </c>
      <c r="KY156" s="12">
        <v>0</v>
      </c>
      <c r="KZ156" s="14">
        <v>0</v>
      </c>
      <c r="LA156" s="12">
        <v>0</v>
      </c>
      <c r="LB156" s="12">
        <v>0</v>
      </c>
      <c r="LC156" s="12">
        <v>0</v>
      </c>
      <c r="LD156" s="14">
        <v>0</v>
      </c>
      <c r="LE156" s="12">
        <v>0</v>
      </c>
      <c r="LF156" s="12">
        <v>0</v>
      </c>
      <c r="LG156" s="12">
        <v>0</v>
      </c>
      <c r="LH156" s="14">
        <v>0</v>
      </c>
      <c r="LI156" s="12">
        <v>0</v>
      </c>
      <c r="LJ156" s="12">
        <v>0</v>
      </c>
      <c r="LK156" s="12">
        <v>0</v>
      </c>
      <c r="LL156" s="14">
        <v>0</v>
      </c>
      <c r="LM156" s="12">
        <v>0</v>
      </c>
      <c r="LN156" s="12">
        <v>0</v>
      </c>
      <c r="LO156" s="12">
        <v>0</v>
      </c>
      <c r="LP156" s="14">
        <v>0</v>
      </c>
      <c r="LQ156" s="12">
        <v>0</v>
      </c>
      <c r="LR156" s="12">
        <v>0</v>
      </c>
      <c r="LS156" s="12">
        <v>0</v>
      </c>
      <c r="LT156" s="14">
        <v>0</v>
      </c>
      <c r="LU156" s="12">
        <v>0</v>
      </c>
      <c r="LV156" s="12">
        <v>0</v>
      </c>
      <c r="LW156" s="12">
        <v>0</v>
      </c>
      <c r="LX156" s="14">
        <v>0</v>
      </c>
      <c r="LY156" s="12">
        <v>0</v>
      </c>
      <c r="LZ156" s="12">
        <v>0</v>
      </c>
      <c r="MA156" s="12">
        <v>0</v>
      </c>
      <c r="MB156" s="13">
        <v>0</v>
      </c>
      <c r="MC156" s="12">
        <v>0</v>
      </c>
      <c r="MD156" s="12">
        <v>0</v>
      </c>
      <c r="ME156" s="12">
        <v>0</v>
      </c>
      <c r="MF156" s="13">
        <v>0</v>
      </c>
      <c r="MG156" s="12">
        <v>0</v>
      </c>
      <c r="MH156" s="12">
        <v>0</v>
      </c>
      <c r="MI156" s="12">
        <v>0</v>
      </c>
      <c r="MJ156" s="13">
        <v>0</v>
      </c>
      <c r="MK156" s="12">
        <v>0</v>
      </c>
      <c r="ML156" s="12">
        <v>0</v>
      </c>
      <c r="MM156" s="12">
        <v>0</v>
      </c>
    </row>
    <row r="157" spans="2:351" ht="114.75" x14ac:dyDescent="0.25">
      <c r="B157" s="44" t="s">
        <v>109</v>
      </c>
      <c r="C157" s="43" t="s">
        <v>108</v>
      </c>
      <c r="D157" s="42" t="s">
        <v>107</v>
      </c>
      <c r="E157" s="42" t="s">
        <v>106</v>
      </c>
      <c r="F157" s="46" t="s">
        <v>105</v>
      </c>
      <c r="G157" s="40">
        <v>2020004250296</v>
      </c>
      <c r="H157" s="39" t="s">
        <v>104</v>
      </c>
      <c r="I157" s="54">
        <v>1903035</v>
      </c>
      <c r="J157" s="41" t="s">
        <v>103</v>
      </c>
      <c r="K157" s="38" t="s">
        <v>102</v>
      </c>
      <c r="L157" s="37" t="s">
        <v>111</v>
      </c>
      <c r="M157" s="60" t="s">
        <v>6</v>
      </c>
      <c r="N157" s="59" t="s">
        <v>100</v>
      </c>
      <c r="O157" s="36" t="s">
        <v>99</v>
      </c>
      <c r="P157" s="35" t="s">
        <v>16</v>
      </c>
      <c r="Q157" s="35" t="s">
        <v>110</v>
      </c>
      <c r="R157" s="34" t="s">
        <v>1</v>
      </c>
      <c r="S157" s="33">
        <v>90</v>
      </c>
      <c r="T157" s="50">
        <v>20</v>
      </c>
      <c r="U157" s="50">
        <v>20</v>
      </c>
      <c r="V157" s="50">
        <v>25</v>
      </c>
      <c r="W157" s="50">
        <v>25</v>
      </c>
      <c r="X157" s="31">
        <f>+Z157+AA157+AB157+AC157</f>
        <v>90</v>
      </c>
      <c r="Y157" s="49">
        <f>+X157/S157</f>
        <v>1</v>
      </c>
      <c r="Z157" s="29">
        <v>20</v>
      </c>
      <c r="AA157" s="28">
        <v>20</v>
      </c>
      <c r="AB157" s="28">
        <v>25</v>
      </c>
      <c r="AC157" s="28">
        <v>25</v>
      </c>
      <c r="AD157" s="27">
        <v>498951077</v>
      </c>
      <c r="AE157" s="26">
        <f>+AD157-AG157</f>
        <v>0</v>
      </c>
      <c r="AF157" s="51" t="s">
        <v>0</v>
      </c>
      <c r="AG157" s="24">
        <f>SUM(AH157:AK157)</f>
        <v>498951077</v>
      </c>
      <c r="AH157" s="23">
        <f>+BH157+BL157+BP157+BT157+BX157+CB157+CF157+CJ157+CN157+CR157+CV157+CZ157+BD157</f>
        <v>0</v>
      </c>
      <c r="AI157" s="22">
        <f>+DD157+DH157+DL157+DP157+DT157+DX157+EB157+EF157+EJ157+EN157+ER157+EV157+EZ157+FD157+FH157+FL157+FP157+FT157+FX157+GB157+GF157+GJ157+GN157+GR157+GV157+GZ157+HD157+HH157+HL157+HP157+HT157+HX157+IB157+IF157+IJ157+IN157+IR157+IV157+IZ157+JD157+JH157+JL157+JP157+JT157+JX157+KB157+KF157+KJ157+KN157+KR157</f>
        <v>0</v>
      </c>
      <c r="AJ157" s="21">
        <f>+KV157+KZ157+LD157+LH157+LL157+LP157+LT157+LX157</f>
        <v>498951077</v>
      </c>
      <c r="AK157" s="13">
        <f>+MB157+MF157+MJ157</f>
        <v>0</v>
      </c>
      <c r="AL157" s="18" t="b">
        <f>_xlfn.IFNA(+AM157&lt;=AG157,"ERROR")</f>
        <v>1</v>
      </c>
      <c r="AM157" s="20">
        <f>SUM(AN157:AQ157)</f>
        <v>498951077</v>
      </c>
      <c r="AN157" s="4">
        <f>+BE157+BI157+BM157+BQ157+BU157+BY157+CC157+CG157+CK157+CO157+CS157+CW157+DA157</f>
        <v>0</v>
      </c>
      <c r="AO157" s="4">
        <f>+DE157+DI157+DM157+DQ157+DU157+DY157+EC157+EG157+EK157+EO157+ES157+EW157+FA157+FE157+FI157+FM157+FQ157+FU157+FY157+GC157+GG157+GK157+GO157+GS157+GW157+HA157+HE157+HI157+HM157+HQ157+HU157+HY157+IC157+IG157+IK157+IO157+IS157+IW157+JA157+JE157+JI157+JM157+JQ157+JU157+JY157+KC157+KG157+KK157+KO157+KS157</f>
        <v>0</v>
      </c>
      <c r="AP157" s="4">
        <f>+KW157+LA157+LE157+LI157+LM157+LQ157+LU157+LY157</f>
        <v>498951077</v>
      </c>
      <c r="AQ157" s="4">
        <f>+MC157+MG157+MK157</f>
        <v>0</v>
      </c>
      <c r="AR157" s="18" t="b">
        <f>_xlfn.IFNA(+AS157&lt;=AM157,"ERROR")</f>
        <v>1</v>
      </c>
      <c r="AS157" s="19">
        <f>+AT157+AU157+AV157+AW157</f>
        <v>488753536</v>
      </c>
      <c r="AT157" s="4">
        <f>+BF157+BJ157+BN157+BR157+BV157+BZ157+CD157+CH157+CL157+CP157+CT157+CX157+DB157</f>
        <v>0</v>
      </c>
      <c r="AU157" s="4">
        <f>+DF157+DJ157+DN157+DR157+DV157+DZ157+ED157+EH157+EL157+EP157+ET157+EX157+FB157+FF157+FJ157+FN157+FR157+FV157+FZ157+GD157+GH157+GL157+GP157+GT157+GX157+HB157+HF157+HJ157+HN157+HR157+HV157+HZ157+ID157+IH157+IL157+IP157+IT157+IX157+JB157+JF157+JJ157+JN157+JR157+JV157+JZ157+KD157+KH157+KL157+KP157+KT157</f>
        <v>0</v>
      </c>
      <c r="AV157" s="4">
        <f>+KX157+LB157+LF157+LJ157+LN157+LR157+LV157+LZ157</f>
        <v>488753536</v>
      </c>
      <c r="AW157" s="4">
        <f>+MD157+MH157+ML157</f>
        <v>0</v>
      </c>
      <c r="AX157" s="18" t="b">
        <f>_xlfn.IFNA(+AY157&lt;=AS157,"ERROR")</f>
        <v>1</v>
      </c>
      <c r="AY157" s="17">
        <f>+AZ157+BA157+BB157+BC157</f>
        <v>488753536</v>
      </c>
      <c r="AZ157" s="4">
        <f>+BG157+BK157+BO157+BS157+BW157+CA157+CE157+CI157+CM157+CQ157+CU157+CY157+DC157</f>
        <v>0</v>
      </c>
      <c r="BA157" s="4">
        <f>+DG157+DK157+DO157+DS157+DW157+EA157+EE157+EI157+EM157+EQ157+EU157+EY157+FC157+FG157+FK157+FO157+FS157+FW157+GA157+GE157+GI157+GM157+GQ157+GU157+GY157+HC157+HG157+HK157+HO157+HS157+HW157+IA157+IE157+II157+IM157+IQ157+IU157+IY157+JC157+JG157+JK157+JO157+JS157+JW157+KA157+KE157+KI157+KM157+KQ157+KU157</f>
        <v>0</v>
      </c>
      <c r="BB157" s="4">
        <f>+KY157+LC157+LG157+LK157+LO157+LS157+LW157+MA157</f>
        <v>488753536</v>
      </c>
      <c r="BC157" s="4">
        <f>+ME157+MI157+MM157</f>
        <v>0</v>
      </c>
      <c r="BD157" s="16">
        <v>0</v>
      </c>
      <c r="BE157" s="12">
        <v>0</v>
      </c>
      <c r="BF157" s="12">
        <v>0</v>
      </c>
      <c r="BG157" s="12">
        <v>0</v>
      </c>
      <c r="BH157" s="16">
        <v>0</v>
      </c>
      <c r="BI157" s="12">
        <v>0</v>
      </c>
      <c r="BJ157" s="12">
        <v>0</v>
      </c>
      <c r="BK157" s="12">
        <v>0</v>
      </c>
      <c r="BL157" s="16">
        <v>0</v>
      </c>
      <c r="BM157" s="12">
        <v>0</v>
      </c>
      <c r="BN157" s="12">
        <v>0</v>
      </c>
      <c r="BO157" s="12">
        <v>0</v>
      </c>
      <c r="BP157" s="16">
        <v>0</v>
      </c>
      <c r="BQ157" s="12">
        <v>0</v>
      </c>
      <c r="BR157" s="12">
        <v>0</v>
      </c>
      <c r="BS157" s="12">
        <v>0</v>
      </c>
      <c r="BT157" s="16">
        <v>0</v>
      </c>
      <c r="BU157" s="12">
        <v>0</v>
      </c>
      <c r="BV157" s="12">
        <v>0</v>
      </c>
      <c r="BW157" s="12">
        <v>0</v>
      </c>
      <c r="BX157" s="16">
        <v>0</v>
      </c>
      <c r="BY157" s="12">
        <v>0</v>
      </c>
      <c r="BZ157" s="12">
        <v>0</v>
      </c>
      <c r="CA157" s="12">
        <v>0</v>
      </c>
      <c r="CB157" s="16">
        <v>0</v>
      </c>
      <c r="CC157" s="12">
        <v>0</v>
      </c>
      <c r="CD157" s="12">
        <v>0</v>
      </c>
      <c r="CE157" s="12">
        <v>0</v>
      </c>
      <c r="CF157" s="16">
        <v>0</v>
      </c>
      <c r="CG157" s="12">
        <v>0</v>
      </c>
      <c r="CH157" s="12">
        <v>0</v>
      </c>
      <c r="CI157" s="12">
        <v>0</v>
      </c>
      <c r="CJ157" s="16">
        <v>0</v>
      </c>
      <c r="CK157" s="12">
        <v>0</v>
      </c>
      <c r="CL157" s="12">
        <v>0</v>
      </c>
      <c r="CM157" s="12">
        <v>0</v>
      </c>
      <c r="CN157" s="16">
        <v>0</v>
      </c>
      <c r="CO157" s="12">
        <v>0</v>
      </c>
      <c r="CP157" s="12">
        <v>0</v>
      </c>
      <c r="CQ157" s="12">
        <v>0</v>
      </c>
      <c r="CR157" s="16">
        <v>0</v>
      </c>
      <c r="CS157" s="12">
        <v>0</v>
      </c>
      <c r="CT157" s="12">
        <v>0</v>
      </c>
      <c r="CU157" s="12">
        <v>0</v>
      </c>
      <c r="CV157" s="16">
        <v>0</v>
      </c>
      <c r="CW157" s="12">
        <v>0</v>
      </c>
      <c r="CX157" s="12">
        <v>0</v>
      </c>
      <c r="CY157" s="12">
        <v>0</v>
      </c>
      <c r="CZ157" s="16">
        <v>0</v>
      </c>
      <c r="DA157" s="12">
        <v>0</v>
      </c>
      <c r="DB157" s="12">
        <v>0</v>
      </c>
      <c r="DC157" s="12">
        <v>0</v>
      </c>
      <c r="DD157" s="15">
        <v>0</v>
      </c>
      <c r="DE157" s="12">
        <v>0</v>
      </c>
      <c r="DF157" s="12">
        <v>0</v>
      </c>
      <c r="DG157" s="12">
        <v>0</v>
      </c>
      <c r="DH157" s="15">
        <v>0</v>
      </c>
      <c r="DI157" s="12">
        <v>0</v>
      </c>
      <c r="DJ157" s="12">
        <v>0</v>
      </c>
      <c r="DK157" s="12">
        <v>0</v>
      </c>
      <c r="DL157" s="15">
        <v>0</v>
      </c>
      <c r="DM157" s="12">
        <v>0</v>
      </c>
      <c r="DN157" s="12">
        <v>0</v>
      </c>
      <c r="DO157" s="12">
        <v>0</v>
      </c>
      <c r="DP157" s="15">
        <v>0</v>
      </c>
      <c r="DQ157" s="12">
        <v>0</v>
      </c>
      <c r="DR157" s="12">
        <v>0</v>
      </c>
      <c r="DS157" s="12">
        <v>0</v>
      </c>
      <c r="DT157" s="15">
        <v>0</v>
      </c>
      <c r="DU157" s="12">
        <v>0</v>
      </c>
      <c r="DV157" s="12">
        <v>0</v>
      </c>
      <c r="DW157" s="12">
        <v>0</v>
      </c>
      <c r="DX157" s="15">
        <v>0</v>
      </c>
      <c r="DY157" s="12">
        <v>0</v>
      </c>
      <c r="DZ157" s="12">
        <v>0</v>
      </c>
      <c r="EA157" s="12">
        <v>0</v>
      </c>
      <c r="EB157" s="15">
        <v>0</v>
      </c>
      <c r="EC157" s="12">
        <v>0</v>
      </c>
      <c r="ED157" s="12">
        <v>0</v>
      </c>
      <c r="EE157" s="12">
        <v>0</v>
      </c>
      <c r="EF157" s="15">
        <v>0</v>
      </c>
      <c r="EG157" s="12">
        <v>0</v>
      </c>
      <c r="EH157" s="12">
        <v>0</v>
      </c>
      <c r="EI157" s="12">
        <v>0</v>
      </c>
      <c r="EJ157" s="15">
        <v>0</v>
      </c>
      <c r="EK157" s="12">
        <v>0</v>
      </c>
      <c r="EL157" s="12">
        <v>0</v>
      </c>
      <c r="EM157" s="12">
        <v>0</v>
      </c>
      <c r="EN157" s="15">
        <v>0</v>
      </c>
      <c r="EO157" s="12">
        <v>0</v>
      </c>
      <c r="EP157" s="12">
        <v>0</v>
      </c>
      <c r="EQ157" s="12">
        <v>0</v>
      </c>
      <c r="ER157" s="15">
        <v>0</v>
      </c>
      <c r="ES157" s="12">
        <v>0</v>
      </c>
      <c r="ET157" s="12">
        <v>0</v>
      </c>
      <c r="EU157" s="12">
        <v>0</v>
      </c>
      <c r="EV157" s="15">
        <v>0</v>
      </c>
      <c r="EW157" s="12">
        <v>0</v>
      </c>
      <c r="EX157" s="12">
        <v>0</v>
      </c>
      <c r="EY157" s="12">
        <v>0</v>
      </c>
      <c r="EZ157" s="15">
        <v>0</v>
      </c>
      <c r="FA157" s="12">
        <v>0</v>
      </c>
      <c r="FB157" s="12">
        <v>0</v>
      </c>
      <c r="FC157" s="12">
        <v>0</v>
      </c>
      <c r="FD157" s="15">
        <v>0</v>
      </c>
      <c r="FE157" s="12">
        <v>0</v>
      </c>
      <c r="FF157" s="12">
        <v>0</v>
      </c>
      <c r="FG157" s="12">
        <v>0</v>
      </c>
      <c r="FH157" s="15">
        <v>0</v>
      </c>
      <c r="FI157" s="12">
        <v>0</v>
      </c>
      <c r="FJ157" s="12">
        <v>0</v>
      </c>
      <c r="FK157" s="12">
        <v>0</v>
      </c>
      <c r="FL157" s="15">
        <v>0</v>
      </c>
      <c r="FM157" s="12">
        <v>0</v>
      </c>
      <c r="FN157" s="12">
        <v>0</v>
      </c>
      <c r="FO157" s="12">
        <v>0</v>
      </c>
      <c r="FP157" s="15">
        <v>0</v>
      </c>
      <c r="FQ157" s="12">
        <v>0</v>
      </c>
      <c r="FR157" s="12">
        <v>0</v>
      </c>
      <c r="FS157" s="12">
        <v>0</v>
      </c>
      <c r="FT157" s="15">
        <v>0</v>
      </c>
      <c r="FU157" s="12">
        <v>0</v>
      </c>
      <c r="FV157" s="12">
        <v>0</v>
      </c>
      <c r="FW157" s="12">
        <v>0</v>
      </c>
      <c r="FX157" s="15">
        <v>0</v>
      </c>
      <c r="FY157" s="12">
        <v>0</v>
      </c>
      <c r="FZ157" s="12">
        <v>0</v>
      </c>
      <c r="GA157" s="12">
        <v>0</v>
      </c>
      <c r="GB157" s="15">
        <v>0</v>
      </c>
      <c r="GC157" s="12">
        <v>0</v>
      </c>
      <c r="GD157" s="12">
        <v>0</v>
      </c>
      <c r="GE157" s="12">
        <v>0</v>
      </c>
      <c r="GF157" s="15">
        <v>0</v>
      </c>
      <c r="GG157" s="12">
        <v>0</v>
      </c>
      <c r="GH157" s="12">
        <v>0</v>
      </c>
      <c r="GI157" s="12">
        <v>0</v>
      </c>
      <c r="GJ157" s="15">
        <v>0</v>
      </c>
      <c r="GK157" s="12">
        <v>0</v>
      </c>
      <c r="GL157" s="12">
        <v>0</v>
      </c>
      <c r="GM157" s="12">
        <v>0</v>
      </c>
      <c r="GN157" s="15">
        <v>0</v>
      </c>
      <c r="GO157" s="12">
        <v>0</v>
      </c>
      <c r="GP157" s="12">
        <v>0</v>
      </c>
      <c r="GQ157" s="12">
        <v>0</v>
      </c>
      <c r="GR157" s="15">
        <v>0</v>
      </c>
      <c r="GS157" s="12">
        <v>0</v>
      </c>
      <c r="GT157" s="12">
        <v>0</v>
      </c>
      <c r="GU157" s="12">
        <v>0</v>
      </c>
      <c r="GV157" s="15">
        <v>0</v>
      </c>
      <c r="GW157" s="12">
        <v>0</v>
      </c>
      <c r="GX157" s="12">
        <v>0</v>
      </c>
      <c r="GY157" s="12">
        <v>0</v>
      </c>
      <c r="GZ157" s="15">
        <v>0</v>
      </c>
      <c r="HA157" s="12">
        <v>0</v>
      </c>
      <c r="HB157" s="12">
        <v>0</v>
      </c>
      <c r="HC157" s="12">
        <v>0</v>
      </c>
      <c r="HD157" s="15">
        <v>0</v>
      </c>
      <c r="HE157" s="12">
        <v>0</v>
      </c>
      <c r="HF157" s="12">
        <v>0</v>
      </c>
      <c r="HG157" s="12">
        <v>0</v>
      </c>
      <c r="HH157" s="15">
        <v>0</v>
      </c>
      <c r="HI157" s="12">
        <v>0</v>
      </c>
      <c r="HJ157" s="12">
        <v>0</v>
      </c>
      <c r="HK157" s="12">
        <v>0</v>
      </c>
      <c r="HL157" s="15">
        <v>0</v>
      </c>
      <c r="HM157" s="12">
        <v>0</v>
      </c>
      <c r="HN157" s="12">
        <v>0</v>
      </c>
      <c r="HO157" s="12">
        <v>0</v>
      </c>
      <c r="HP157" s="15">
        <v>0</v>
      </c>
      <c r="HQ157" s="12">
        <v>0</v>
      </c>
      <c r="HR157" s="12">
        <v>0</v>
      </c>
      <c r="HS157" s="12">
        <v>0</v>
      </c>
      <c r="HT157" s="15">
        <v>0</v>
      </c>
      <c r="HU157" s="12">
        <v>0</v>
      </c>
      <c r="HV157" s="12">
        <v>0</v>
      </c>
      <c r="HW157" s="12">
        <v>0</v>
      </c>
      <c r="HX157" s="15">
        <v>0</v>
      </c>
      <c r="HY157" s="12">
        <v>0</v>
      </c>
      <c r="HZ157" s="12">
        <v>0</v>
      </c>
      <c r="IA157" s="12">
        <v>0</v>
      </c>
      <c r="IB157" s="15">
        <v>0</v>
      </c>
      <c r="IC157" s="12">
        <v>0</v>
      </c>
      <c r="ID157" s="12">
        <v>0</v>
      </c>
      <c r="IE157" s="12">
        <v>0</v>
      </c>
      <c r="IF157" s="15">
        <v>0</v>
      </c>
      <c r="IG157" s="12">
        <v>0</v>
      </c>
      <c r="IH157" s="12">
        <v>0</v>
      </c>
      <c r="II157" s="12">
        <v>0</v>
      </c>
      <c r="IJ157" s="15">
        <v>0</v>
      </c>
      <c r="IK157" s="12">
        <v>0</v>
      </c>
      <c r="IL157" s="12">
        <v>0</v>
      </c>
      <c r="IM157" s="12">
        <v>0</v>
      </c>
      <c r="IN157" s="15">
        <v>0</v>
      </c>
      <c r="IO157" s="12">
        <v>0</v>
      </c>
      <c r="IP157" s="12">
        <v>0</v>
      </c>
      <c r="IQ157" s="12">
        <v>0</v>
      </c>
      <c r="IR157" s="15">
        <v>0</v>
      </c>
      <c r="IS157" s="12">
        <v>0</v>
      </c>
      <c r="IT157" s="12">
        <v>0</v>
      </c>
      <c r="IU157" s="12">
        <v>0</v>
      </c>
      <c r="IV157" s="15">
        <v>0</v>
      </c>
      <c r="IW157" s="12">
        <v>0</v>
      </c>
      <c r="IX157" s="12">
        <v>0</v>
      </c>
      <c r="IY157" s="12">
        <v>0</v>
      </c>
      <c r="IZ157" s="15">
        <v>0</v>
      </c>
      <c r="JA157" s="12">
        <v>0</v>
      </c>
      <c r="JB157" s="12">
        <v>0</v>
      </c>
      <c r="JC157" s="12">
        <v>0</v>
      </c>
      <c r="JD157" s="15">
        <v>0</v>
      </c>
      <c r="JE157" s="12">
        <v>0</v>
      </c>
      <c r="JF157" s="12">
        <v>0</v>
      </c>
      <c r="JG157" s="12">
        <v>0</v>
      </c>
      <c r="JH157" s="15">
        <v>0</v>
      </c>
      <c r="JI157" s="12">
        <v>0</v>
      </c>
      <c r="JJ157" s="12">
        <v>0</v>
      </c>
      <c r="JK157" s="12">
        <v>0</v>
      </c>
      <c r="JL157" s="15">
        <v>0</v>
      </c>
      <c r="JM157" s="12">
        <v>0</v>
      </c>
      <c r="JN157" s="12">
        <v>0</v>
      </c>
      <c r="JO157" s="12">
        <v>0</v>
      </c>
      <c r="JP157" s="15">
        <v>0</v>
      </c>
      <c r="JQ157" s="12">
        <v>0</v>
      </c>
      <c r="JR157" s="12">
        <v>0</v>
      </c>
      <c r="JS157" s="12">
        <v>0</v>
      </c>
      <c r="JT157" s="15">
        <v>0</v>
      </c>
      <c r="JU157" s="12">
        <v>0</v>
      </c>
      <c r="JV157" s="12">
        <v>0</v>
      </c>
      <c r="JW157" s="12">
        <v>0</v>
      </c>
      <c r="JX157" s="15">
        <v>0</v>
      </c>
      <c r="JY157" s="12">
        <v>0</v>
      </c>
      <c r="JZ157" s="12">
        <v>0</v>
      </c>
      <c r="KA157" s="12">
        <v>0</v>
      </c>
      <c r="KB157" s="15">
        <v>0</v>
      </c>
      <c r="KC157" s="12">
        <v>0</v>
      </c>
      <c r="KD157" s="12">
        <v>0</v>
      </c>
      <c r="KE157" s="12">
        <v>0</v>
      </c>
      <c r="KF157" s="15">
        <v>0</v>
      </c>
      <c r="KG157" s="12">
        <v>0</v>
      </c>
      <c r="KH157" s="12">
        <v>0</v>
      </c>
      <c r="KI157" s="12">
        <v>0</v>
      </c>
      <c r="KJ157" s="15">
        <v>0</v>
      </c>
      <c r="KK157" s="12">
        <v>0</v>
      </c>
      <c r="KL157" s="12">
        <v>0</v>
      </c>
      <c r="KM157" s="12">
        <v>0</v>
      </c>
      <c r="KN157" s="15">
        <v>0</v>
      </c>
      <c r="KO157" s="12">
        <v>0</v>
      </c>
      <c r="KP157" s="12">
        <v>0</v>
      </c>
      <c r="KQ157" s="12">
        <v>0</v>
      </c>
      <c r="KR157" s="15">
        <v>0</v>
      </c>
      <c r="KS157" s="12">
        <v>0</v>
      </c>
      <c r="KT157" s="12">
        <v>0</v>
      </c>
      <c r="KU157" s="12">
        <v>0</v>
      </c>
      <c r="KV157" s="14">
        <v>0</v>
      </c>
      <c r="KW157" s="12">
        <v>0</v>
      </c>
      <c r="KX157" s="12">
        <v>0</v>
      </c>
      <c r="KY157" s="12">
        <v>0</v>
      </c>
      <c r="KZ157" s="14">
        <v>0</v>
      </c>
      <c r="LA157" s="12">
        <v>0</v>
      </c>
      <c r="LB157" s="12">
        <v>0</v>
      </c>
      <c r="LC157" s="12">
        <v>0</v>
      </c>
      <c r="LD157" s="14">
        <v>498951077</v>
      </c>
      <c r="LE157" s="12">
        <v>498951077</v>
      </c>
      <c r="LF157" s="12">
        <v>488753536</v>
      </c>
      <c r="LG157" s="12">
        <v>488753536</v>
      </c>
      <c r="LH157" s="14">
        <v>0</v>
      </c>
      <c r="LI157" s="12">
        <v>0</v>
      </c>
      <c r="LJ157" s="12">
        <v>0</v>
      </c>
      <c r="LK157" s="12">
        <v>0</v>
      </c>
      <c r="LL157" s="14">
        <v>0</v>
      </c>
      <c r="LM157" s="12">
        <v>0</v>
      </c>
      <c r="LN157" s="12">
        <v>0</v>
      </c>
      <c r="LO157" s="12">
        <v>0</v>
      </c>
      <c r="LP157" s="14">
        <v>0</v>
      </c>
      <c r="LQ157" s="12">
        <v>0</v>
      </c>
      <c r="LR157" s="12">
        <v>0</v>
      </c>
      <c r="LS157" s="12">
        <v>0</v>
      </c>
      <c r="LT157" s="14">
        <v>0</v>
      </c>
      <c r="LU157" s="12">
        <v>0</v>
      </c>
      <c r="LV157" s="12">
        <v>0</v>
      </c>
      <c r="LW157" s="12">
        <v>0</v>
      </c>
      <c r="LX157" s="14">
        <v>0</v>
      </c>
      <c r="LY157" s="12">
        <v>0</v>
      </c>
      <c r="LZ157" s="12">
        <v>0</v>
      </c>
      <c r="MA157" s="12">
        <v>0</v>
      </c>
      <c r="MB157" s="13">
        <v>0</v>
      </c>
      <c r="MC157" s="12">
        <v>0</v>
      </c>
      <c r="MD157" s="12">
        <v>0</v>
      </c>
      <c r="ME157" s="12">
        <v>0</v>
      </c>
      <c r="MF157" s="13">
        <v>0</v>
      </c>
      <c r="MG157" s="12">
        <v>0</v>
      </c>
      <c r="MH157" s="12">
        <v>0</v>
      </c>
      <c r="MI157" s="12">
        <v>0</v>
      </c>
      <c r="MJ157" s="13">
        <v>0</v>
      </c>
      <c r="MK157" s="12">
        <v>0</v>
      </c>
      <c r="ML157" s="12">
        <v>0</v>
      </c>
      <c r="MM157" s="12">
        <v>0</v>
      </c>
    </row>
    <row r="158" spans="2:351" ht="114.75" x14ac:dyDescent="0.25">
      <c r="B158" s="44" t="s">
        <v>109</v>
      </c>
      <c r="C158" s="43" t="s">
        <v>108</v>
      </c>
      <c r="D158" s="42" t="s">
        <v>107</v>
      </c>
      <c r="E158" s="42" t="s">
        <v>106</v>
      </c>
      <c r="F158" s="46" t="s">
        <v>105</v>
      </c>
      <c r="G158" s="40">
        <v>2020004250296</v>
      </c>
      <c r="H158" s="39" t="s">
        <v>104</v>
      </c>
      <c r="I158" s="54">
        <v>1903035</v>
      </c>
      <c r="J158" s="41" t="s">
        <v>103</v>
      </c>
      <c r="K158" s="38" t="s">
        <v>102</v>
      </c>
      <c r="L158" s="61" t="s">
        <v>101</v>
      </c>
      <c r="M158" s="60" t="s">
        <v>6</v>
      </c>
      <c r="N158" s="59" t="s">
        <v>100</v>
      </c>
      <c r="O158" s="36" t="s">
        <v>99</v>
      </c>
      <c r="P158" s="35" t="s">
        <v>16</v>
      </c>
      <c r="Q158" s="35" t="s">
        <v>98</v>
      </c>
      <c r="R158" s="34" t="s">
        <v>1</v>
      </c>
      <c r="S158" s="33">
        <v>100</v>
      </c>
      <c r="T158" s="50">
        <v>0</v>
      </c>
      <c r="U158" s="50">
        <v>0</v>
      </c>
      <c r="V158" s="50">
        <v>0</v>
      </c>
      <c r="W158" s="50">
        <v>100</v>
      </c>
      <c r="X158" s="31">
        <f>+Z158+AA158+AB158+AC158</f>
        <v>79</v>
      </c>
      <c r="Y158" s="49">
        <f>+X158/S158</f>
        <v>0.79</v>
      </c>
      <c r="Z158" s="29">
        <v>0</v>
      </c>
      <c r="AA158" s="28">
        <v>0</v>
      </c>
      <c r="AB158" s="28">
        <v>0</v>
      </c>
      <c r="AC158" s="28">
        <v>79</v>
      </c>
      <c r="AD158" s="27">
        <v>173796706</v>
      </c>
      <c r="AE158" s="26">
        <f>+AD158-AG158</f>
        <v>0</v>
      </c>
      <c r="AF158" s="51" t="s">
        <v>0</v>
      </c>
      <c r="AG158" s="24">
        <f>SUM(AH158:AK158)</f>
        <v>173796706</v>
      </c>
      <c r="AH158" s="23">
        <f>+BH158+BL158+BP158+BT158+BX158+CB158+CF158+CJ158+CN158+CR158+CV158+CZ158+BD158</f>
        <v>0</v>
      </c>
      <c r="AI158" s="22">
        <f>+DD158+DH158+DL158+DP158+DT158+DX158+EB158+EF158+EJ158+EN158+ER158+EV158+EZ158+FD158+FH158+FL158+FP158+FT158+FX158+GB158+GF158+GJ158+GN158+GR158+GV158+GZ158+HD158+HH158+HL158+HP158+HT158+HX158+IB158+IF158+IJ158+IN158+IR158+IV158+IZ158+JD158+JH158+JL158+JP158+JT158+JX158+KB158+KF158+KJ158+KN158+KR158</f>
        <v>0</v>
      </c>
      <c r="AJ158" s="21">
        <f>+KV158+KZ158+LD158+LH158+LL158+LP158+LT158+LX158</f>
        <v>173796706</v>
      </c>
      <c r="AK158" s="13">
        <f>+MB158+MF158+MJ158</f>
        <v>0</v>
      </c>
      <c r="AL158" s="18" t="b">
        <f>_xlfn.IFNA(+AM158&lt;=AG158,"ERROR")</f>
        <v>1</v>
      </c>
      <c r="AM158" s="20">
        <f>SUM(AN158:AQ158)</f>
        <v>0</v>
      </c>
      <c r="AN158" s="4">
        <f>+BE158+BI158+BM158+BQ158+BU158+BY158+CC158+CG158+CK158+CO158+CS158+CW158+DA158</f>
        <v>0</v>
      </c>
      <c r="AO158" s="4">
        <f>+DE158+DI158+DM158+DQ158+DU158+DY158+EC158+EG158+EK158+EO158+ES158+EW158+FA158+FE158+FI158+FM158+FQ158+FU158+FY158+GC158+GG158+GK158+GO158+GS158+GW158+HA158+HE158+HI158+HM158+HQ158+HU158+HY158+IC158+IG158+IK158+IO158+IS158+IW158+JA158+JE158+JI158+JM158+JQ158+JU158+JY158+KC158+KG158+KK158+KO158+KS158</f>
        <v>0</v>
      </c>
      <c r="AP158" s="4">
        <f>+KW158+LA158+LE158+LI158+LM158+LQ158+LU158+LY158</f>
        <v>0</v>
      </c>
      <c r="AQ158" s="4">
        <f>+MC158+MG158+MK158</f>
        <v>0</v>
      </c>
      <c r="AR158" s="18" t="b">
        <f>_xlfn.IFNA(+AS158&lt;=AM158,"ERROR")</f>
        <v>1</v>
      </c>
      <c r="AS158" s="19">
        <f>+AT158+AU158+AV158+AW158</f>
        <v>0</v>
      </c>
      <c r="AT158" s="4">
        <f>+BF158+BJ158+BN158+BR158+BV158+BZ158+CD158+CH158+CL158+CP158+CT158+CX158+DB158</f>
        <v>0</v>
      </c>
      <c r="AU158" s="4">
        <f>+DF158+DJ158+DN158+DR158+DV158+DZ158+ED158+EH158+EL158+EP158+ET158+EX158+FB158+FF158+FJ158+FN158+FR158+FV158+FZ158+GD158+GH158+GL158+GP158+GT158+GX158+HB158+HF158+HJ158+HN158+HR158+HV158+HZ158+ID158+IH158+IL158+IP158+IT158+IX158+JB158+JF158+JJ158+JN158+JR158+JV158+JZ158+KD158+KH158+KL158+KP158+KT158</f>
        <v>0</v>
      </c>
      <c r="AV158" s="4">
        <f>+KX158+LB158+LF158+LJ158+LN158+LR158+LV158+LZ158</f>
        <v>0</v>
      </c>
      <c r="AW158" s="4">
        <f>+MD158+MH158+ML158</f>
        <v>0</v>
      </c>
      <c r="AX158" s="18" t="b">
        <f>_xlfn.IFNA(+AY158&lt;=AS158,"ERROR")</f>
        <v>1</v>
      </c>
      <c r="AY158" s="17">
        <f>+AZ158+BA158+BB158+BC158</f>
        <v>0</v>
      </c>
      <c r="AZ158" s="4">
        <f>+BG158+BK158+BO158+BS158+BW158+CA158+CE158+CI158+CM158+CQ158+CU158+CY158+DC158</f>
        <v>0</v>
      </c>
      <c r="BA158" s="4">
        <f>+DG158+DK158+DO158+DS158+DW158+EA158+EE158+EI158+EM158+EQ158+EU158+EY158+FC158+FG158+FK158+FO158+FS158+FW158+GA158+GE158+GI158+GM158+GQ158+GU158+GY158+HC158+HG158+HK158+HO158+HS158+HW158+IA158+IE158+II158+IM158+IQ158+IU158+IY158+JC158+JG158+JK158+JO158+JS158+JW158+KA158+KE158+KI158+KM158+KQ158+KU158</f>
        <v>0</v>
      </c>
      <c r="BB158" s="4">
        <f>+KY158+LC158+LG158+LK158+LO158+LS158+LW158+MA158</f>
        <v>0</v>
      </c>
      <c r="BC158" s="4">
        <f>+ME158+MI158+MM158</f>
        <v>0</v>
      </c>
      <c r="BD158" s="16">
        <v>0</v>
      </c>
      <c r="BE158" s="12">
        <v>0</v>
      </c>
      <c r="BF158" s="12">
        <v>0</v>
      </c>
      <c r="BG158" s="12">
        <v>0</v>
      </c>
      <c r="BH158" s="16">
        <v>0</v>
      </c>
      <c r="BI158" s="12">
        <v>0</v>
      </c>
      <c r="BJ158" s="12">
        <v>0</v>
      </c>
      <c r="BK158" s="12">
        <v>0</v>
      </c>
      <c r="BL158" s="16">
        <v>0</v>
      </c>
      <c r="BM158" s="12">
        <v>0</v>
      </c>
      <c r="BN158" s="12">
        <v>0</v>
      </c>
      <c r="BO158" s="12">
        <v>0</v>
      </c>
      <c r="BP158" s="16">
        <v>0</v>
      </c>
      <c r="BQ158" s="12">
        <v>0</v>
      </c>
      <c r="BR158" s="12">
        <v>0</v>
      </c>
      <c r="BS158" s="12">
        <v>0</v>
      </c>
      <c r="BT158" s="16">
        <v>0</v>
      </c>
      <c r="BU158" s="12">
        <v>0</v>
      </c>
      <c r="BV158" s="12">
        <v>0</v>
      </c>
      <c r="BW158" s="12">
        <v>0</v>
      </c>
      <c r="BX158" s="16">
        <v>0</v>
      </c>
      <c r="BY158" s="12">
        <v>0</v>
      </c>
      <c r="BZ158" s="12">
        <v>0</v>
      </c>
      <c r="CA158" s="12">
        <v>0</v>
      </c>
      <c r="CB158" s="16">
        <v>0</v>
      </c>
      <c r="CC158" s="12">
        <v>0</v>
      </c>
      <c r="CD158" s="12">
        <v>0</v>
      </c>
      <c r="CE158" s="12">
        <v>0</v>
      </c>
      <c r="CF158" s="16">
        <v>0</v>
      </c>
      <c r="CG158" s="12">
        <v>0</v>
      </c>
      <c r="CH158" s="12">
        <v>0</v>
      </c>
      <c r="CI158" s="12">
        <v>0</v>
      </c>
      <c r="CJ158" s="16">
        <v>0</v>
      </c>
      <c r="CK158" s="12">
        <v>0</v>
      </c>
      <c r="CL158" s="12">
        <v>0</v>
      </c>
      <c r="CM158" s="12">
        <v>0</v>
      </c>
      <c r="CN158" s="16">
        <v>0</v>
      </c>
      <c r="CO158" s="12">
        <v>0</v>
      </c>
      <c r="CP158" s="12">
        <v>0</v>
      </c>
      <c r="CQ158" s="12">
        <v>0</v>
      </c>
      <c r="CR158" s="16">
        <v>0</v>
      </c>
      <c r="CS158" s="12">
        <v>0</v>
      </c>
      <c r="CT158" s="12">
        <v>0</v>
      </c>
      <c r="CU158" s="12">
        <v>0</v>
      </c>
      <c r="CV158" s="16">
        <v>0</v>
      </c>
      <c r="CW158" s="12">
        <v>0</v>
      </c>
      <c r="CX158" s="12">
        <v>0</v>
      </c>
      <c r="CY158" s="12">
        <v>0</v>
      </c>
      <c r="CZ158" s="16">
        <v>0</v>
      </c>
      <c r="DA158" s="12">
        <v>0</v>
      </c>
      <c r="DB158" s="12">
        <v>0</v>
      </c>
      <c r="DC158" s="12">
        <v>0</v>
      </c>
      <c r="DD158" s="15">
        <v>0</v>
      </c>
      <c r="DE158" s="12">
        <v>0</v>
      </c>
      <c r="DF158" s="12">
        <v>0</v>
      </c>
      <c r="DG158" s="12">
        <v>0</v>
      </c>
      <c r="DH158" s="15">
        <v>0</v>
      </c>
      <c r="DI158" s="12">
        <v>0</v>
      </c>
      <c r="DJ158" s="12">
        <v>0</v>
      </c>
      <c r="DK158" s="12">
        <v>0</v>
      </c>
      <c r="DL158" s="15">
        <v>0</v>
      </c>
      <c r="DM158" s="12">
        <v>0</v>
      </c>
      <c r="DN158" s="12">
        <v>0</v>
      </c>
      <c r="DO158" s="12">
        <v>0</v>
      </c>
      <c r="DP158" s="15">
        <v>0</v>
      </c>
      <c r="DQ158" s="12">
        <v>0</v>
      </c>
      <c r="DR158" s="12">
        <v>0</v>
      </c>
      <c r="DS158" s="12">
        <v>0</v>
      </c>
      <c r="DT158" s="15">
        <v>0</v>
      </c>
      <c r="DU158" s="12">
        <v>0</v>
      </c>
      <c r="DV158" s="12">
        <v>0</v>
      </c>
      <c r="DW158" s="12">
        <v>0</v>
      </c>
      <c r="DX158" s="15">
        <v>0</v>
      </c>
      <c r="DY158" s="12">
        <v>0</v>
      </c>
      <c r="DZ158" s="12">
        <v>0</v>
      </c>
      <c r="EA158" s="12">
        <v>0</v>
      </c>
      <c r="EB158" s="15">
        <v>0</v>
      </c>
      <c r="EC158" s="12">
        <v>0</v>
      </c>
      <c r="ED158" s="12">
        <v>0</v>
      </c>
      <c r="EE158" s="12">
        <v>0</v>
      </c>
      <c r="EF158" s="15">
        <v>0</v>
      </c>
      <c r="EG158" s="12">
        <v>0</v>
      </c>
      <c r="EH158" s="12">
        <v>0</v>
      </c>
      <c r="EI158" s="12">
        <v>0</v>
      </c>
      <c r="EJ158" s="15">
        <v>0</v>
      </c>
      <c r="EK158" s="12">
        <v>0</v>
      </c>
      <c r="EL158" s="12">
        <v>0</v>
      </c>
      <c r="EM158" s="12">
        <v>0</v>
      </c>
      <c r="EN158" s="15">
        <v>0</v>
      </c>
      <c r="EO158" s="12">
        <v>0</v>
      </c>
      <c r="EP158" s="12">
        <v>0</v>
      </c>
      <c r="EQ158" s="12">
        <v>0</v>
      </c>
      <c r="ER158" s="15">
        <v>0</v>
      </c>
      <c r="ES158" s="12">
        <v>0</v>
      </c>
      <c r="ET158" s="12">
        <v>0</v>
      </c>
      <c r="EU158" s="12">
        <v>0</v>
      </c>
      <c r="EV158" s="15">
        <v>0</v>
      </c>
      <c r="EW158" s="12">
        <v>0</v>
      </c>
      <c r="EX158" s="12">
        <v>0</v>
      </c>
      <c r="EY158" s="12">
        <v>0</v>
      </c>
      <c r="EZ158" s="15">
        <v>0</v>
      </c>
      <c r="FA158" s="12">
        <v>0</v>
      </c>
      <c r="FB158" s="12">
        <v>0</v>
      </c>
      <c r="FC158" s="12">
        <v>0</v>
      </c>
      <c r="FD158" s="15">
        <v>0</v>
      </c>
      <c r="FE158" s="12">
        <v>0</v>
      </c>
      <c r="FF158" s="12">
        <v>0</v>
      </c>
      <c r="FG158" s="12">
        <v>0</v>
      </c>
      <c r="FH158" s="15">
        <v>0</v>
      </c>
      <c r="FI158" s="12">
        <v>0</v>
      </c>
      <c r="FJ158" s="12">
        <v>0</v>
      </c>
      <c r="FK158" s="12">
        <v>0</v>
      </c>
      <c r="FL158" s="15">
        <v>0</v>
      </c>
      <c r="FM158" s="12">
        <v>0</v>
      </c>
      <c r="FN158" s="12">
        <v>0</v>
      </c>
      <c r="FO158" s="12">
        <v>0</v>
      </c>
      <c r="FP158" s="15">
        <v>0</v>
      </c>
      <c r="FQ158" s="12">
        <v>0</v>
      </c>
      <c r="FR158" s="12">
        <v>0</v>
      </c>
      <c r="FS158" s="12">
        <v>0</v>
      </c>
      <c r="FT158" s="15">
        <v>0</v>
      </c>
      <c r="FU158" s="12">
        <v>0</v>
      </c>
      <c r="FV158" s="12">
        <v>0</v>
      </c>
      <c r="FW158" s="12">
        <v>0</v>
      </c>
      <c r="FX158" s="15">
        <v>0</v>
      </c>
      <c r="FY158" s="12">
        <v>0</v>
      </c>
      <c r="FZ158" s="12">
        <v>0</v>
      </c>
      <c r="GA158" s="12">
        <v>0</v>
      </c>
      <c r="GB158" s="15">
        <v>0</v>
      </c>
      <c r="GC158" s="12">
        <v>0</v>
      </c>
      <c r="GD158" s="12">
        <v>0</v>
      </c>
      <c r="GE158" s="12">
        <v>0</v>
      </c>
      <c r="GF158" s="15">
        <v>0</v>
      </c>
      <c r="GG158" s="12">
        <v>0</v>
      </c>
      <c r="GH158" s="12">
        <v>0</v>
      </c>
      <c r="GI158" s="12">
        <v>0</v>
      </c>
      <c r="GJ158" s="15">
        <v>0</v>
      </c>
      <c r="GK158" s="12">
        <v>0</v>
      </c>
      <c r="GL158" s="12">
        <v>0</v>
      </c>
      <c r="GM158" s="12">
        <v>0</v>
      </c>
      <c r="GN158" s="15">
        <v>0</v>
      </c>
      <c r="GO158" s="12">
        <v>0</v>
      </c>
      <c r="GP158" s="12">
        <v>0</v>
      </c>
      <c r="GQ158" s="12">
        <v>0</v>
      </c>
      <c r="GR158" s="15">
        <v>0</v>
      </c>
      <c r="GS158" s="12">
        <v>0</v>
      </c>
      <c r="GT158" s="12">
        <v>0</v>
      </c>
      <c r="GU158" s="12">
        <v>0</v>
      </c>
      <c r="GV158" s="15">
        <v>0</v>
      </c>
      <c r="GW158" s="12">
        <v>0</v>
      </c>
      <c r="GX158" s="12">
        <v>0</v>
      </c>
      <c r="GY158" s="12">
        <v>0</v>
      </c>
      <c r="GZ158" s="15">
        <v>0</v>
      </c>
      <c r="HA158" s="12">
        <v>0</v>
      </c>
      <c r="HB158" s="12">
        <v>0</v>
      </c>
      <c r="HC158" s="12">
        <v>0</v>
      </c>
      <c r="HD158" s="15">
        <v>0</v>
      </c>
      <c r="HE158" s="12">
        <v>0</v>
      </c>
      <c r="HF158" s="12">
        <v>0</v>
      </c>
      <c r="HG158" s="12">
        <v>0</v>
      </c>
      <c r="HH158" s="15">
        <v>0</v>
      </c>
      <c r="HI158" s="12">
        <v>0</v>
      </c>
      <c r="HJ158" s="12">
        <v>0</v>
      </c>
      <c r="HK158" s="12">
        <v>0</v>
      </c>
      <c r="HL158" s="15">
        <v>0</v>
      </c>
      <c r="HM158" s="12">
        <v>0</v>
      </c>
      <c r="HN158" s="12">
        <v>0</v>
      </c>
      <c r="HO158" s="12">
        <v>0</v>
      </c>
      <c r="HP158" s="15">
        <v>0</v>
      </c>
      <c r="HQ158" s="12">
        <v>0</v>
      </c>
      <c r="HR158" s="12">
        <v>0</v>
      </c>
      <c r="HS158" s="12">
        <v>0</v>
      </c>
      <c r="HT158" s="15">
        <v>0</v>
      </c>
      <c r="HU158" s="12">
        <v>0</v>
      </c>
      <c r="HV158" s="12">
        <v>0</v>
      </c>
      <c r="HW158" s="12">
        <v>0</v>
      </c>
      <c r="HX158" s="15">
        <v>0</v>
      </c>
      <c r="HY158" s="12">
        <v>0</v>
      </c>
      <c r="HZ158" s="12">
        <v>0</v>
      </c>
      <c r="IA158" s="12">
        <v>0</v>
      </c>
      <c r="IB158" s="15">
        <v>0</v>
      </c>
      <c r="IC158" s="12">
        <v>0</v>
      </c>
      <c r="ID158" s="12">
        <v>0</v>
      </c>
      <c r="IE158" s="12">
        <v>0</v>
      </c>
      <c r="IF158" s="15">
        <v>0</v>
      </c>
      <c r="IG158" s="12">
        <v>0</v>
      </c>
      <c r="IH158" s="12">
        <v>0</v>
      </c>
      <c r="II158" s="12">
        <v>0</v>
      </c>
      <c r="IJ158" s="15">
        <v>0</v>
      </c>
      <c r="IK158" s="12">
        <v>0</v>
      </c>
      <c r="IL158" s="12">
        <v>0</v>
      </c>
      <c r="IM158" s="12">
        <v>0</v>
      </c>
      <c r="IN158" s="15">
        <v>0</v>
      </c>
      <c r="IO158" s="12">
        <v>0</v>
      </c>
      <c r="IP158" s="12">
        <v>0</v>
      </c>
      <c r="IQ158" s="12">
        <v>0</v>
      </c>
      <c r="IR158" s="15">
        <v>0</v>
      </c>
      <c r="IS158" s="12">
        <v>0</v>
      </c>
      <c r="IT158" s="12">
        <v>0</v>
      </c>
      <c r="IU158" s="12">
        <v>0</v>
      </c>
      <c r="IV158" s="15">
        <v>0</v>
      </c>
      <c r="IW158" s="12">
        <v>0</v>
      </c>
      <c r="IX158" s="12">
        <v>0</v>
      </c>
      <c r="IY158" s="12">
        <v>0</v>
      </c>
      <c r="IZ158" s="15">
        <v>0</v>
      </c>
      <c r="JA158" s="12">
        <v>0</v>
      </c>
      <c r="JB158" s="12">
        <v>0</v>
      </c>
      <c r="JC158" s="12">
        <v>0</v>
      </c>
      <c r="JD158" s="15">
        <v>0</v>
      </c>
      <c r="JE158" s="12">
        <v>0</v>
      </c>
      <c r="JF158" s="12">
        <v>0</v>
      </c>
      <c r="JG158" s="12">
        <v>0</v>
      </c>
      <c r="JH158" s="15">
        <v>0</v>
      </c>
      <c r="JI158" s="12">
        <v>0</v>
      </c>
      <c r="JJ158" s="12">
        <v>0</v>
      </c>
      <c r="JK158" s="12">
        <v>0</v>
      </c>
      <c r="JL158" s="15">
        <v>0</v>
      </c>
      <c r="JM158" s="12">
        <v>0</v>
      </c>
      <c r="JN158" s="12">
        <v>0</v>
      </c>
      <c r="JO158" s="12">
        <v>0</v>
      </c>
      <c r="JP158" s="15">
        <v>0</v>
      </c>
      <c r="JQ158" s="12">
        <v>0</v>
      </c>
      <c r="JR158" s="12">
        <v>0</v>
      </c>
      <c r="JS158" s="12">
        <v>0</v>
      </c>
      <c r="JT158" s="15">
        <v>0</v>
      </c>
      <c r="JU158" s="12">
        <v>0</v>
      </c>
      <c r="JV158" s="12">
        <v>0</v>
      </c>
      <c r="JW158" s="12">
        <v>0</v>
      </c>
      <c r="JX158" s="15">
        <v>0</v>
      </c>
      <c r="JY158" s="12">
        <v>0</v>
      </c>
      <c r="JZ158" s="12">
        <v>0</v>
      </c>
      <c r="KA158" s="12">
        <v>0</v>
      </c>
      <c r="KB158" s="15">
        <v>0</v>
      </c>
      <c r="KC158" s="12">
        <v>0</v>
      </c>
      <c r="KD158" s="12">
        <v>0</v>
      </c>
      <c r="KE158" s="12">
        <v>0</v>
      </c>
      <c r="KF158" s="15">
        <v>0</v>
      </c>
      <c r="KG158" s="12">
        <v>0</v>
      </c>
      <c r="KH158" s="12">
        <v>0</v>
      </c>
      <c r="KI158" s="12">
        <v>0</v>
      </c>
      <c r="KJ158" s="15">
        <v>0</v>
      </c>
      <c r="KK158" s="12">
        <v>0</v>
      </c>
      <c r="KL158" s="12">
        <v>0</v>
      </c>
      <c r="KM158" s="12">
        <v>0</v>
      </c>
      <c r="KN158" s="15">
        <v>0</v>
      </c>
      <c r="KO158" s="12">
        <v>0</v>
      </c>
      <c r="KP158" s="12">
        <v>0</v>
      </c>
      <c r="KQ158" s="12">
        <v>0</v>
      </c>
      <c r="KR158" s="15">
        <v>0</v>
      </c>
      <c r="KS158" s="12">
        <v>0</v>
      </c>
      <c r="KT158" s="12">
        <v>0</v>
      </c>
      <c r="KU158" s="12">
        <v>0</v>
      </c>
      <c r="KV158" s="14">
        <v>0</v>
      </c>
      <c r="KW158" s="12">
        <v>0</v>
      </c>
      <c r="KX158" s="12">
        <v>0</v>
      </c>
      <c r="KY158" s="12">
        <v>0</v>
      </c>
      <c r="KZ158" s="14">
        <v>0</v>
      </c>
      <c r="LA158" s="12">
        <v>0</v>
      </c>
      <c r="LB158" s="12">
        <v>0</v>
      </c>
      <c r="LC158" s="12">
        <v>0</v>
      </c>
      <c r="LD158" s="14">
        <v>173796706</v>
      </c>
      <c r="LE158" s="12">
        <v>0</v>
      </c>
      <c r="LF158" s="12">
        <v>0</v>
      </c>
      <c r="LG158" s="12">
        <v>0</v>
      </c>
      <c r="LH158" s="14">
        <v>0</v>
      </c>
      <c r="LI158" s="12">
        <v>0</v>
      </c>
      <c r="LJ158" s="12">
        <v>0</v>
      </c>
      <c r="LK158" s="12">
        <v>0</v>
      </c>
      <c r="LL158" s="14">
        <v>0</v>
      </c>
      <c r="LM158" s="12">
        <v>0</v>
      </c>
      <c r="LN158" s="12">
        <v>0</v>
      </c>
      <c r="LO158" s="12">
        <v>0</v>
      </c>
      <c r="LP158" s="14">
        <v>0</v>
      </c>
      <c r="LQ158" s="12">
        <v>0</v>
      </c>
      <c r="LR158" s="12">
        <v>0</v>
      </c>
      <c r="LS158" s="12">
        <v>0</v>
      </c>
      <c r="LT158" s="14">
        <v>0</v>
      </c>
      <c r="LU158" s="12">
        <v>0</v>
      </c>
      <c r="LV158" s="12">
        <v>0</v>
      </c>
      <c r="LW158" s="12">
        <v>0</v>
      </c>
      <c r="LX158" s="14">
        <v>0</v>
      </c>
      <c r="LY158" s="12">
        <v>0</v>
      </c>
      <c r="LZ158" s="12">
        <v>0</v>
      </c>
      <c r="MA158" s="12">
        <v>0</v>
      </c>
      <c r="MB158" s="13">
        <v>0</v>
      </c>
      <c r="MC158" s="12">
        <v>0</v>
      </c>
      <c r="MD158" s="12">
        <v>0</v>
      </c>
      <c r="ME158" s="12">
        <v>0</v>
      </c>
      <c r="MF158" s="13">
        <v>0</v>
      </c>
      <c r="MG158" s="12">
        <v>0</v>
      </c>
      <c r="MH158" s="12">
        <v>0</v>
      </c>
      <c r="MI158" s="12">
        <v>0</v>
      </c>
      <c r="MJ158" s="13">
        <v>0</v>
      </c>
      <c r="MK158" s="12">
        <v>0</v>
      </c>
      <c r="ML158" s="12">
        <v>0</v>
      </c>
      <c r="MM158" s="12">
        <v>0</v>
      </c>
    </row>
    <row r="159" spans="2:351" ht="63.75" x14ac:dyDescent="0.25">
      <c r="B159" s="44" t="s">
        <v>96</v>
      </c>
      <c r="C159" s="43" t="s">
        <v>95</v>
      </c>
      <c r="D159" s="42" t="s">
        <v>12</v>
      </c>
      <c r="E159" s="42" t="s">
        <v>12</v>
      </c>
      <c r="F159" s="46" t="s">
        <v>94</v>
      </c>
      <c r="G159" s="40">
        <v>2020004250280</v>
      </c>
      <c r="H159" s="41" t="s">
        <v>83</v>
      </c>
      <c r="I159" s="40">
        <v>1901013</v>
      </c>
      <c r="J159" s="39" t="s">
        <v>82</v>
      </c>
      <c r="K159" s="38" t="s">
        <v>81</v>
      </c>
      <c r="L159" s="37" t="s">
        <v>97</v>
      </c>
      <c r="M159" s="35" t="s">
        <v>6</v>
      </c>
      <c r="N159" s="35" t="s">
        <v>62</v>
      </c>
      <c r="O159" s="36" t="s">
        <v>4</v>
      </c>
      <c r="P159" s="35" t="s">
        <v>87</v>
      </c>
      <c r="Q159" s="35" t="s">
        <v>86</v>
      </c>
      <c r="R159" s="34" t="s">
        <v>20</v>
      </c>
      <c r="S159" s="33">
        <v>53</v>
      </c>
      <c r="T159" s="32">
        <v>1</v>
      </c>
      <c r="U159" s="32">
        <v>10</v>
      </c>
      <c r="V159" s="32">
        <v>10</v>
      </c>
      <c r="W159" s="32">
        <v>32</v>
      </c>
      <c r="X159" s="31">
        <f>+Z159+AA159+AB159+AC159</f>
        <v>53</v>
      </c>
      <c r="Y159" s="30">
        <f>+X159/S159</f>
        <v>1</v>
      </c>
      <c r="Z159" s="29">
        <v>2</v>
      </c>
      <c r="AA159" s="28">
        <v>23</v>
      </c>
      <c r="AB159" s="28">
        <v>20</v>
      </c>
      <c r="AC159" s="28">
        <v>8</v>
      </c>
      <c r="AD159" s="27">
        <v>90197313114</v>
      </c>
      <c r="AE159" s="26">
        <f>+AD159-AG159</f>
        <v>0</v>
      </c>
      <c r="AF159" s="51" t="s">
        <v>0</v>
      </c>
      <c r="AG159" s="24">
        <f>SUM(AH159:AK159)</f>
        <v>90197313114</v>
      </c>
      <c r="AH159" s="23">
        <f>+BH159+BL159+BP159+BT159+BX159+CB159+CF159+CJ159+CN159+CR159+CV159+CZ159+BD159</f>
        <v>4815381290</v>
      </c>
      <c r="AI159" s="22">
        <f>+DD159+DH159+DL159+DP159+DT159+DX159+EB159+EF159+EJ159+EN159+ER159+EV159+EZ159+FD159+FH159+FL159+FP159+FT159+FX159+GB159+GF159+GJ159+GN159+GR159+GV159+GZ159+HD159+HH159+HL159+HP159+HT159+HX159+IB159+IF159+IJ159+IN159+IR159+IV159+IZ159+JD159+JH159+JL159+JP159+JT159+JX159+KB159+KF159+KJ159+KN159+KR159</f>
        <v>85381931824</v>
      </c>
      <c r="AJ159" s="21">
        <f>+KV159+KZ159+LD159+LH159+LL159+LP159+LT159+LX159</f>
        <v>0</v>
      </c>
      <c r="AK159" s="13">
        <f>+MB159+MF159+MJ159</f>
        <v>0</v>
      </c>
      <c r="AL159" s="18" t="b">
        <f>_xlfn.IFNA(+AM159&lt;=AG159,"ERROR")</f>
        <v>1</v>
      </c>
      <c r="AM159" s="20">
        <f>SUM(AN159:AQ159)</f>
        <v>79085622978</v>
      </c>
      <c r="AN159" s="4">
        <f>+BE159+BI159+BM159+BQ159+BU159+BY159+CC159+CG159+CK159+CO159+CS159+CW159+DA159</f>
        <v>3691558466</v>
      </c>
      <c r="AO159" s="4">
        <f>+DE159+DI159+DM159+DQ159+DU159+DY159+EC159+EG159+EK159+EO159+ES159+EW159+FA159+FE159+FI159+FM159+FQ159+FU159+FY159+GC159+GG159+GK159+GO159+GS159+GW159+HA159+HE159+HI159+HM159+HQ159+HU159+HY159+IC159+IG159+IK159+IO159+IS159+IW159+JA159+JE159+JI159+JM159+JQ159+JU159+JY159+KC159+KG159+KK159+KO159+KS159</f>
        <v>75394064512</v>
      </c>
      <c r="AP159" s="4">
        <f>+KW159+LA159+LE159+LI159+LM159+LQ159+LU159+LY159</f>
        <v>0</v>
      </c>
      <c r="AQ159" s="4">
        <f>+MC159+MG159+MK159</f>
        <v>0</v>
      </c>
      <c r="AR159" s="18" t="b">
        <f>_xlfn.IFNA(+AS159&lt;=AM159,"ERROR")</f>
        <v>1</v>
      </c>
      <c r="AS159" s="19">
        <f>+AT159+AU159+AV159+AW159</f>
        <v>79085622978</v>
      </c>
      <c r="AT159" s="4">
        <f>+BF159+BJ159+BN159+BR159+BV159+BZ159+CD159+CH159+CL159+CP159+CT159+CX159+DB159</f>
        <v>3691558466</v>
      </c>
      <c r="AU159" s="4">
        <f>+DF159+DJ159+DN159+DR159+DV159+DZ159+ED159+EH159+EL159+EP159+ET159+EX159+FB159+FF159+FJ159+FN159+FR159+FV159+FZ159+GD159+GH159+GL159+GP159+GT159+GX159+HB159+HF159+HJ159+HN159+HR159+HV159+HZ159+ID159+IH159+IL159+IP159+IT159+IX159+JB159+JF159+JJ159+JN159+JR159+JV159+JZ159+KD159+KH159+KL159+KP159+KT159</f>
        <v>75394064512</v>
      </c>
      <c r="AV159" s="4">
        <f>+KX159+LB159+LF159+LJ159+LN159+LR159+LV159+LZ159</f>
        <v>0</v>
      </c>
      <c r="AW159" s="4">
        <f>+MD159+MH159+ML159</f>
        <v>0</v>
      </c>
      <c r="AX159" s="18" t="b">
        <f>_xlfn.IFNA(+AY159&lt;=AS159,"ERROR")</f>
        <v>1</v>
      </c>
      <c r="AY159" s="17">
        <f>+AZ159+BA159+BB159+BC159</f>
        <v>78703622978</v>
      </c>
      <c r="AZ159" s="4">
        <f>+BG159+BK159+BO159+BS159+BW159+CA159+CE159+CI159+CM159+CQ159+CU159+CY159+DC159</f>
        <v>3691558466</v>
      </c>
      <c r="BA159" s="4">
        <f>+DG159+DK159+DO159+DS159+DW159+EA159+EE159+EI159+EM159+EQ159+EU159+EY159+FC159+FG159+FK159+FO159+FS159+FW159+GA159+GE159+GI159+GM159+GQ159+GU159+GY159+HC159+HG159+HK159+HO159+HS159+HW159+IA159+IE159+II159+IM159+IQ159+IU159+IY159+JC159+JG159+JK159+JO159+JS159+JW159+KA159+KE159+KI159+KM159+KQ159+KU159</f>
        <v>75012064512</v>
      </c>
      <c r="BB159" s="4">
        <f>+KY159+LC159+LG159+LK159+LO159+LS159+LW159+MA159</f>
        <v>0</v>
      </c>
      <c r="BC159" s="4">
        <f>+ME159+MI159+MM159</f>
        <v>0</v>
      </c>
      <c r="BD159" s="16">
        <v>0</v>
      </c>
      <c r="BE159" s="12">
        <v>0</v>
      </c>
      <c r="BF159" s="12">
        <v>0</v>
      </c>
      <c r="BG159" s="12">
        <v>0</v>
      </c>
      <c r="BH159" s="16">
        <v>0</v>
      </c>
      <c r="BI159" s="12">
        <v>0</v>
      </c>
      <c r="BJ159" s="12">
        <v>0</v>
      </c>
      <c r="BK159" s="12">
        <v>0</v>
      </c>
      <c r="BL159" s="16">
        <v>0</v>
      </c>
      <c r="BM159" s="12">
        <v>0</v>
      </c>
      <c r="BN159" s="12">
        <v>0</v>
      </c>
      <c r="BO159" s="12">
        <v>0</v>
      </c>
      <c r="BP159" s="16">
        <v>0</v>
      </c>
      <c r="BQ159" s="12">
        <v>0</v>
      </c>
      <c r="BR159" s="12">
        <v>0</v>
      </c>
      <c r="BS159" s="12">
        <v>0</v>
      </c>
      <c r="BT159" s="16">
        <v>2059198824</v>
      </c>
      <c r="BU159" s="12">
        <v>2058658156</v>
      </c>
      <c r="BV159" s="12">
        <v>2058658156</v>
      </c>
      <c r="BW159" s="12">
        <v>2058658156</v>
      </c>
      <c r="BX159" s="16">
        <v>90000000</v>
      </c>
      <c r="BY159" s="12">
        <v>87066040</v>
      </c>
      <c r="BZ159" s="12">
        <v>87066040</v>
      </c>
      <c r="CA159" s="12">
        <v>87066040</v>
      </c>
      <c r="CB159" s="16">
        <v>1377348196</v>
      </c>
      <c r="CC159" s="12">
        <v>257000000</v>
      </c>
      <c r="CD159" s="12">
        <v>257000000</v>
      </c>
      <c r="CE159" s="12">
        <v>257000000</v>
      </c>
      <c r="CF159" s="16">
        <v>0</v>
      </c>
      <c r="CG159" s="12">
        <v>0</v>
      </c>
      <c r="CH159" s="12">
        <v>0</v>
      </c>
      <c r="CI159" s="12">
        <v>0</v>
      </c>
      <c r="CJ159" s="16">
        <v>962773109</v>
      </c>
      <c r="CK159" s="12">
        <v>962773109</v>
      </c>
      <c r="CL159" s="12">
        <v>962773109</v>
      </c>
      <c r="CM159" s="12">
        <v>962773109</v>
      </c>
      <c r="CN159" s="16">
        <v>234145453</v>
      </c>
      <c r="CO159" s="12">
        <v>234145453</v>
      </c>
      <c r="CP159" s="12">
        <v>234145453</v>
      </c>
      <c r="CQ159" s="12">
        <v>234145453</v>
      </c>
      <c r="CR159" s="16">
        <v>91915708</v>
      </c>
      <c r="CS159" s="12">
        <v>91915708</v>
      </c>
      <c r="CT159" s="12">
        <v>91915708</v>
      </c>
      <c r="CU159" s="12">
        <v>91915708</v>
      </c>
      <c r="CV159" s="16">
        <v>0</v>
      </c>
      <c r="CW159" s="12">
        <v>0</v>
      </c>
      <c r="CX159" s="12">
        <v>0</v>
      </c>
      <c r="CY159" s="12">
        <v>0</v>
      </c>
      <c r="CZ159" s="16">
        <v>0</v>
      </c>
      <c r="DA159" s="12">
        <v>0</v>
      </c>
      <c r="DB159" s="12">
        <v>0</v>
      </c>
      <c r="DC159" s="12">
        <v>0</v>
      </c>
      <c r="DD159" s="15">
        <v>4688395334</v>
      </c>
      <c r="DE159" s="12">
        <v>2146224537</v>
      </c>
      <c r="DF159" s="12">
        <v>2146224537</v>
      </c>
      <c r="DG159" s="12">
        <v>2146224537</v>
      </c>
      <c r="DH159" s="15">
        <v>865331000</v>
      </c>
      <c r="DI159" s="12">
        <v>864969128</v>
      </c>
      <c r="DJ159" s="12">
        <v>864969128</v>
      </c>
      <c r="DK159" s="12">
        <v>864969128</v>
      </c>
      <c r="DL159" s="15">
        <v>220412375</v>
      </c>
      <c r="DM159" s="12">
        <v>220412375</v>
      </c>
      <c r="DN159" s="12">
        <v>220412375</v>
      </c>
      <c r="DO159" s="12">
        <v>220412375</v>
      </c>
      <c r="DP159" s="15">
        <v>446378000</v>
      </c>
      <c r="DQ159" s="12">
        <v>446045611</v>
      </c>
      <c r="DR159" s="12">
        <v>446045611</v>
      </c>
      <c r="DS159" s="12">
        <v>446045611</v>
      </c>
      <c r="DT159" s="15">
        <v>0</v>
      </c>
      <c r="DU159" s="12">
        <v>0</v>
      </c>
      <c r="DV159" s="12">
        <v>0</v>
      </c>
      <c r="DW159" s="12">
        <v>0</v>
      </c>
      <c r="DX159" s="15">
        <v>5257755205</v>
      </c>
      <c r="DY159" s="12">
        <v>5072704912</v>
      </c>
      <c r="DZ159" s="12">
        <v>5072704912</v>
      </c>
      <c r="EA159" s="12">
        <v>5072704912</v>
      </c>
      <c r="EB159" s="15">
        <v>11856689500</v>
      </c>
      <c r="EC159" s="12">
        <v>11855786263</v>
      </c>
      <c r="ED159" s="12">
        <v>11855786263</v>
      </c>
      <c r="EE159" s="12">
        <v>11855786263</v>
      </c>
      <c r="EF159" s="15">
        <v>0</v>
      </c>
      <c r="EG159" s="12">
        <v>0</v>
      </c>
      <c r="EH159" s="12">
        <v>0</v>
      </c>
      <c r="EI159" s="12">
        <v>0</v>
      </c>
      <c r="EJ159" s="15">
        <v>0</v>
      </c>
      <c r="EK159" s="12">
        <v>0</v>
      </c>
      <c r="EL159" s="12">
        <v>0</v>
      </c>
      <c r="EM159" s="12">
        <v>0</v>
      </c>
      <c r="EN159" s="48">
        <v>9106676913</v>
      </c>
      <c r="EO159" s="12">
        <v>9106519250</v>
      </c>
      <c r="EP159" s="12">
        <v>9106519250</v>
      </c>
      <c r="EQ159" s="12">
        <v>8724519250</v>
      </c>
      <c r="ER159" s="15">
        <v>368625612</v>
      </c>
      <c r="ES159" s="12">
        <v>71536000</v>
      </c>
      <c r="ET159" s="12">
        <v>71536000</v>
      </c>
      <c r="EU159" s="12">
        <v>71536000</v>
      </c>
      <c r="EV159" s="15">
        <v>0</v>
      </c>
      <c r="EW159" s="12">
        <v>0</v>
      </c>
      <c r="EX159" s="12">
        <v>0</v>
      </c>
      <c r="EY159" s="12">
        <v>0</v>
      </c>
      <c r="EZ159" s="15">
        <v>0</v>
      </c>
      <c r="FA159" s="12">
        <v>0</v>
      </c>
      <c r="FB159" s="12">
        <v>0</v>
      </c>
      <c r="FC159" s="12">
        <v>0</v>
      </c>
      <c r="FD159" s="15">
        <v>0</v>
      </c>
      <c r="FE159" s="12">
        <v>0</v>
      </c>
      <c r="FF159" s="12">
        <v>0</v>
      </c>
      <c r="FG159" s="12">
        <v>0</v>
      </c>
      <c r="FH159" s="15">
        <v>647630668</v>
      </c>
      <c r="FI159" s="12">
        <v>471173555</v>
      </c>
      <c r="FJ159" s="12">
        <v>471173555</v>
      </c>
      <c r="FK159" s="12">
        <v>471173555</v>
      </c>
      <c r="FL159" s="15">
        <v>0</v>
      </c>
      <c r="FM159" s="12">
        <v>0</v>
      </c>
      <c r="FN159" s="12">
        <v>0</v>
      </c>
      <c r="FO159" s="12">
        <v>0</v>
      </c>
      <c r="FP159" s="15">
        <v>3478614123</v>
      </c>
      <c r="FQ159" s="12">
        <v>3478614123</v>
      </c>
      <c r="FR159" s="12">
        <v>3478614123</v>
      </c>
      <c r="FS159" s="12">
        <v>3478614123</v>
      </c>
      <c r="FT159" s="15">
        <v>0</v>
      </c>
      <c r="FU159" s="12">
        <v>0</v>
      </c>
      <c r="FV159" s="12">
        <v>0</v>
      </c>
      <c r="FW159" s="12">
        <v>0</v>
      </c>
      <c r="FX159" s="15">
        <v>0</v>
      </c>
      <c r="FY159" s="12">
        <v>0</v>
      </c>
      <c r="FZ159" s="12">
        <v>0</v>
      </c>
      <c r="GA159" s="12">
        <v>0</v>
      </c>
      <c r="GB159" s="15">
        <v>0</v>
      </c>
      <c r="GC159" s="12">
        <v>0</v>
      </c>
      <c r="GD159" s="12">
        <v>0</v>
      </c>
      <c r="GE159" s="12">
        <v>0</v>
      </c>
      <c r="GF159" s="15">
        <v>0</v>
      </c>
      <c r="GG159" s="12">
        <v>0</v>
      </c>
      <c r="GH159" s="12">
        <v>0</v>
      </c>
      <c r="GI159" s="12">
        <v>0</v>
      </c>
      <c r="GJ159" s="15">
        <v>0</v>
      </c>
      <c r="GK159" s="12">
        <v>0</v>
      </c>
      <c r="GL159" s="12">
        <v>0</v>
      </c>
      <c r="GM159" s="12">
        <v>0</v>
      </c>
      <c r="GN159" s="15">
        <v>1050684645</v>
      </c>
      <c r="GO159" s="12">
        <v>921000000</v>
      </c>
      <c r="GP159" s="12">
        <v>921000000</v>
      </c>
      <c r="GQ159" s="12">
        <v>921000000</v>
      </c>
      <c r="GR159" s="15">
        <v>580856090</v>
      </c>
      <c r="GS159" s="12">
        <v>580856090</v>
      </c>
      <c r="GT159" s="12">
        <v>580856090</v>
      </c>
      <c r="GU159" s="12">
        <v>580856090</v>
      </c>
      <c r="GV159" s="15">
        <v>90658602</v>
      </c>
      <c r="GW159" s="12">
        <v>90481906</v>
      </c>
      <c r="GX159" s="12">
        <v>90481906</v>
      </c>
      <c r="GY159" s="12">
        <v>90481906</v>
      </c>
      <c r="GZ159" s="15">
        <v>0</v>
      </c>
      <c r="HA159" s="12">
        <v>0</v>
      </c>
      <c r="HB159" s="12">
        <v>0</v>
      </c>
      <c r="HC159" s="12">
        <v>0</v>
      </c>
      <c r="HD159" s="15">
        <v>0</v>
      </c>
      <c r="HE159" s="12">
        <v>0</v>
      </c>
      <c r="HF159" s="12">
        <v>0</v>
      </c>
      <c r="HG159" s="12">
        <v>0</v>
      </c>
      <c r="HH159" s="15">
        <v>0</v>
      </c>
      <c r="HI159" s="12">
        <v>0</v>
      </c>
      <c r="HJ159" s="12">
        <v>0</v>
      </c>
      <c r="HK159" s="12">
        <v>0</v>
      </c>
      <c r="HL159" s="15">
        <v>21075225762</v>
      </c>
      <c r="HM159" s="12">
        <v>14445295762</v>
      </c>
      <c r="HN159" s="12">
        <v>14445295762</v>
      </c>
      <c r="HO159" s="12">
        <v>14445295762</v>
      </c>
      <c r="HP159" s="15">
        <v>22985445000</v>
      </c>
      <c r="HQ159" s="12">
        <v>22985445000</v>
      </c>
      <c r="HR159" s="12">
        <v>22985445000</v>
      </c>
      <c r="HS159" s="12">
        <v>22985445000</v>
      </c>
      <c r="HT159" s="15">
        <v>0</v>
      </c>
      <c r="HU159" s="12">
        <v>0</v>
      </c>
      <c r="HV159" s="12">
        <v>0</v>
      </c>
      <c r="HW159" s="12">
        <v>0</v>
      </c>
      <c r="HX159" s="15">
        <v>0</v>
      </c>
      <c r="HY159" s="12">
        <v>0</v>
      </c>
      <c r="HZ159" s="12">
        <v>0</v>
      </c>
      <c r="IA159" s="12">
        <v>0</v>
      </c>
      <c r="IB159" s="15">
        <v>0</v>
      </c>
      <c r="IC159" s="12">
        <v>0</v>
      </c>
      <c r="ID159" s="12">
        <v>0</v>
      </c>
      <c r="IE159" s="12">
        <v>0</v>
      </c>
      <c r="IF159" s="15">
        <v>1162552995</v>
      </c>
      <c r="IG159" s="12">
        <v>1162000000</v>
      </c>
      <c r="IH159" s="12">
        <v>1162000000</v>
      </c>
      <c r="II159" s="12">
        <v>1162000000</v>
      </c>
      <c r="IJ159" s="15">
        <v>0</v>
      </c>
      <c r="IK159" s="12">
        <v>0</v>
      </c>
      <c r="IL159" s="12">
        <v>0</v>
      </c>
      <c r="IM159" s="12">
        <v>0</v>
      </c>
      <c r="IN159" s="15">
        <v>1500000000</v>
      </c>
      <c r="IO159" s="12">
        <v>1475000000</v>
      </c>
      <c r="IP159" s="12">
        <v>1475000000</v>
      </c>
      <c r="IQ159" s="12">
        <v>1475000000</v>
      </c>
      <c r="IR159" s="15">
        <v>0</v>
      </c>
      <c r="IS159" s="12">
        <v>0</v>
      </c>
      <c r="IT159" s="12">
        <v>0</v>
      </c>
      <c r="IU159" s="12">
        <v>0</v>
      </c>
      <c r="IV159" s="15">
        <v>0</v>
      </c>
      <c r="IW159" s="12">
        <v>0</v>
      </c>
      <c r="IX159" s="12">
        <v>0</v>
      </c>
      <c r="IY159" s="12">
        <v>0</v>
      </c>
      <c r="IZ159" s="15">
        <v>0</v>
      </c>
      <c r="JA159" s="12">
        <v>0</v>
      </c>
      <c r="JB159" s="12">
        <v>0</v>
      </c>
      <c r="JC159" s="12">
        <v>0</v>
      </c>
      <c r="JD159" s="15">
        <v>0</v>
      </c>
      <c r="JE159" s="12">
        <v>0</v>
      </c>
      <c r="JF159" s="12">
        <v>0</v>
      </c>
      <c r="JG159" s="12">
        <v>0</v>
      </c>
      <c r="JH159" s="15">
        <v>0</v>
      </c>
      <c r="JI159" s="12">
        <v>0</v>
      </c>
      <c r="JJ159" s="12">
        <v>0</v>
      </c>
      <c r="JK159" s="12">
        <v>0</v>
      </c>
      <c r="JL159" s="15">
        <v>0</v>
      </c>
      <c r="JM159" s="12">
        <v>0</v>
      </c>
      <c r="JN159" s="12">
        <v>0</v>
      </c>
      <c r="JO159" s="12">
        <v>0</v>
      </c>
      <c r="JP159" s="15">
        <v>0</v>
      </c>
      <c r="JQ159" s="12">
        <v>0</v>
      </c>
      <c r="JR159" s="12">
        <v>0</v>
      </c>
      <c r="JS159" s="12">
        <v>0</v>
      </c>
      <c r="JT159" s="15">
        <v>0</v>
      </c>
      <c r="JU159" s="12">
        <v>0</v>
      </c>
      <c r="JV159" s="12">
        <v>0</v>
      </c>
      <c r="JW159" s="12">
        <v>0</v>
      </c>
      <c r="JX159" s="15">
        <v>0</v>
      </c>
      <c r="JY159" s="12">
        <v>0</v>
      </c>
      <c r="JZ159" s="12">
        <v>0</v>
      </c>
      <c r="KA159" s="12">
        <v>0</v>
      </c>
      <c r="KB159" s="15">
        <v>0</v>
      </c>
      <c r="KC159" s="12">
        <v>0</v>
      </c>
      <c r="KD159" s="12">
        <v>0</v>
      </c>
      <c r="KE159" s="12">
        <v>0</v>
      </c>
      <c r="KF159" s="15">
        <v>0</v>
      </c>
      <c r="KG159" s="12">
        <v>0</v>
      </c>
      <c r="KH159" s="12">
        <v>0</v>
      </c>
      <c r="KI159" s="12">
        <v>0</v>
      </c>
      <c r="KJ159" s="15">
        <v>0</v>
      </c>
      <c r="KK159" s="12">
        <v>0</v>
      </c>
      <c r="KL159" s="12">
        <v>0</v>
      </c>
      <c r="KM159" s="12">
        <v>0</v>
      </c>
      <c r="KN159" s="15">
        <v>0</v>
      </c>
      <c r="KO159" s="12">
        <v>0</v>
      </c>
      <c r="KP159" s="12">
        <v>0</v>
      </c>
      <c r="KQ159" s="12">
        <v>0</v>
      </c>
      <c r="KR159" s="15">
        <v>0</v>
      </c>
      <c r="KS159" s="12">
        <v>0</v>
      </c>
      <c r="KT159" s="12">
        <v>0</v>
      </c>
      <c r="KU159" s="12">
        <v>0</v>
      </c>
      <c r="KV159" s="14">
        <v>0</v>
      </c>
      <c r="KW159" s="12">
        <v>0</v>
      </c>
      <c r="KX159" s="12">
        <v>0</v>
      </c>
      <c r="KY159" s="12">
        <v>0</v>
      </c>
      <c r="KZ159" s="14">
        <v>0</v>
      </c>
      <c r="LA159" s="12">
        <v>0</v>
      </c>
      <c r="LB159" s="12">
        <v>0</v>
      </c>
      <c r="LC159" s="12">
        <v>0</v>
      </c>
      <c r="LD159" s="14">
        <v>0</v>
      </c>
      <c r="LE159" s="12">
        <v>0</v>
      </c>
      <c r="LF159" s="12">
        <v>0</v>
      </c>
      <c r="LG159" s="12">
        <v>0</v>
      </c>
      <c r="LH159" s="14">
        <v>0</v>
      </c>
      <c r="LI159" s="12">
        <v>0</v>
      </c>
      <c r="LJ159" s="12">
        <v>0</v>
      </c>
      <c r="LK159" s="12">
        <v>0</v>
      </c>
      <c r="LL159" s="14">
        <v>0</v>
      </c>
      <c r="LM159" s="12">
        <v>0</v>
      </c>
      <c r="LN159" s="12">
        <v>0</v>
      </c>
      <c r="LO159" s="12">
        <v>0</v>
      </c>
      <c r="LP159" s="14">
        <v>0</v>
      </c>
      <c r="LQ159" s="12">
        <v>0</v>
      </c>
      <c r="LR159" s="12">
        <v>0</v>
      </c>
      <c r="LS159" s="12">
        <v>0</v>
      </c>
      <c r="LT159" s="14">
        <v>0</v>
      </c>
      <c r="LU159" s="12">
        <v>0</v>
      </c>
      <c r="LV159" s="12">
        <v>0</v>
      </c>
      <c r="LW159" s="12">
        <v>0</v>
      </c>
      <c r="LX159" s="14">
        <v>0</v>
      </c>
      <c r="LY159" s="12">
        <v>0</v>
      </c>
      <c r="LZ159" s="12">
        <v>0</v>
      </c>
      <c r="MA159" s="12">
        <v>0</v>
      </c>
      <c r="MB159" s="13">
        <v>0</v>
      </c>
      <c r="MC159" s="12">
        <v>0</v>
      </c>
      <c r="MD159" s="12">
        <v>0</v>
      </c>
      <c r="ME159" s="12">
        <v>0</v>
      </c>
      <c r="MF159" s="13">
        <v>0</v>
      </c>
      <c r="MG159" s="12">
        <v>0</v>
      </c>
      <c r="MH159" s="12">
        <v>0</v>
      </c>
      <c r="MI159" s="12">
        <v>0</v>
      </c>
      <c r="MJ159" s="13">
        <v>0</v>
      </c>
      <c r="MK159" s="12">
        <v>0</v>
      </c>
      <c r="ML159" s="12">
        <v>0</v>
      </c>
      <c r="MM159" s="12">
        <v>0</v>
      </c>
    </row>
    <row r="160" spans="2:351" ht="63.75" x14ac:dyDescent="0.25">
      <c r="B160" s="44" t="s">
        <v>96</v>
      </c>
      <c r="C160" s="43" t="s">
        <v>95</v>
      </c>
      <c r="D160" s="42" t="s">
        <v>12</v>
      </c>
      <c r="E160" s="42" t="s">
        <v>12</v>
      </c>
      <c r="F160" s="46" t="s">
        <v>94</v>
      </c>
      <c r="G160" s="40">
        <v>2020004250280</v>
      </c>
      <c r="H160" s="41" t="s">
        <v>83</v>
      </c>
      <c r="I160" s="40">
        <v>1901013</v>
      </c>
      <c r="J160" s="39" t="s">
        <v>82</v>
      </c>
      <c r="K160" s="38" t="s">
        <v>81</v>
      </c>
      <c r="L160" s="58" t="s">
        <v>93</v>
      </c>
      <c r="M160" s="35" t="s">
        <v>6</v>
      </c>
      <c r="N160" s="35" t="s">
        <v>62</v>
      </c>
      <c r="O160" s="36" t="s">
        <v>4</v>
      </c>
      <c r="P160" s="35" t="s">
        <v>87</v>
      </c>
      <c r="Q160" s="35" t="s">
        <v>86</v>
      </c>
      <c r="R160" s="34" t="s">
        <v>20</v>
      </c>
      <c r="S160" s="56">
        <v>1</v>
      </c>
      <c r="T160" s="55">
        <v>0</v>
      </c>
      <c r="U160" s="55">
        <v>0</v>
      </c>
      <c r="V160" s="55">
        <v>1</v>
      </c>
      <c r="W160" s="55">
        <v>0</v>
      </c>
      <c r="X160" s="31">
        <f>+Z160+AA160+AB160+AC160</f>
        <v>1</v>
      </c>
      <c r="Y160" s="30">
        <f>+X160/S160</f>
        <v>1</v>
      </c>
      <c r="Z160" s="29">
        <v>0</v>
      </c>
      <c r="AA160" s="28">
        <v>0</v>
      </c>
      <c r="AB160" s="28">
        <v>1</v>
      </c>
      <c r="AC160" s="28">
        <v>0</v>
      </c>
      <c r="AD160" s="27">
        <v>40000000000</v>
      </c>
      <c r="AE160" s="26">
        <f>+AD160-AG160</f>
        <v>0</v>
      </c>
      <c r="AF160" s="51" t="s">
        <v>0</v>
      </c>
      <c r="AG160" s="24">
        <f>SUM(AH160:AK160)</f>
        <v>40000000000</v>
      </c>
      <c r="AH160" s="23">
        <f>+BH160+BL160+BP160+BT160+BX160+CB160+CF160+CJ160+CN160+CR160+CV160+CZ160+BD160</f>
        <v>40000000000</v>
      </c>
      <c r="AI160" s="22">
        <f>+DD160+DH160+DL160+DP160+DT160+DX160+EB160+EF160+EJ160+EN160+ER160+EV160+EZ160+FD160+FH160+FL160+FP160+FT160+FX160+GB160+GF160+GJ160+GN160+GR160+GV160+GZ160+HD160+HH160+HL160+HP160+HT160+HX160+IB160+IF160+IJ160+IN160+IR160+IV160+IZ160+JD160+JH160+JL160+JP160+JT160+JX160+KB160+KF160+KJ160+KN160+KR160</f>
        <v>0</v>
      </c>
      <c r="AJ160" s="21">
        <f>+KV160+KZ160+LD160+LH160+LL160+LP160+LT160+LX160</f>
        <v>0</v>
      </c>
      <c r="AK160" s="13">
        <f>+MB160+MF160+MJ160</f>
        <v>0</v>
      </c>
      <c r="AL160" s="18" t="b">
        <f>_xlfn.IFNA(+AM160&lt;=AG160,"ERROR")</f>
        <v>1</v>
      </c>
      <c r="AM160" s="20">
        <f>SUM(AN160:AQ160)</f>
        <v>40000000000</v>
      </c>
      <c r="AN160" s="4">
        <f>+BE160+BI160+BM160+BQ160+BU160+BY160+CC160+CG160+CK160+CO160+CS160+CW160+DA160</f>
        <v>40000000000</v>
      </c>
      <c r="AO160" s="4">
        <f>+DE160+DI160+DM160+DQ160+DU160+DY160+EC160+EG160+EK160+EO160+ES160+EW160+FA160+FE160+FI160+FM160+FQ160+FU160+FY160+GC160+GG160+GK160+GO160+GS160+GW160+HA160+HE160+HI160+HM160+HQ160+HU160+HY160+IC160+IG160+IK160+IO160+IS160+IW160+JA160+JE160+JI160+JM160+JQ160+JU160+JY160+KC160+KG160+KK160+KO160+KS160</f>
        <v>0</v>
      </c>
      <c r="AP160" s="4">
        <f>+KW160+LA160+LE160+LI160+LM160+LQ160+LU160+LY160</f>
        <v>0</v>
      </c>
      <c r="AQ160" s="4">
        <f>+MC160+MG160+MK160</f>
        <v>0</v>
      </c>
      <c r="AR160" s="18" t="b">
        <f>_xlfn.IFNA(+AS160&lt;=AM160,"ERROR")</f>
        <v>1</v>
      </c>
      <c r="AS160" s="19">
        <f>+AT160+AU160+AV160+AW160</f>
        <v>40000000000</v>
      </c>
      <c r="AT160" s="4">
        <f>+BF160+BJ160+BN160+BR160+BV160+BZ160+CD160+CH160+CL160+CP160+CT160+CX160+DB160</f>
        <v>40000000000</v>
      </c>
      <c r="AU160" s="4">
        <f>+DF160+DJ160+DN160+DR160+DV160+DZ160+ED160+EH160+EL160+EP160+ET160+EX160+FB160+FF160+FJ160+FN160+FR160+FV160+FZ160+GD160+GH160+GL160+GP160+GT160+GX160+HB160+HF160+HJ160+HN160+HR160+HV160+HZ160+ID160+IH160+IL160+IP160+IT160+IX160+JB160+JF160+JJ160+JN160+JR160+JV160+JZ160+KD160+KH160+KL160+KP160+KT160</f>
        <v>0</v>
      </c>
      <c r="AV160" s="4">
        <f>+KX160+LB160+LF160+LJ160+LN160+LR160+LV160+LZ160</f>
        <v>0</v>
      </c>
      <c r="AW160" s="4">
        <f>+MD160+MH160+ML160</f>
        <v>0</v>
      </c>
      <c r="AX160" s="18" t="b">
        <f>_xlfn.IFNA(+AY160&lt;=AS160,"ERROR")</f>
        <v>1</v>
      </c>
      <c r="AY160" s="17">
        <f>+AZ160+BA160+BB160+BC160</f>
        <v>40000000000</v>
      </c>
      <c r="AZ160" s="4">
        <f>+BG160+BK160+BO160+BS160+BW160+CA160+CE160+CI160+CM160+CQ160+CU160+CY160+DC160</f>
        <v>40000000000</v>
      </c>
      <c r="BA160" s="4">
        <f>+DG160+DK160+DO160+DS160+DW160+EA160+EE160+EI160+EM160+EQ160+EU160+EY160+FC160+FG160+FK160+FO160+FS160+FW160+GA160+GE160+GI160+GM160+GQ160+GU160+GY160+HC160+HG160+HK160+HO160+HS160+HW160+IA160+IE160+II160+IM160+IQ160+IU160+IY160+JC160+JG160+JK160+JO160+JS160+JW160+KA160+KE160+KI160+KM160+KQ160+KU160</f>
        <v>0</v>
      </c>
      <c r="BB160" s="4">
        <f>+KY160+LC160+LG160+LK160+LO160+LS160+LW160+MA160</f>
        <v>0</v>
      </c>
      <c r="BC160" s="4">
        <f>+ME160+MI160+MM160</f>
        <v>0</v>
      </c>
      <c r="BD160" s="16">
        <v>26289265922</v>
      </c>
      <c r="BE160" s="12">
        <v>26289265922</v>
      </c>
      <c r="BF160" s="12">
        <v>26289265922</v>
      </c>
      <c r="BG160" s="12">
        <v>26289265922</v>
      </c>
      <c r="BH160" s="16">
        <v>978336626</v>
      </c>
      <c r="BI160" s="12">
        <v>978336626</v>
      </c>
      <c r="BJ160" s="12">
        <v>978336626</v>
      </c>
      <c r="BK160" s="12">
        <v>978336626</v>
      </c>
      <c r="BL160" s="16">
        <v>0</v>
      </c>
      <c r="BM160" s="12">
        <v>0</v>
      </c>
      <c r="BN160" s="12">
        <v>0</v>
      </c>
      <c r="BO160" s="12">
        <v>0</v>
      </c>
      <c r="BP160" s="16">
        <v>6388860527</v>
      </c>
      <c r="BQ160" s="12">
        <v>6388860527</v>
      </c>
      <c r="BR160" s="12">
        <v>6388860527</v>
      </c>
      <c r="BS160" s="12">
        <v>6388860527</v>
      </c>
      <c r="BT160" s="16">
        <v>0</v>
      </c>
      <c r="BU160" s="12">
        <v>0</v>
      </c>
      <c r="BV160" s="12">
        <v>0</v>
      </c>
      <c r="BW160" s="12">
        <v>0</v>
      </c>
      <c r="BX160" s="16">
        <v>0</v>
      </c>
      <c r="BY160" s="12">
        <v>0</v>
      </c>
      <c r="BZ160" s="12">
        <v>0</v>
      </c>
      <c r="CA160" s="12">
        <v>0</v>
      </c>
      <c r="CB160" s="16">
        <v>0</v>
      </c>
      <c r="CC160" s="12">
        <v>0</v>
      </c>
      <c r="CD160" s="12">
        <v>0</v>
      </c>
      <c r="CE160" s="12">
        <v>0</v>
      </c>
      <c r="CF160" s="16">
        <v>0</v>
      </c>
      <c r="CG160" s="12">
        <v>0</v>
      </c>
      <c r="CH160" s="12">
        <v>0</v>
      </c>
      <c r="CI160" s="12">
        <v>0</v>
      </c>
      <c r="CJ160" s="16">
        <v>5904876885</v>
      </c>
      <c r="CK160" s="12">
        <v>5904876885</v>
      </c>
      <c r="CL160" s="12">
        <v>5904876885</v>
      </c>
      <c r="CM160" s="12">
        <v>5904876885</v>
      </c>
      <c r="CN160" s="16">
        <v>0</v>
      </c>
      <c r="CO160" s="12">
        <v>0</v>
      </c>
      <c r="CP160" s="12">
        <v>0</v>
      </c>
      <c r="CQ160" s="12">
        <v>0</v>
      </c>
      <c r="CR160" s="16">
        <v>0</v>
      </c>
      <c r="CS160" s="12">
        <v>0</v>
      </c>
      <c r="CT160" s="12">
        <v>0</v>
      </c>
      <c r="CU160" s="12">
        <v>0</v>
      </c>
      <c r="CV160" s="16">
        <v>0</v>
      </c>
      <c r="CW160" s="12">
        <v>0</v>
      </c>
      <c r="CX160" s="12">
        <v>0</v>
      </c>
      <c r="CY160" s="12">
        <v>0</v>
      </c>
      <c r="CZ160" s="16">
        <v>438660040</v>
      </c>
      <c r="DA160" s="12">
        <v>438660040</v>
      </c>
      <c r="DB160" s="12">
        <v>438660040</v>
      </c>
      <c r="DC160" s="12">
        <v>438660040</v>
      </c>
      <c r="DD160" s="15">
        <v>0</v>
      </c>
      <c r="DE160" s="12">
        <v>0</v>
      </c>
      <c r="DF160" s="12">
        <v>0</v>
      </c>
      <c r="DG160" s="12">
        <v>0</v>
      </c>
      <c r="DH160" s="15">
        <v>0</v>
      </c>
      <c r="DI160" s="12">
        <v>0</v>
      </c>
      <c r="DJ160" s="12">
        <v>0</v>
      </c>
      <c r="DK160" s="12">
        <v>0</v>
      </c>
      <c r="DL160" s="15">
        <v>0</v>
      </c>
      <c r="DM160" s="12">
        <v>0</v>
      </c>
      <c r="DN160" s="12">
        <v>0</v>
      </c>
      <c r="DO160" s="12">
        <v>0</v>
      </c>
      <c r="DP160" s="15">
        <v>0</v>
      </c>
      <c r="DQ160" s="12">
        <v>0</v>
      </c>
      <c r="DR160" s="12">
        <v>0</v>
      </c>
      <c r="DS160" s="12">
        <v>0</v>
      </c>
      <c r="DT160" s="15">
        <v>0</v>
      </c>
      <c r="DU160" s="12">
        <v>0</v>
      </c>
      <c r="DV160" s="12">
        <v>0</v>
      </c>
      <c r="DW160" s="12">
        <v>0</v>
      </c>
      <c r="DX160" s="15">
        <v>0</v>
      </c>
      <c r="DY160" s="12">
        <v>0</v>
      </c>
      <c r="DZ160" s="12">
        <v>0</v>
      </c>
      <c r="EA160" s="12">
        <v>0</v>
      </c>
      <c r="EB160" s="15">
        <v>0</v>
      </c>
      <c r="EC160" s="12">
        <v>0</v>
      </c>
      <c r="ED160" s="12">
        <v>0</v>
      </c>
      <c r="EE160" s="12">
        <v>0</v>
      </c>
      <c r="EF160" s="15">
        <v>0</v>
      </c>
      <c r="EG160" s="12">
        <v>0</v>
      </c>
      <c r="EH160" s="12">
        <v>0</v>
      </c>
      <c r="EI160" s="12">
        <v>0</v>
      </c>
      <c r="EJ160" s="15">
        <v>0</v>
      </c>
      <c r="EK160" s="12">
        <v>0</v>
      </c>
      <c r="EL160" s="12">
        <v>0</v>
      </c>
      <c r="EM160" s="12">
        <v>0</v>
      </c>
      <c r="EN160" s="15">
        <v>0</v>
      </c>
      <c r="EO160" s="12">
        <v>0</v>
      </c>
      <c r="EP160" s="12">
        <v>0</v>
      </c>
      <c r="EQ160" s="12">
        <v>0</v>
      </c>
      <c r="ER160" s="15">
        <v>0</v>
      </c>
      <c r="ES160" s="12">
        <v>0</v>
      </c>
      <c r="ET160" s="12">
        <v>0</v>
      </c>
      <c r="EU160" s="12">
        <v>0</v>
      </c>
      <c r="EV160" s="15">
        <v>0</v>
      </c>
      <c r="EW160" s="12">
        <v>0</v>
      </c>
      <c r="EX160" s="12">
        <v>0</v>
      </c>
      <c r="EY160" s="12">
        <v>0</v>
      </c>
      <c r="EZ160" s="15">
        <v>0</v>
      </c>
      <c r="FA160" s="12">
        <v>0</v>
      </c>
      <c r="FB160" s="12">
        <v>0</v>
      </c>
      <c r="FC160" s="12">
        <v>0</v>
      </c>
      <c r="FD160" s="15">
        <v>0</v>
      </c>
      <c r="FE160" s="12">
        <v>0</v>
      </c>
      <c r="FF160" s="12">
        <v>0</v>
      </c>
      <c r="FG160" s="12">
        <v>0</v>
      </c>
      <c r="FH160" s="15">
        <v>0</v>
      </c>
      <c r="FI160" s="12">
        <v>0</v>
      </c>
      <c r="FJ160" s="12">
        <v>0</v>
      </c>
      <c r="FK160" s="12">
        <v>0</v>
      </c>
      <c r="FL160" s="15">
        <v>0</v>
      </c>
      <c r="FM160" s="12">
        <v>0</v>
      </c>
      <c r="FN160" s="12">
        <v>0</v>
      </c>
      <c r="FO160" s="12">
        <v>0</v>
      </c>
      <c r="FP160" s="15">
        <v>0</v>
      </c>
      <c r="FQ160" s="12">
        <v>0</v>
      </c>
      <c r="FR160" s="12">
        <v>0</v>
      </c>
      <c r="FS160" s="12">
        <v>0</v>
      </c>
      <c r="FT160" s="15">
        <v>0</v>
      </c>
      <c r="FU160" s="12">
        <v>0</v>
      </c>
      <c r="FV160" s="12">
        <v>0</v>
      </c>
      <c r="FW160" s="12">
        <v>0</v>
      </c>
      <c r="FX160" s="15">
        <v>0</v>
      </c>
      <c r="FY160" s="12">
        <v>0</v>
      </c>
      <c r="FZ160" s="12">
        <v>0</v>
      </c>
      <c r="GA160" s="12">
        <v>0</v>
      </c>
      <c r="GB160" s="15">
        <v>0</v>
      </c>
      <c r="GC160" s="12">
        <v>0</v>
      </c>
      <c r="GD160" s="12">
        <v>0</v>
      </c>
      <c r="GE160" s="12">
        <v>0</v>
      </c>
      <c r="GF160" s="15">
        <v>0</v>
      </c>
      <c r="GG160" s="12">
        <v>0</v>
      </c>
      <c r="GH160" s="12">
        <v>0</v>
      </c>
      <c r="GI160" s="12">
        <v>0</v>
      </c>
      <c r="GJ160" s="15">
        <v>0</v>
      </c>
      <c r="GK160" s="12">
        <v>0</v>
      </c>
      <c r="GL160" s="12">
        <v>0</v>
      </c>
      <c r="GM160" s="12">
        <v>0</v>
      </c>
      <c r="GN160" s="15">
        <v>0</v>
      </c>
      <c r="GO160" s="12">
        <v>0</v>
      </c>
      <c r="GP160" s="12">
        <v>0</v>
      </c>
      <c r="GQ160" s="12">
        <v>0</v>
      </c>
      <c r="GR160" s="15">
        <v>0</v>
      </c>
      <c r="GS160" s="12">
        <v>0</v>
      </c>
      <c r="GT160" s="12">
        <v>0</v>
      </c>
      <c r="GU160" s="12">
        <v>0</v>
      </c>
      <c r="GV160" s="15">
        <v>0</v>
      </c>
      <c r="GW160" s="12">
        <v>0</v>
      </c>
      <c r="GX160" s="12">
        <v>0</v>
      </c>
      <c r="GY160" s="12">
        <v>0</v>
      </c>
      <c r="GZ160" s="15">
        <v>0</v>
      </c>
      <c r="HA160" s="12">
        <v>0</v>
      </c>
      <c r="HB160" s="12">
        <v>0</v>
      </c>
      <c r="HC160" s="12">
        <v>0</v>
      </c>
      <c r="HD160" s="15">
        <v>0</v>
      </c>
      <c r="HE160" s="12">
        <v>0</v>
      </c>
      <c r="HF160" s="12">
        <v>0</v>
      </c>
      <c r="HG160" s="12">
        <v>0</v>
      </c>
      <c r="HH160" s="15">
        <v>0</v>
      </c>
      <c r="HI160" s="12">
        <v>0</v>
      </c>
      <c r="HJ160" s="12">
        <v>0</v>
      </c>
      <c r="HK160" s="12">
        <v>0</v>
      </c>
      <c r="HL160" s="15">
        <v>0</v>
      </c>
      <c r="HM160" s="12">
        <v>0</v>
      </c>
      <c r="HN160" s="12">
        <v>0</v>
      </c>
      <c r="HO160" s="12">
        <v>0</v>
      </c>
      <c r="HP160" s="15">
        <v>0</v>
      </c>
      <c r="HQ160" s="12">
        <v>0</v>
      </c>
      <c r="HR160" s="12">
        <v>0</v>
      </c>
      <c r="HS160" s="12">
        <v>0</v>
      </c>
      <c r="HT160" s="15">
        <v>0</v>
      </c>
      <c r="HU160" s="12">
        <v>0</v>
      </c>
      <c r="HV160" s="12">
        <v>0</v>
      </c>
      <c r="HW160" s="12">
        <v>0</v>
      </c>
      <c r="HX160" s="15">
        <v>0</v>
      </c>
      <c r="HY160" s="12">
        <v>0</v>
      </c>
      <c r="HZ160" s="12">
        <v>0</v>
      </c>
      <c r="IA160" s="12">
        <v>0</v>
      </c>
      <c r="IB160" s="15">
        <v>0</v>
      </c>
      <c r="IC160" s="12">
        <v>0</v>
      </c>
      <c r="ID160" s="12">
        <v>0</v>
      </c>
      <c r="IE160" s="12">
        <v>0</v>
      </c>
      <c r="IF160" s="15">
        <v>0</v>
      </c>
      <c r="IG160" s="12">
        <v>0</v>
      </c>
      <c r="IH160" s="12">
        <v>0</v>
      </c>
      <c r="II160" s="12">
        <v>0</v>
      </c>
      <c r="IJ160" s="15">
        <v>0</v>
      </c>
      <c r="IK160" s="12">
        <v>0</v>
      </c>
      <c r="IL160" s="12">
        <v>0</v>
      </c>
      <c r="IM160" s="12">
        <v>0</v>
      </c>
      <c r="IN160" s="15">
        <v>0</v>
      </c>
      <c r="IO160" s="12">
        <v>0</v>
      </c>
      <c r="IP160" s="12">
        <v>0</v>
      </c>
      <c r="IQ160" s="12">
        <v>0</v>
      </c>
      <c r="IR160" s="15">
        <v>0</v>
      </c>
      <c r="IS160" s="12">
        <v>0</v>
      </c>
      <c r="IT160" s="12">
        <v>0</v>
      </c>
      <c r="IU160" s="12">
        <v>0</v>
      </c>
      <c r="IV160" s="15">
        <v>0</v>
      </c>
      <c r="IW160" s="12">
        <v>0</v>
      </c>
      <c r="IX160" s="12">
        <v>0</v>
      </c>
      <c r="IY160" s="12">
        <v>0</v>
      </c>
      <c r="IZ160" s="15">
        <v>0</v>
      </c>
      <c r="JA160" s="12">
        <v>0</v>
      </c>
      <c r="JB160" s="12">
        <v>0</v>
      </c>
      <c r="JC160" s="12">
        <v>0</v>
      </c>
      <c r="JD160" s="15">
        <v>0</v>
      </c>
      <c r="JE160" s="12">
        <v>0</v>
      </c>
      <c r="JF160" s="12">
        <v>0</v>
      </c>
      <c r="JG160" s="12">
        <v>0</v>
      </c>
      <c r="JH160" s="15">
        <v>0</v>
      </c>
      <c r="JI160" s="12">
        <v>0</v>
      </c>
      <c r="JJ160" s="12">
        <v>0</v>
      </c>
      <c r="JK160" s="12">
        <v>0</v>
      </c>
      <c r="JL160" s="15">
        <v>0</v>
      </c>
      <c r="JM160" s="12">
        <v>0</v>
      </c>
      <c r="JN160" s="12">
        <v>0</v>
      </c>
      <c r="JO160" s="12">
        <v>0</v>
      </c>
      <c r="JP160" s="15">
        <v>0</v>
      </c>
      <c r="JQ160" s="12">
        <v>0</v>
      </c>
      <c r="JR160" s="12">
        <v>0</v>
      </c>
      <c r="JS160" s="12">
        <v>0</v>
      </c>
      <c r="JT160" s="15">
        <v>0</v>
      </c>
      <c r="JU160" s="12">
        <v>0</v>
      </c>
      <c r="JV160" s="12">
        <v>0</v>
      </c>
      <c r="JW160" s="12">
        <v>0</v>
      </c>
      <c r="JX160" s="15">
        <v>0</v>
      </c>
      <c r="JY160" s="12">
        <v>0</v>
      </c>
      <c r="JZ160" s="12">
        <v>0</v>
      </c>
      <c r="KA160" s="12">
        <v>0</v>
      </c>
      <c r="KB160" s="15">
        <v>0</v>
      </c>
      <c r="KC160" s="12">
        <v>0</v>
      </c>
      <c r="KD160" s="12">
        <v>0</v>
      </c>
      <c r="KE160" s="12">
        <v>0</v>
      </c>
      <c r="KF160" s="15">
        <v>0</v>
      </c>
      <c r="KG160" s="12">
        <v>0</v>
      </c>
      <c r="KH160" s="12">
        <v>0</v>
      </c>
      <c r="KI160" s="12">
        <v>0</v>
      </c>
      <c r="KJ160" s="15">
        <v>0</v>
      </c>
      <c r="KK160" s="12">
        <v>0</v>
      </c>
      <c r="KL160" s="12">
        <v>0</v>
      </c>
      <c r="KM160" s="12">
        <v>0</v>
      </c>
      <c r="KN160" s="15">
        <v>0</v>
      </c>
      <c r="KO160" s="12">
        <v>0</v>
      </c>
      <c r="KP160" s="12">
        <v>0</v>
      </c>
      <c r="KQ160" s="12">
        <v>0</v>
      </c>
      <c r="KR160" s="15">
        <v>0</v>
      </c>
      <c r="KS160" s="12">
        <v>0</v>
      </c>
      <c r="KT160" s="12">
        <v>0</v>
      </c>
      <c r="KU160" s="12">
        <v>0</v>
      </c>
      <c r="KV160" s="14">
        <v>0</v>
      </c>
      <c r="KW160" s="12">
        <v>0</v>
      </c>
      <c r="KX160" s="12">
        <v>0</v>
      </c>
      <c r="KY160" s="12">
        <v>0</v>
      </c>
      <c r="KZ160" s="14">
        <v>0</v>
      </c>
      <c r="LA160" s="12">
        <v>0</v>
      </c>
      <c r="LB160" s="12">
        <v>0</v>
      </c>
      <c r="LC160" s="12">
        <v>0</v>
      </c>
      <c r="LD160" s="14">
        <v>0</v>
      </c>
      <c r="LE160" s="12">
        <v>0</v>
      </c>
      <c r="LF160" s="12">
        <v>0</v>
      </c>
      <c r="LG160" s="12">
        <v>0</v>
      </c>
      <c r="LH160" s="14">
        <v>0</v>
      </c>
      <c r="LI160" s="12">
        <v>0</v>
      </c>
      <c r="LJ160" s="12">
        <v>0</v>
      </c>
      <c r="LK160" s="12">
        <v>0</v>
      </c>
      <c r="LL160" s="14">
        <v>0</v>
      </c>
      <c r="LM160" s="12">
        <v>0</v>
      </c>
      <c r="LN160" s="12">
        <v>0</v>
      </c>
      <c r="LO160" s="12">
        <v>0</v>
      </c>
      <c r="LP160" s="14">
        <v>0</v>
      </c>
      <c r="LQ160" s="12">
        <v>0</v>
      </c>
      <c r="LR160" s="12">
        <v>0</v>
      </c>
      <c r="LS160" s="12">
        <v>0</v>
      </c>
      <c r="LT160" s="14">
        <v>0</v>
      </c>
      <c r="LU160" s="12">
        <v>0</v>
      </c>
      <c r="LV160" s="12">
        <v>0</v>
      </c>
      <c r="LW160" s="12">
        <v>0</v>
      </c>
      <c r="LX160" s="14">
        <v>0</v>
      </c>
      <c r="LY160" s="12">
        <v>0</v>
      </c>
      <c r="LZ160" s="12">
        <v>0</v>
      </c>
      <c r="MA160" s="12">
        <v>0</v>
      </c>
      <c r="MB160" s="13">
        <v>0</v>
      </c>
      <c r="MC160" s="12">
        <v>0</v>
      </c>
      <c r="MD160" s="12">
        <v>0</v>
      </c>
      <c r="ME160" s="12">
        <v>0</v>
      </c>
      <c r="MF160" s="13">
        <v>0</v>
      </c>
      <c r="MG160" s="12">
        <v>0</v>
      </c>
      <c r="MH160" s="12">
        <v>0</v>
      </c>
      <c r="MI160" s="12">
        <v>0</v>
      </c>
      <c r="MJ160" s="13">
        <v>0</v>
      </c>
      <c r="MK160" s="12">
        <v>0</v>
      </c>
      <c r="ML160" s="12">
        <v>0</v>
      </c>
      <c r="MM160" s="12">
        <v>0</v>
      </c>
    </row>
    <row r="161" spans="2:351" ht="63.75" x14ac:dyDescent="0.25">
      <c r="B161" s="44" t="s">
        <v>68</v>
      </c>
      <c r="C161" s="43" t="s">
        <v>67</v>
      </c>
      <c r="D161" s="42" t="s">
        <v>12</v>
      </c>
      <c r="E161" s="42" t="s">
        <v>12</v>
      </c>
      <c r="F161" s="46" t="s">
        <v>67</v>
      </c>
      <c r="G161" s="40">
        <v>2020004250280</v>
      </c>
      <c r="H161" s="41" t="s">
        <v>83</v>
      </c>
      <c r="I161" s="40">
        <v>1901057</v>
      </c>
      <c r="J161" s="39" t="s">
        <v>92</v>
      </c>
      <c r="K161" s="38" t="s">
        <v>81</v>
      </c>
      <c r="L161" s="37" t="s">
        <v>91</v>
      </c>
      <c r="M161" s="35" t="s">
        <v>6</v>
      </c>
      <c r="N161" s="35" t="s">
        <v>62</v>
      </c>
      <c r="O161" s="36" t="s">
        <v>4</v>
      </c>
      <c r="P161" s="35" t="s">
        <v>79</v>
      </c>
      <c r="Q161" s="35" t="s">
        <v>78</v>
      </c>
      <c r="R161" s="53" t="s">
        <v>20</v>
      </c>
      <c r="S161" s="52">
        <v>12</v>
      </c>
      <c r="T161" s="32">
        <v>0</v>
      </c>
      <c r="U161" s="32">
        <v>6</v>
      </c>
      <c r="V161" s="32">
        <v>3</v>
      </c>
      <c r="W161" s="32">
        <v>3</v>
      </c>
      <c r="X161" s="31">
        <f>+Z161+AA161+AB161+AC161</f>
        <v>12</v>
      </c>
      <c r="Y161" s="30">
        <f>+X161/S161</f>
        <v>1</v>
      </c>
      <c r="Z161" s="29">
        <v>0</v>
      </c>
      <c r="AA161" s="28">
        <v>6</v>
      </c>
      <c r="AB161" s="28">
        <v>3</v>
      </c>
      <c r="AC161" s="28">
        <v>3</v>
      </c>
      <c r="AD161" s="27">
        <v>406017688</v>
      </c>
      <c r="AE161" s="26">
        <f>+AD161-AG161</f>
        <v>0</v>
      </c>
      <c r="AF161" s="51" t="s">
        <v>0</v>
      </c>
      <c r="AG161" s="24">
        <f>SUM(AH161:AK161)</f>
        <v>406017688</v>
      </c>
      <c r="AH161" s="23">
        <f>+BH161+BL161+BP161+BT161+BX161+CB161+CF161+CJ161+CN161+CR161+CV161+CZ161+BD161</f>
        <v>406017688</v>
      </c>
      <c r="AI161" s="22">
        <f>+DD161+DH161+DL161+DP161+DT161+DX161+EB161+EF161+EJ161+EN161+ER161+EV161+EZ161+FD161+FH161+FL161+FP161+FT161+FX161+GB161+GF161+GJ161+GN161+GR161+GV161+GZ161+HD161+HH161+HL161+HP161+HT161+HX161+IB161+IF161+IJ161+IN161+IR161+IV161+IZ161+JD161+JH161+JL161+JP161+JT161+JX161+KB161+KF161+KJ161+KN161+KR161</f>
        <v>0</v>
      </c>
      <c r="AJ161" s="21">
        <f>+KV161+KZ161+LD161+LH161+LL161+LP161+LT161+LX161</f>
        <v>0</v>
      </c>
      <c r="AK161" s="13">
        <f>+MB161+MF161+MJ161</f>
        <v>0</v>
      </c>
      <c r="AL161" s="18" t="b">
        <f>_xlfn.IFNA(+AM161&lt;=AG161,"ERROR")</f>
        <v>1</v>
      </c>
      <c r="AM161" s="20">
        <f>SUM(AN161:AQ161)</f>
        <v>406017588</v>
      </c>
      <c r="AN161" s="4">
        <f>+BE161+BI161+BM161+BQ161+BU161+BY161+CC161+CG161+CK161+CO161+CS161+CW161+DA161</f>
        <v>406017588</v>
      </c>
      <c r="AO161" s="4">
        <f>+DE161+DI161+DM161+DQ161+DU161+DY161+EC161+EG161+EK161+EO161+ES161+EW161+FA161+FE161+FI161+FM161+FQ161+FU161+FY161+GC161+GG161+GK161+GO161+GS161+GW161+HA161+HE161+HI161+HM161+HQ161+HU161+HY161+IC161+IG161+IK161+IO161+IS161+IW161+JA161+JE161+JI161+JM161+JQ161+JU161+JY161+KC161+KG161+KK161+KO161+KS161</f>
        <v>0</v>
      </c>
      <c r="AP161" s="4">
        <f>+KW161+LA161+LE161+LI161+LM161+LQ161+LU161+LY161</f>
        <v>0</v>
      </c>
      <c r="AQ161" s="4">
        <f>+MC161+MG161+MK161</f>
        <v>0</v>
      </c>
      <c r="AR161" s="18" t="b">
        <f>_xlfn.IFNA(+AS161&lt;=AM161,"ERROR")</f>
        <v>1</v>
      </c>
      <c r="AS161" s="19">
        <f>+AT161+AU161+AV161+AW161</f>
        <v>406017588</v>
      </c>
      <c r="AT161" s="4">
        <f>+BF161+BJ161+BN161+BR161+BV161+BZ161+CD161+CH161+CL161+CP161+CT161+CX161+DB161</f>
        <v>406017588</v>
      </c>
      <c r="AU161" s="4">
        <f>+DF161+DJ161+DN161+DR161+DV161+DZ161+ED161+EH161+EL161+EP161+ET161+EX161+FB161+FF161+FJ161+FN161+FR161+FV161+FZ161+GD161+GH161+GL161+GP161+GT161+GX161+HB161+HF161+HJ161+HN161+HR161+HV161+HZ161+ID161+IH161+IL161+IP161+IT161+IX161+JB161+JF161+JJ161+JN161+JR161+JV161+JZ161+KD161+KH161+KL161+KP161+KT161</f>
        <v>0</v>
      </c>
      <c r="AV161" s="4">
        <f>+KX161+LB161+LF161+LJ161+LN161+LR161+LV161+LZ161</f>
        <v>0</v>
      </c>
      <c r="AW161" s="4">
        <f>+MD161+MH161+ML161</f>
        <v>0</v>
      </c>
      <c r="AX161" s="18" t="b">
        <f>_xlfn.IFNA(+AY161&lt;=AS161,"ERROR")</f>
        <v>1</v>
      </c>
      <c r="AY161" s="17">
        <f>+AZ161+BA161+BB161+BC161</f>
        <v>406017588</v>
      </c>
      <c r="AZ161" s="4">
        <f>+BG161+BK161+BO161+BS161+BW161+CA161+CE161+CI161+CM161+CQ161+CU161+CY161+DC161</f>
        <v>406017588</v>
      </c>
      <c r="BA161" s="4">
        <f>+DG161+DK161+DO161+DS161+DW161+EA161+EE161+EI161+EM161+EQ161+EU161+EY161+FC161+FG161+FK161+FO161+FS161+FW161+GA161+GE161+GI161+GM161+GQ161+GU161+GY161+HC161+HG161+HK161+HO161+HS161+HW161+IA161+IE161+II161+IM161+IQ161+IU161+IY161+JC161+JG161+JK161+JO161+JS161+JW161+KA161+KE161+KI161+KM161+KQ161+KU161</f>
        <v>0</v>
      </c>
      <c r="BB161" s="4">
        <f>+KY161+LC161+LG161+LK161+LO161+LS161+LW161+MA161</f>
        <v>0</v>
      </c>
      <c r="BC161" s="4">
        <f>+ME161+MI161+MM161</f>
        <v>0</v>
      </c>
      <c r="BD161" s="16">
        <v>406017688</v>
      </c>
      <c r="BE161" s="12">
        <v>406017588</v>
      </c>
      <c r="BF161" s="12">
        <v>406017588</v>
      </c>
      <c r="BG161" s="12">
        <v>406017588</v>
      </c>
      <c r="BH161" s="16">
        <v>0</v>
      </c>
      <c r="BI161" s="12">
        <v>0</v>
      </c>
      <c r="BJ161" s="12">
        <v>0</v>
      </c>
      <c r="BK161" s="12">
        <v>0</v>
      </c>
      <c r="BL161" s="16">
        <v>0</v>
      </c>
      <c r="BM161" s="12">
        <v>0</v>
      </c>
      <c r="BN161" s="12">
        <v>0</v>
      </c>
      <c r="BO161" s="12">
        <v>0</v>
      </c>
      <c r="BP161" s="16">
        <v>0</v>
      </c>
      <c r="BQ161" s="12">
        <v>0</v>
      </c>
      <c r="BR161" s="12">
        <v>0</v>
      </c>
      <c r="BS161" s="12">
        <v>0</v>
      </c>
      <c r="BT161" s="16">
        <v>0</v>
      </c>
      <c r="BU161" s="12">
        <v>0</v>
      </c>
      <c r="BV161" s="12">
        <v>0</v>
      </c>
      <c r="BW161" s="12">
        <v>0</v>
      </c>
      <c r="BX161" s="16">
        <v>0</v>
      </c>
      <c r="BY161" s="12">
        <v>0</v>
      </c>
      <c r="BZ161" s="12">
        <v>0</v>
      </c>
      <c r="CA161" s="12">
        <v>0</v>
      </c>
      <c r="CB161" s="16">
        <v>0</v>
      </c>
      <c r="CC161" s="12">
        <v>0</v>
      </c>
      <c r="CD161" s="12">
        <v>0</v>
      </c>
      <c r="CE161" s="12">
        <v>0</v>
      </c>
      <c r="CF161" s="16">
        <v>0</v>
      </c>
      <c r="CG161" s="12">
        <v>0</v>
      </c>
      <c r="CH161" s="12">
        <v>0</v>
      </c>
      <c r="CI161" s="12">
        <v>0</v>
      </c>
      <c r="CJ161" s="16">
        <v>0</v>
      </c>
      <c r="CK161" s="12">
        <v>0</v>
      </c>
      <c r="CL161" s="12">
        <v>0</v>
      </c>
      <c r="CM161" s="12">
        <v>0</v>
      </c>
      <c r="CN161" s="16">
        <v>0</v>
      </c>
      <c r="CO161" s="12">
        <v>0</v>
      </c>
      <c r="CP161" s="12">
        <v>0</v>
      </c>
      <c r="CQ161" s="12">
        <v>0</v>
      </c>
      <c r="CR161" s="16">
        <v>0</v>
      </c>
      <c r="CS161" s="12">
        <v>0</v>
      </c>
      <c r="CT161" s="12">
        <v>0</v>
      </c>
      <c r="CU161" s="12">
        <v>0</v>
      </c>
      <c r="CV161" s="16">
        <v>0</v>
      </c>
      <c r="CW161" s="12">
        <v>0</v>
      </c>
      <c r="CX161" s="12">
        <v>0</v>
      </c>
      <c r="CY161" s="12">
        <v>0</v>
      </c>
      <c r="CZ161" s="16">
        <v>0</v>
      </c>
      <c r="DA161" s="12">
        <v>0</v>
      </c>
      <c r="DB161" s="12">
        <v>0</v>
      </c>
      <c r="DC161" s="12">
        <v>0</v>
      </c>
      <c r="DD161" s="15">
        <v>0</v>
      </c>
      <c r="DE161" s="12">
        <v>0</v>
      </c>
      <c r="DF161" s="12">
        <v>0</v>
      </c>
      <c r="DG161" s="12">
        <v>0</v>
      </c>
      <c r="DH161" s="15">
        <v>0</v>
      </c>
      <c r="DI161" s="12">
        <v>0</v>
      </c>
      <c r="DJ161" s="12">
        <v>0</v>
      </c>
      <c r="DK161" s="12">
        <v>0</v>
      </c>
      <c r="DL161" s="15">
        <v>0</v>
      </c>
      <c r="DM161" s="12">
        <v>0</v>
      </c>
      <c r="DN161" s="12">
        <v>0</v>
      </c>
      <c r="DO161" s="12">
        <v>0</v>
      </c>
      <c r="DP161" s="15">
        <v>0</v>
      </c>
      <c r="DQ161" s="12">
        <v>0</v>
      </c>
      <c r="DR161" s="12">
        <v>0</v>
      </c>
      <c r="DS161" s="12">
        <v>0</v>
      </c>
      <c r="DT161" s="15">
        <v>0</v>
      </c>
      <c r="DU161" s="12">
        <v>0</v>
      </c>
      <c r="DV161" s="12">
        <v>0</v>
      </c>
      <c r="DW161" s="12">
        <v>0</v>
      </c>
      <c r="DX161" s="15">
        <v>0</v>
      </c>
      <c r="DY161" s="12">
        <v>0</v>
      </c>
      <c r="DZ161" s="12">
        <v>0</v>
      </c>
      <c r="EA161" s="12">
        <v>0</v>
      </c>
      <c r="EB161" s="15">
        <v>0</v>
      </c>
      <c r="EC161" s="12">
        <v>0</v>
      </c>
      <c r="ED161" s="12">
        <v>0</v>
      </c>
      <c r="EE161" s="12">
        <v>0</v>
      </c>
      <c r="EF161" s="15">
        <v>0</v>
      </c>
      <c r="EG161" s="12">
        <v>0</v>
      </c>
      <c r="EH161" s="12">
        <v>0</v>
      </c>
      <c r="EI161" s="12">
        <v>0</v>
      </c>
      <c r="EJ161" s="15">
        <v>0</v>
      </c>
      <c r="EK161" s="12">
        <v>0</v>
      </c>
      <c r="EL161" s="12">
        <v>0</v>
      </c>
      <c r="EM161" s="12">
        <v>0</v>
      </c>
      <c r="EN161" s="15">
        <v>0</v>
      </c>
      <c r="EO161" s="12">
        <v>0</v>
      </c>
      <c r="EP161" s="12">
        <v>0</v>
      </c>
      <c r="EQ161" s="12">
        <v>0</v>
      </c>
      <c r="ER161" s="15">
        <v>0</v>
      </c>
      <c r="ES161" s="12">
        <v>0</v>
      </c>
      <c r="ET161" s="12">
        <v>0</v>
      </c>
      <c r="EU161" s="12">
        <v>0</v>
      </c>
      <c r="EV161" s="15">
        <v>0</v>
      </c>
      <c r="EW161" s="12">
        <v>0</v>
      </c>
      <c r="EX161" s="12">
        <v>0</v>
      </c>
      <c r="EY161" s="12">
        <v>0</v>
      </c>
      <c r="EZ161" s="15">
        <v>0</v>
      </c>
      <c r="FA161" s="12">
        <v>0</v>
      </c>
      <c r="FB161" s="12">
        <v>0</v>
      </c>
      <c r="FC161" s="12">
        <v>0</v>
      </c>
      <c r="FD161" s="15">
        <v>0</v>
      </c>
      <c r="FE161" s="12">
        <v>0</v>
      </c>
      <c r="FF161" s="12">
        <v>0</v>
      </c>
      <c r="FG161" s="12">
        <v>0</v>
      </c>
      <c r="FH161" s="15">
        <v>0</v>
      </c>
      <c r="FI161" s="12">
        <v>0</v>
      </c>
      <c r="FJ161" s="12">
        <v>0</v>
      </c>
      <c r="FK161" s="12">
        <v>0</v>
      </c>
      <c r="FL161" s="15">
        <v>0</v>
      </c>
      <c r="FM161" s="12">
        <v>0</v>
      </c>
      <c r="FN161" s="12">
        <v>0</v>
      </c>
      <c r="FO161" s="12">
        <v>0</v>
      </c>
      <c r="FP161" s="15">
        <v>0</v>
      </c>
      <c r="FQ161" s="12">
        <v>0</v>
      </c>
      <c r="FR161" s="12">
        <v>0</v>
      </c>
      <c r="FS161" s="12">
        <v>0</v>
      </c>
      <c r="FT161" s="15">
        <v>0</v>
      </c>
      <c r="FU161" s="12">
        <v>0</v>
      </c>
      <c r="FV161" s="12">
        <v>0</v>
      </c>
      <c r="FW161" s="12">
        <v>0</v>
      </c>
      <c r="FX161" s="15">
        <v>0</v>
      </c>
      <c r="FY161" s="12">
        <v>0</v>
      </c>
      <c r="FZ161" s="12">
        <v>0</v>
      </c>
      <c r="GA161" s="12">
        <v>0</v>
      </c>
      <c r="GB161" s="15">
        <v>0</v>
      </c>
      <c r="GC161" s="12">
        <v>0</v>
      </c>
      <c r="GD161" s="12">
        <v>0</v>
      </c>
      <c r="GE161" s="12">
        <v>0</v>
      </c>
      <c r="GF161" s="15">
        <v>0</v>
      </c>
      <c r="GG161" s="12">
        <v>0</v>
      </c>
      <c r="GH161" s="12">
        <v>0</v>
      </c>
      <c r="GI161" s="12">
        <v>0</v>
      </c>
      <c r="GJ161" s="15">
        <v>0</v>
      </c>
      <c r="GK161" s="12">
        <v>0</v>
      </c>
      <c r="GL161" s="12">
        <v>0</v>
      </c>
      <c r="GM161" s="12">
        <v>0</v>
      </c>
      <c r="GN161" s="15">
        <v>0</v>
      </c>
      <c r="GO161" s="12">
        <v>0</v>
      </c>
      <c r="GP161" s="12">
        <v>0</v>
      </c>
      <c r="GQ161" s="12">
        <v>0</v>
      </c>
      <c r="GR161" s="15">
        <v>0</v>
      </c>
      <c r="GS161" s="12">
        <v>0</v>
      </c>
      <c r="GT161" s="12">
        <v>0</v>
      </c>
      <c r="GU161" s="12">
        <v>0</v>
      </c>
      <c r="GV161" s="15">
        <v>0</v>
      </c>
      <c r="GW161" s="12">
        <v>0</v>
      </c>
      <c r="GX161" s="12">
        <v>0</v>
      </c>
      <c r="GY161" s="12">
        <v>0</v>
      </c>
      <c r="GZ161" s="15">
        <v>0</v>
      </c>
      <c r="HA161" s="12">
        <v>0</v>
      </c>
      <c r="HB161" s="12">
        <v>0</v>
      </c>
      <c r="HC161" s="12">
        <v>0</v>
      </c>
      <c r="HD161" s="15">
        <v>0</v>
      </c>
      <c r="HE161" s="12">
        <v>0</v>
      </c>
      <c r="HF161" s="12">
        <v>0</v>
      </c>
      <c r="HG161" s="12">
        <v>0</v>
      </c>
      <c r="HH161" s="15">
        <v>0</v>
      </c>
      <c r="HI161" s="12">
        <v>0</v>
      </c>
      <c r="HJ161" s="12">
        <v>0</v>
      </c>
      <c r="HK161" s="12">
        <v>0</v>
      </c>
      <c r="HL161" s="15">
        <v>0</v>
      </c>
      <c r="HM161" s="12">
        <v>0</v>
      </c>
      <c r="HN161" s="12">
        <v>0</v>
      </c>
      <c r="HO161" s="12">
        <v>0</v>
      </c>
      <c r="HP161" s="15">
        <v>0</v>
      </c>
      <c r="HQ161" s="12">
        <v>0</v>
      </c>
      <c r="HR161" s="12">
        <v>0</v>
      </c>
      <c r="HS161" s="12">
        <v>0</v>
      </c>
      <c r="HT161" s="15">
        <v>0</v>
      </c>
      <c r="HU161" s="12">
        <v>0</v>
      </c>
      <c r="HV161" s="12">
        <v>0</v>
      </c>
      <c r="HW161" s="12">
        <v>0</v>
      </c>
      <c r="HX161" s="15">
        <v>0</v>
      </c>
      <c r="HY161" s="12">
        <v>0</v>
      </c>
      <c r="HZ161" s="12">
        <v>0</v>
      </c>
      <c r="IA161" s="12">
        <v>0</v>
      </c>
      <c r="IB161" s="15">
        <v>0</v>
      </c>
      <c r="IC161" s="12">
        <v>0</v>
      </c>
      <c r="ID161" s="12">
        <v>0</v>
      </c>
      <c r="IE161" s="12">
        <v>0</v>
      </c>
      <c r="IF161" s="15">
        <v>0</v>
      </c>
      <c r="IG161" s="12">
        <v>0</v>
      </c>
      <c r="IH161" s="12">
        <v>0</v>
      </c>
      <c r="II161" s="12">
        <v>0</v>
      </c>
      <c r="IJ161" s="15">
        <v>0</v>
      </c>
      <c r="IK161" s="12">
        <v>0</v>
      </c>
      <c r="IL161" s="12">
        <v>0</v>
      </c>
      <c r="IM161" s="12">
        <v>0</v>
      </c>
      <c r="IN161" s="15">
        <v>0</v>
      </c>
      <c r="IO161" s="12">
        <v>0</v>
      </c>
      <c r="IP161" s="12">
        <v>0</v>
      </c>
      <c r="IQ161" s="12">
        <v>0</v>
      </c>
      <c r="IR161" s="15">
        <v>0</v>
      </c>
      <c r="IS161" s="12">
        <v>0</v>
      </c>
      <c r="IT161" s="12">
        <v>0</v>
      </c>
      <c r="IU161" s="12">
        <v>0</v>
      </c>
      <c r="IV161" s="15">
        <v>0</v>
      </c>
      <c r="IW161" s="12">
        <v>0</v>
      </c>
      <c r="IX161" s="12">
        <v>0</v>
      </c>
      <c r="IY161" s="12">
        <v>0</v>
      </c>
      <c r="IZ161" s="15">
        <v>0</v>
      </c>
      <c r="JA161" s="12">
        <v>0</v>
      </c>
      <c r="JB161" s="12">
        <v>0</v>
      </c>
      <c r="JC161" s="12">
        <v>0</v>
      </c>
      <c r="JD161" s="15">
        <v>0</v>
      </c>
      <c r="JE161" s="12">
        <v>0</v>
      </c>
      <c r="JF161" s="12">
        <v>0</v>
      </c>
      <c r="JG161" s="12">
        <v>0</v>
      </c>
      <c r="JH161" s="15">
        <v>0</v>
      </c>
      <c r="JI161" s="12">
        <v>0</v>
      </c>
      <c r="JJ161" s="12">
        <v>0</v>
      </c>
      <c r="JK161" s="12">
        <v>0</v>
      </c>
      <c r="JL161" s="15">
        <v>0</v>
      </c>
      <c r="JM161" s="12">
        <v>0</v>
      </c>
      <c r="JN161" s="12">
        <v>0</v>
      </c>
      <c r="JO161" s="12">
        <v>0</v>
      </c>
      <c r="JP161" s="15">
        <v>0</v>
      </c>
      <c r="JQ161" s="12">
        <v>0</v>
      </c>
      <c r="JR161" s="12">
        <v>0</v>
      </c>
      <c r="JS161" s="12">
        <v>0</v>
      </c>
      <c r="JT161" s="15">
        <v>0</v>
      </c>
      <c r="JU161" s="12">
        <v>0</v>
      </c>
      <c r="JV161" s="12">
        <v>0</v>
      </c>
      <c r="JW161" s="12">
        <v>0</v>
      </c>
      <c r="JX161" s="15">
        <v>0</v>
      </c>
      <c r="JY161" s="12">
        <v>0</v>
      </c>
      <c r="JZ161" s="12">
        <v>0</v>
      </c>
      <c r="KA161" s="12">
        <v>0</v>
      </c>
      <c r="KB161" s="15">
        <v>0</v>
      </c>
      <c r="KC161" s="12">
        <v>0</v>
      </c>
      <c r="KD161" s="12">
        <v>0</v>
      </c>
      <c r="KE161" s="12">
        <v>0</v>
      </c>
      <c r="KF161" s="15">
        <v>0</v>
      </c>
      <c r="KG161" s="12">
        <v>0</v>
      </c>
      <c r="KH161" s="12">
        <v>0</v>
      </c>
      <c r="KI161" s="12">
        <v>0</v>
      </c>
      <c r="KJ161" s="15">
        <v>0</v>
      </c>
      <c r="KK161" s="12">
        <v>0</v>
      </c>
      <c r="KL161" s="12">
        <v>0</v>
      </c>
      <c r="KM161" s="12">
        <v>0</v>
      </c>
      <c r="KN161" s="15">
        <v>0</v>
      </c>
      <c r="KO161" s="12">
        <v>0</v>
      </c>
      <c r="KP161" s="12">
        <v>0</v>
      </c>
      <c r="KQ161" s="12">
        <v>0</v>
      </c>
      <c r="KR161" s="15">
        <v>0</v>
      </c>
      <c r="KS161" s="12">
        <v>0</v>
      </c>
      <c r="KT161" s="12">
        <v>0</v>
      </c>
      <c r="KU161" s="12">
        <v>0</v>
      </c>
      <c r="KV161" s="14">
        <v>0</v>
      </c>
      <c r="KW161" s="12">
        <v>0</v>
      </c>
      <c r="KX161" s="12">
        <v>0</v>
      </c>
      <c r="KY161" s="12">
        <v>0</v>
      </c>
      <c r="KZ161" s="14">
        <v>0</v>
      </c>
      <c r="LA161" s="12">
        <v>0</v>
      </c>
      <c r="LB161" s="12">
        <v>0</v>
      </c>
      <c r="LC161" s="12">
        <v>0</v>
      </c>
      <c r="LD161" s="14">
        <v>0</v>
      </c>
      <c r="LE161" s="12">
        <v>0</v>
      </c>
      <c r="LF161" s="12">
        <v>0</v>
      </c>
      <c r="LG161" s="12">
        <v>0</v>
      </c>
      <c r="LH161" s="14">
        <v>0</v>
      </c>
      <c r="LI161" s="12">
        <v>0</v>
      </c>
      <c r="LJ161" s="12">
        <v>0</v>
      </c>
      <c r="LK161" s="12">
        <v>0</v>
      </c>
      <c r="LL161" s="14">
        <v>0</v>
      </c>
      <c r="LM161" s="12">
        <v>0</v>
      </c>
      <c r="LN161" s="12">
        <v>0</v>
      </c>
      <c r="LO161" s="12">
        <v>0</v>
      </c>
      <c r="LP161" s="14">
        <v>0</v>
      </c>
      <c r="LQ161" s="12">
        <v>0</v>
      </c>
      <c r="LR161" s="12">
        <v>0</v>
      </c>
      <c r="LS161" s="12">
        <v>0</v>
      </c>
      <c r="LT161" s="14">
        <v>0</v>
      </c>
      <c r="LU161" s="12">
        <v>0</v>
      </c>
      <c r="LV161" s="12">
        <v>0</v>
      </c>
      <c r="LW161" s="12">
        <v>0</v>
      </c>
      <c r="LX161" s="14">
        <v>0</v>
      </c>
      <c r="LY161" s="12">
        <v>0</v>
      </c>
      <c r="LZ161" s="12">
        <v>0</v>
      </c>
      <c r="MA161" s="12">
        <v>0</v>
      </c>
      <c r="MB161" s="13">
        <v>0</v>
      </c>
      <c r="MC161" s="12">
        <v>0</v>
      </c>
      <c r="MD161" s="12">
        <v>0</v>
      </c>
      <c r="ME161" s="12">
        <v>0</v>
      </c>
      <c r="MF161" s="13">
        <v>0</v>
      </c>
      <c r="MG161" s="12">
        <v>0</v>
      </c>
      <c r="MH161" s="12">
        <v>0</v>
      </c>
      <c r="MI161" s="12">
        <v>0</v>
      </c>
      <c r="MJ161" s="13">
        <v>0</v>
      </c>
      <c r="MK161" s="12">
        <v>0</v>
      </c>
      <c r="ML161" s="12">
        <v>0</v>
      </c>
      <c r="MM161" s="12">
        <v>0</v>
      </c>
    </row>
    <row r="162" spans="2:351" ht="63.75" x14ac:dyDescent="0.25">
      <c r="B162" s="44" t="s">
        <v>68</v>
      </c>
      <c r="C162" s="43" t="s">
        <v>67</v>
      </c>
      <c r="D162" s="42" t="s">
        <v>12</v>
      </c>
      <c r="E162" s="42" t="s">
        <v>12</v>
      </c>
      <c r="F162" s="46" t="s">
        <v>67</v>
      </c>
      <c r="G162" s="40">
        <v>2020004250280</v>
      </c>
      <c r="H162" s="41" t="s">
        <v>83</v>
      </c>
      <c r="I162" s="54">
        <v>1901013</v>
      </c>
      <c r="J162" s="41" t="s">
        <v>82</v>
      </c>
      <c r="K162" s="38" t="s">
        <v>81</v>
      </c>
      <c r="L162" s="45" t="s">
        <v>90</v>
      </c>
      <c r="M162" s="35" t="s">
        <v>6</v>
      </c>
      <c r="N162" s="35" t="s">
        <v>62</v>
      </c>
      <c r="O162" s="36" t="s">
        <v>4</v>
      </c>
      <c r="P162" s="35" t="s">
        <v>87</v>
      </c>
      <c r="Q162" s="35" t="s">
        <v>86</v>
      </c>
      <c r="R162" s="34" t="s">
        <v>20</v>
      </c>
      <c r="S162" s="33">
        <v>8</v>
      </c>
      <c r="T162" s="32">
        <v>1</v>
      </c>
      <c r="U162" s="32">
        <v>2</v>
      </c>
      <c r="V162" s="32">
        <v>2</v>
      </c>
      <c r="W162" s="32">
        <v>3</v>
      </c>
      <c r="X162" s="31">
        <f>+Z162+AA162+AB162+AC162</f>
        <v>7</v>
      </c>
      <c r="Y162" s="30">
        <f>+X162/S162</f>
        <v>0.875</v>
      </c>
      <c r="Z162" s="29">
        <v>2</v>
      </c>
      <c r="AA162" s="28">
        <v>1</v>
      </c>
      <c r="AB162" s="28">
        <v>1</v>
      </c>
      <c r="AC162" s="28">
        <v>3</v>
      </c>
      <c r="AD162" s="27">
        <v>740542073</v>
      </c>
      <c r="AE162" s="26">
        <f>+AD162-AG162</f>
        <v>0</v>
      </c>
      <c r="AF162" s="51" t="s">
        <v>0</v>
      </c>
      <c r="AG162" s="24">
        <f>SUM(AH162:AK162)</f>
        <v>740542073</v>
      </c>
      <c r="AH162" s="23">
        <f>+BH162+BL162+BP162+BT162+BX162+CB162+CF162+CJ162+CN162+CR162+CV162+CZ162+BD162</f>
        <v>740542073</v>
      </c>
      <c r="AI162" s="22">
        <f>+DD162+DH162+DL162+DP162+DT162+DX162+EB162+EF162+EJ162+EN162+ER162+EV162+EZ162+FD162+FH162+FL162+FP162+FT162+FX162+GB162+GF162+GJ162+GN162+GR162+GV162+GZ162+HD162+HH162+HL162+HP162+HT162+HX162+IB162+IF162+IJ162+IN162+IR162+IV162+IZ162+JD162+JH162+JL162+JP162+JT162+JX162+KB162+KF162+KJ162+KN162+KR162</f>
        <v>0</v>
      </c>
      <c r="AJ162" s="21">
        <f>+KV162+KZ162+LD162+LH162+LL162+LP162+LT162+LX162</f>
        <v>0</v>
      </c>
      <c r="AK162" s="13">
        <f>+MB162+MF162+MJ162</f>
        <v>0</v>
      </c>
      <c r="AL162" s="18" t="b">
        <f>_xlfn.IFNA(+AM162&lt;=AG162,"ERROR")</f>
        <v>1</v>
      </c>
      <c r="AM162" s="20">
        <f>SUM(AN162:AQ162)</f>
        <v>740542073</v>
      </c>
      <c r="AN162" s="4">
        <f>+BE162+BI162+BM162+BQ162+BU162+BY162+CC162+CG162+CK162+CO162+CS162+CW162+DA162</f>
        <v>740542073</v>
      </c>
      <c r="AO162" s="4">
        <f>+DE162+DI162+DM162+DQ162+DU162+DY162+EC162+EG162+EK162+EO162+ES162+EW162+FA162+FE162+FI162+FM162+FQ162+FU162+FY162+GC162+GG162+GK162+GO162+GS162+GW162+HA162+HE162+HI162+HM162+HQ162+HU162+HY162+IC162+IG162+IK162+IO162+IS162+IW162+JA162+JE162+JI162+JM162+JQ162+JU162+JY162+KC162+KG162+KK162+KO162+KS162</f>
        <v>0</v>
      </c>
      <c r="AP162" s="4">
        <f>+KW162+LA162+LE162+LI162+LM162+LQ162+LU162+LY162</f>
        <v>0</v>
      </c>
      <c r="AQ162" s="4">
        <f>+MC162+MG162+MK162</f>
        <v>0</v>
      </c>
      <c r="AR162" s="18" t="b">
        <f>_xlfn.IFNA(+AS162&lt;=AM162,"ERROR")</f>
        <v>1</v>
      </c>
      <c r="AS162" s="19">
        <f>+AT162+AU162+AV162+AW162</f>
        <v>403932037</v>
      </c>
      <c r="AT162" s="4">
        <f>+BF162+BJ162+BN162+BR162+BV162+BZ162+CD162+CH162+CL162+CP162+CT162+CX162+DB162</f>
        <v>403932037</v>
      </c>
      <c r="AU162" s="4">
        <f>+DF162+DJ162+DN162+DR162+DV162+DZ162+ED162+EH162+EL162+EP162+ET162+EX162+FB162+FF162+FJ162+FN162+FR162+FV162+FZ162+GD162+GH162+GL162+GP162+GT162+GX162+HB162+HF162+HJ162+HN162+HR162+HV162+HZ162+ID162+IH162+IL162+IP162+IT162+IX162+JB162+JF162+JJ162+JN162+JR162+JV162+JZ162+KD162+KH162+KL162+KP162+KT162</f>
        <v>0</v>
      </c>
      <c r="AV162" s="4">
        <f>+KX162+LB162+LF162+LJ162+LN162+LR162+LV162+LZ162</f>
        <v>0</v>
      </c>
      <c r="AW162" s="4">
        <f>+MD162+MH162+ML162</f>
        <v>0</v>
      </c>
      <c r="AX162" s="18" t="b">
        <f>_xlfn.IFNA(+AY162&lt;=AS162,"ERROR")</f>
        <v>1</v>
      </c>
      <c r="AY162" s="17">
        <f>+AZ162+BA162+BB162+BC162</f>
        <v>269288024</v>
      </c>
      <c r="AZ162" s="4">
        <f>+BG162+BK162+BO162+BS162+BW162+CA162+CE162+CI162+CM162+CQ162+CU162+CY162+DC162</f>
        <v>269288024</v>
      </c>
      <c r="BA162" s="4">
        <f>+DG162+DK162+DO162+DS162+DW162+EA162+EE162+EI162+EM162+EQ162+EU162+EY162+FC162+FG162+FK162+FO162+FS162+FW162+GA162+GE162+GI162+GM162+GQ162+GU162+GY162+HC162+HG162+HK162+HO162+HS162+HW162+IA162+IE162+II162+IM162+IQ162+IU162+IY162+JC162+JG162+JK162+JO162+JS162+JW162+KA162+KE162+KI162+KM162+KQ162+KU162</f>
        <v>0</v>
      </c>
      <c r="BB162" s="4">
        <f>+KY162+LC162+LG162+LK162+LO162+LS162+LW162+MA162</f>
        <v>0</v>
      </c>
      <c r="BC162" s="4">
        <f>+ME162+MI162+MM162</f>
        <v>0</v>
      </c>
      <c r="BD162" s="16">
        <v>412235374</v>
      </c>
      <c r="BE162" s="12">
        <v>412235374</v>
      </c>
      <c r="BF162" s="12">
        <v>269288024</v>
      </c>
      <c r="BG162" s="12">
        <v>269288024</v>
      </c>
      <c r="BH162" s="16">
        <v>0</v>
      </c>
      <c r="BI162" s="12">
        <v>0</v>
      </c>
      <c r="BJ162" s="12">
        <v>0</v>
      </c>
      <c r="BK162" s="12">
        <v>0</v>
      </c>
      <c r="BL162" s="16">
        <v>0</v>
      </c>
      <c r="BM162" s="12">
        <v>0</v>
      </c>
      <c r="BN162" s="12">
        <v>0</v>
      </c>
      <c r="BO162" s="12">
        <v>0</v>
      </c>
      <c r="BP162" s="16">
        <v>328306699</v>
      </c>
      <c r="BQ162" s="12">
        <v>328306699</v>
      </c>
      <c r="BR162" s="12">
        <v>134644013</v>
      </c>
      <c r="BS162" s="12">
        <v>0</v>
      </c>
      <c r="BT162" s="16">
        <v>0</v>
      </c>
      <c r="BU162" s="12">
        <v>0</v>
      </c>
      <c r="BV162" s="12">
        <v>0</v>
      </c>
      <c r="BW162" s="12">
        <v>0</v>
      </c>
      <c r="BX162" s="16">
        <v>0</v>
      </c>
      <c r="BY162" s="12">
        <v>0</v>
      </c>
      <c r="BZ162" s="12">
        <v>0</v>
      </c>
      <c r="CA162" s="12">
        <v>0</v>
      </c>
      <c r="CB162" s="16">
        <v>0</v>
      </c>
      <c r="CC162" s="12">
        <v>0</v>
      </c>
      <c r="CD162" s="12">
        <v>0</v>
      </c>
      <c r="CE162" s="12">
        <v>0</v>
      </c>
      <c r="CF162" s="16">
        <v>0</v>
      </c>
      <c r="CG162" s="12">
        <v>0</v>
      </c>
      <c r="CH162" s="12">
        <v>0</v>
      </c>
      <c r="CI162" s="12">
        <v>0</v>
      </c>
      <c r="CJ162" s="16">
        <v>0</v>
      </c>
      <c r="CK162" s="12">
        <v>0</v>
      </c>
      <c r="CL162" s="12">
        <v>0</v>
      </c>
      <c r="CM162" s="12">
        <v>0</v>
      </c>
      <c r="CN162" s="16">
        <v>0</v>
      </c>
      <c r="CO162" s="12">
        <v>0</v>
      </c>
      <c r="CP162" s="12">
        <v>0</v>
      </c>
      <c r="CQ162" s="12">
        <v>0</v>
      </c>
      <c r="CR162" s="16">
        <v>0</v>
      </c>
      <c r="CS162" s="12">
        <v>0</v>
      </c>
      <c r="CT162" s="12">
        <v>0</v>
      </c>
      <c r="CU162" s="12">
        <v>0</v>
      </c>
      <c r="CV162" s="16">
        <v>0</v>
      </c>
      <c r="CW162" s="12">
        <v>0</v>
      </c>
      <c r="CX162" s="12">
        <v>0</v>
      </c>
      <c r="CY162" s="12">
        <v>0</v>
      </c>
      <c r="CZ162" s="16">
        <v>0</v>
      </c>
      <c r="DA162" s="12">
        <v>0</v>
      </c>
      <c r="DB162" s="12">
        <v>0</v>
      </c>
      <c r="DC162" s="12">
        <v>0</v>
      </c>
      <c r="DD162" s="15">
        <v>0</v>
      </c>
      <c r="DE162" s="12">
        <v>0</v>
      </c>
      <c r="DF162" s="12">
        <v>0</v>
      </c>
      <c r="DG162" s="12">
        <v>0</v>
      </c>
      <c r="DH162" s="15">
        <v>0</v>
      </c>
      <c r="DI162" s="12">
        <v>0</v>
      </c>
      <c r="DJ162" s="12">
        <v>0</v>
      </c>
      <c r="DK162" s="12">
        <v>0</v>
      </c>
      <c r="DL162" s="15">
        <v>0</v>
      </c>
      <c r="DM162" s="12">
        <v>0</v>
      </c>
      <c r="DN162" s="12">
        <v>0</v>
      </c>
      <c r="DO162" s="12">
        <v>0</v>
      </c>
      <c r="DP162" s="15">
        <v>0</v>
      </c>
      <c r="DQ162" s="12">
        <v>0</v>
      </c>
      <c r="DR162" s="12">
        <v>0</v>
      </c>
      <c r="DS162" s="12">
        <v>0</v>
      </c>
      <c r="DT162" s="15">
        <v>0</v>
      </c>
      <c r="DU162" s="12">
        <v>0</v>
      </c>
      <c r="DV162" s="12">
        <v>0</v>
      </c>
      <c r="DW162" s="12">
        <v>0</v>
      </c>
      <c r="DX162" s="15">
        <v>0</v>
      </c>
      <c r="DY162" s="12">
        <v>0</v>
      </c>
      <c r="DZ162" s="12">
        <v>0</v>
      </c>
      <c r="EA162" s="12">
        <v>0</v>
      </c>
      <c r="EB162" s="15">
        <v>0</v>
      </c>
      <c r="EC162" s="12">
        <v>0</v>
      </c>
      <c r="ED162" s="12">
        <v>0</v>
      </c>
      <c r="EE162" s="12">
        <v>0</v>
      </c>
      <c r="EF162" s="15">
        <v>0</v>
      </c>
      <c r="EG162" s="12">
        <v>0</v>
      </c>
      <c r="EH162" s="12">
        <v>0</v>
      </c>
      <c r="EI162" s="12">
        <v>0</v>
      </c>
      <c r="EJ162" s="15">
        <v>0</v>
      </c>
      <c r="EK162" s="12">
        <v>0</v>
      </c>
      <c r="EL162" s="12">
        <v>0</v>
      </c>
      <c r="EM162" s="12">
        <v>0</v>
      </c>
      <c r="EN162" s="15">
        <v>0</v>
      </c>
      <c r="EO162" s="12">
        <v>0</v>
      </c>
      <c r="EP162" s="12">
        <v>0</v>
      </c>
      <c r="EQ162" s="12">
        <v>0</v>
      </c>
      <c r="ER162" s="15">
        <v>0</v>
      </c>
      <c r="ES162" s="12">
        <v>0</v>
      </c>
      <c r="ET162" s="12">
        <v>0</v>
      </c>
      <c r="EU162" s="12">
        <v>0</v>
      </c>
      <c r="EV162" s="15">
        <v>0</v>
      </c>
      <c r="EW162" s="12">
        <v>0</v>
      </c>
      <c r="EX162" s="12">
        <v>0</v>
      </c>
      <c r="EY162" s="12">
        <v>0</v>
      </c>
      <c r="EZ162" s="15">
        <v>0</v>
      </c>
      <c r="FA162" s="12">
        <v>0</v>
      </c>
      <c r="FB162" s="12">
        <v>0</v>
      </c>
      <c r="FC162" s="12">
        <v>0</v>
      </c>
      <c r="FD162" s="15">
        <v>0</v>
      </c>
      <c r="FE162" s="12">
        <v>0</v>
      </c>
      <c r="FF162" s="12">
        <v>0</v>
      </c>
      <c r="FG162" s="12">
        <v>0</v>
      </c>
      <c r="FH162" s="15">
        <v>0</v>
      </c>
      <c r="FI162" s="12">
        <v>0</v>
      </c>
      <c r="FJ162" s="12">
        <v>0</v>
      </c>
      <c r="FK162" s="12">
        <v>0</v>
      </c>
      <c r="FL162" s="15">
        <v>0</v>
      </c>
      <c r="FM162" s="12">
        <v>0</v>
      </c>
      <c r="FN162" s="12">
        <v>0</v>
      </c>
      <c r="FO162" s="12">
        <v>0</v>
      </c>
      <c r="FP162" s="15">
        <v>0</v>
      </c>
      <c r="FQ162" s="12">
        <v>0</v>
      </c>
      <c r="FR162" s="12">
        <v>0</v>
      </c>
      <c r="FS162" s="12">
        <v>0</v>
      </c>
      <c r="FT162" s="15">
        <v>0</v>
      </c>
      <c r="FU162" s="12">
        <v>0</v>
      </c>
      <c r="FV162" s="12">
        <v>0</v>
      </c>
      <c r="FW162" s="12">
        <v>0</v>
      </c>
      <c r="FX162" s="15">
        <v>0</v>
      </c>
      <c r="FY162" s="12">
        <v>0</v>
      </c>
      <c r="FZ162" s="12">
        <v>0</v>
      </c>
      <c r="GA162" s="12">
        <v>0</v>
      </c>
      <c r="GB162" s="15">
        <v>0</v>
      </c>
      <c r="GC162" s="12">
        <v>0</v>
      </c>
      <c r="GD162" s="12">
        <v>0</v>
      </c>
      <c r="GE162" s="12">
        <v>0</v>
      </c>
      <c r="GF162" s="15">
        <v>0</v>
      </c>
      <c r="GG162" s="12">
        <v>0</v>
      </c>
      <c r="GH162" s="12">
        <v>0</v>
      </c>
      <c r="GI162" s="12">
        <v>0</v>
      </c>
      <c r="GJ162" s="15">
        <v>0</v>
      </c>
      <c r="GK162" s="12">
        <v>0</v>
      </c>
      <c r="GL162" s="12">
        <v>0</v>
      </c>
      <c r="GM162" s="12">
        <v>0</v>
      </c>
      <c r="GN162" s="15">
        <v>0</v>
      </c>
      <c r="GO162" s="12">
        <v>0</v>
      </c>
      <c r="GP162" s="12">
        <v>0</v>
      </c>
      <c r="GQ162" s="12">
        <v>0</v>
      </c>
      <c r="GR162" s="15">
        <v>0</v>
      </c>
      <c r="GS162" s="12">
        <v>0</v>
      </c>
      <c r="GT162" s="12">
        <v>0</v>
      </c>
      <c r="GU162" s="12">
        <v>0</v>
      </c>
      <c r="GV162" s="15">
        <v>0</v>
      </c>
      <c r="GW162" s="12">
        <v>0</v>
      </c>
      <c r="GX162" s="12">
        <v>0</v>
      </c>
      <c r="GY162" s="12">
        <v>0</v>
      </c>
      <c r="GZ162" s="15">
        <v>0</v>
      </c>
      <c r="HA162" s="12">
        <v>0</v>
      </c>
      <c r="HB162" s="12">
        <v>0</v>
      </c>
      <c r="HC162" s="12">
        <v>0</v>
      </c>
      <c r="HD162" s="15">
        <v>0</v>
      </c>
      <c r="HE162" s="12">
        <v>0</v>
      </c>
      <c r="HF162" s="12">
        <v>0</v>
      </c>
      <c r="HG162" s="12">
        <v>0</v>
      </c>
      <c r="HH162" s="15">
        <v>0</v>
      </c>
      <c r="HI162" s="12">
        <v>0</v>
      </c>
      <c r="HJ162" s="12">
        <v>0</v>
      </c>
      <c r="HK162" s="12">
        <v>0</v>
      </c>
      <c r="HL162" s="15">
        <v>0</v>
      </c>
      <c r="HM162" s="12">
        <v>0</v>
      </c>
      <c r="HN162" s="12">
        <v>0</v>
      </c>
      <c r="HO162" s="12">
        <v>0</v>
      </c>
      <c r="HP162" s="15">
        <v>0</v>
      </c>
      <c r="HQ162" s="12">
        <v>0</v>
      </c>
      <c r="HR162" s="12">
        <v>0</v>
      </c>
      <c r="HS162" s="12">
        <v>0</v>
      </c>
      <c r="HT162" s="15">
        <v>0</v>
      </c>
      <c r="HU162" s="12">
        <v>0</v>
      </c>
      <c r="HV162" s="12">
        <v>0</v>
      </c>
      <c r="HW162" s="12">
        <v>0</v>
      </c>
      <c r="HX162" s="15">
        <v>0</v>
      </c>
      <c r="HY162" s="12">
        <v>0</v>
      </c>
      <c r="HZ162" s="12">
        <v>0</v>
      </c>
      <c r="IA162" s="12">
        <v>0</v>
      </c>
      <c r="IB162" s="15">
        <v>0</v>
      </c>
      <c r="IC162" s="12">
        <v>0</v>
      </c>
      <c r="ID162" s="12">
        <v>0</v>
      </c>
      <c r="IE162" s="12">
        <v>0</v>
      </c>
      <c r="IF162" s="15">
        <v>0</v>
      </c>
      <c r="IG162" s="12">
        <v>0</v>
      </c>
      <c r="IH162" s="12">
        <v>0</v>
      </c>
      <c r="II162" s="12">
        <v>0</v>
      </c>
      <c r="IJ162" s="15">
        <v>0</v>
      </c>
      <c r="IK162" s="12">
        <v>0</v>
      </c>
      <c r="IL162" s="12">
        <v>0</v>
      </c>
      <c r="IM162" s="12">
        <v>0</v>
      </c>
      <c r="IN162" s="15">
        <v>0</v>
      </c>
      <c r="IO162" s="12">
        <v>0</v>
      </c>
      <c r="IP162" s="12">
        <v>0</v>
      </c>
      <c r="IQ162" s="12">
        <v>0</v>
      </c>
      <c r="IR162" s="15">
        <v>0</v>
      </c>
      <c r="IS162" s="12">
        <v>0</v>
      </c>
      <c r="IT162" s="12">
        <v>0</v>
      </c>
      <c r="IU162" s="12">
        <v>0</v>
      </c>
      <c r="IV162" s="15">
        <v>0</v>
      </c>
      <c r="IW162" s="12">
        <v>0</v>
      </c>
      <c r="IX162" s="12">
        <v>0</v>
      </c>
      <c r="IY162" s="12">
        <v>0</v>
      </c>
      <c r="IZ162" s="15">
        <v>0</v>
      </c>
      <c r="JA162" s="12">
        <v>0</v>
      </c>
      <c r="JB162" s="12">
        <v>0</v>
      </c>
      <c r="JC162" s="12">
        <v>0</v>
      </c>
      <c r="JD162" s="15">
        <v>0</v>
      </c>
      <c r="JE162" s="12">
        <v>0</v>
      </c>
      <c r="JF162" s="12">
        <v>0</v>
      </c>
      <c r="JG162" s="12">
        <v>0</v>
      </c>
      <c r="JH162" s="15">
        <v>0</v>
      </c>
      <c r="JI162" s="12">
        <v>0</v>
      </c>
      <c r="JJ162" s="12">
        <v>0</v>
      </c>
      <c r="JK162" s="12">
        <v>0</v>
      </c>
      <c r="JL162" s="15">
        <v>0</v>
      </c>
      <c r="JM162" s="12">
        <v>0</v>
      </c>
      <c r="JN162" s="12">
        <v>0</v>
      </c>
      <c r="JO162" s="12">
        <v>0</v>
      </c>
      <c r="JP162" s="15">
        <v>0</v>
      </c>
      <c r="JQ162" s="12">
        <v>0</v>
      </c>
      <c r="JR162" s="12">
        <v>0</v>
      </c>
      <c r="JS162" s="12">
        <v>0</v>
      </c>
      <c r="JT162" s="15">
        <v>0</v>
      </c>
      <c r="JU162" s="12">
        <v>0</v>
      </c>
      <c r="JV162" s="12">
        <v>0</v>
      </c>
      <c r="JW162" s="12">
        <v>0</v>
      </c>
      <c r="JX162" s="15">
        <v>0</v>
      </c>
      <c r="JY162" s="12">
        <v>0</v>
      </c>
      <c r="JZ162" s="12">
        <v>0</v>
      </c>
      <c r="KA162" s="12">
        <v>0</v>
      </c>
      <c r="KB162" s="15">
        <v>0</v>
      </c>
      <c r="KC162" s="12">
        <v>0</v>
      </c>
      <c r="KD162" s="12">
        <v>0</v>
      </c>
      <c r="KE162" s="12">
        <v>0</v>
      </c>
      <c r="KF162" s="15">
        <v>0</v>
      </c>
      <c r="KG162" s="12">
        <v>0</v>
      </c>
      <c r="KH162" s="12">
        <v>0</v>
      </c>
      <c r="KI162" s="12">
        <v>0</v>
      </c>
      <c r="KJ162" s="15">
        <v>0</v>
      </c>
      <c r="KK162" s="12">
        <v>0</v>
      </c>
      <c r="KL162" s="12">
        <v>0</v>
      </c>
      <c r="KM162" s="12">
        <v>0</v>
      </c>
      <c r="KN162" s="15">
        <v>0</v>
      </c>
      <c r="KO162" s="12">
        <v>0</v>
      </c>
      <c r="KP162" s="12">
        <v>0</v>
      </c>
      <c r="KQ162" s="12">
        <v>0</v>
      </c>
      <c r="KR162" s="15">
        <v>0</v>
      </c>
      <c r="KS162" s="12">
        <v>0</v>
      </c>
      <c r="KT162" s="12">
        <v>0</v>
      </c>
      <c r="KU162" s="12">
        <v>0</v>
      </c>
      <c r="KV162" s="14">
        <v>0</v>
      </c>
      <c r="KW162" s="12">
        <v>0</v>
      </c>
      <c r="KX162" s="12">
        <v>0</v>
      </c>
      <c r="KY162" s="12">
        <v>0</v>
      </c>
      <c r="KZ162" s="14">
        <v>0</v>
      </c>
      <c r="LA162" s="12">
        <v>0</v>
      </c>
      <c r="LB162" s="12">
        <v>0</v>
      </c>
      <c r="LC162" s="12">
        <v>0</v>
      </c>
      <c r="LD162" s="14">
        <v>0</v>
      </c>
      <c r="LE162" s="12">
        <v>0</v>
      </c>
      <c r="LF162" s="12">
        <v>0</v>
      </c>
      <c r="LG162" s="12">
        <v>0</v>
      </c>
      <c r="LH162" s="14">
        <v>0</v>
      </c>
      <c r="LI162" s="12">
        <v>0</v>
      </c>
      <c r="LJ162" s="12">
        <v>0</v>
      </c>
      <c r="LK162" s="12">
        <v>0</v>
      </c>
      <c r="LL162" s="14">
        <v>0</v>
      </c>
      <c r="LM162" s="12">
        <v>0</v>
      </c>
      <c r="LN162" s="12">
        <v>0</v>
      </c>
      <c r="LO162" s="12">
        <v>0</v>
      </c>
      <c r="LP162" s="14">
        <v>0</v>
      </c>
      <c r="LQ162" s="12">
        <v>0</v>
      </c>
      <c r="LR162" s="12">
        <v>0</v>
      </c>
      <c r="LS162" s="12">
        <v>0</v>
      </c>
      <c r="LT162" s="14">
        <v>0</v>
      </c>
      <c r="LU162" s="12">
        <v>0</v>
      </c>
      <c r="LV162" s="12">
        <v>0</v>
      </c>
      <c r="LW162" s="12">
        <v>0</v>
      </c>
      <c r="LX162" s="14">
        <v>0</v>
      </c>
      <c r="LY162" s="12">
        <v>0</v>
      </c>
      <c r="LZ162" s="12">
        <v>0</v>
      </c>
      <c r="MA162" s="12">
        <v>0</v>
      </c>
      <c r="MB162" s="13">
        <v>0</v>
      </c>
      <c r="MC162" s="12">
        <v>0</v>
      </c>
      <c r="MD162" s="12">
        <v>0</v>
      </c>
      <c r="ME162" s="12">
        <v>0</v>
      </c>
      <c r="MF162" s="13">
        <v>0</v>
      </c>
      <c r="MG162" s="12">
        <v>0</v>
      </c>
      <c r="MH162" s="12">
        <v>0</v>
      </c>
      <c r="MI162" s="12">
        <v>0</v>
      </c>
      <c r="MJ162" s="13">
        <v>0</v>
      </c>
      <c r="MK162" s="12">
        <v>0</v>
      </c>
      <c r="ML162" s="12">
        <v>0</v>
      </c>
      <c r="MM162" s="12">
        <v>0</v>
      </c>
    </row>
    <row r="163" spans="2:351" ht="63.75" x14ac:dyDescent="0.25">
      <c r="B163" s="44" t="s">
        <v>68</v>
      </c>
      <c r="C163" s="43" t="s">
        <v>67</v>
      </c>
      <c r="D163" s="42" t="s">
        <v>12</v>
      </c>
      <c r="E163" s="42" t="s">
        <v>12</v>
      </c>
      <c r="F163" s="46" t="s">
        <v>67</v>
      </c>
      <c r="G163" s="40">
        <v>2020004250280</v>
      </c>
      <c r="H163" s="41" t="s">
        <v>83</v>
      </c>
      <c r="I163" s="54">
        <v>1901013</v>
      </c>
      <c r="J163" s="41" t="s">
        <v>82</v>
      </c>
      <c r="K163" s="38" t="s">
        <v>81</v>
      </c>
      <c r="L163" s="37" t="s">
        <v>89</v>
      </c>
      <c r="M163" s="35" t="s">
        <v>6</v>
      </c>
      <c r="N163" s="35" t="s">
        <v>62</v>
      </c>
      <c r="O163" s="36" t="s">
        <v>4</v>
      </c>
      <c r="P163" s="35" t="s">
        <v>79</v>
      </c>
      <c r="Q163" s="35" t="s">
        <v>78</v>
      </c>
      <c r="R163" s="34" t="s">
        <v>20</v>
      </c>
      <c r="S163" s="33">
        <v>8</v>
      </c>
      <c r="T163" s="32">
        <v>1</v>
      </c>
      <c r="U163" s="32">
        <v>2</v>
      </c>
      <c r="V163" s="32">
        <v>2</v>
      </c>
      <c r="W163" s="32">
        <v>3</v>
      </c>
      <c r="X163" s="31">
        <f>+Z163+AA163+AB163+AC163</f>
        <v>8</v>
      </c>
      <c r="Y163" s="30">
        <f>+X163/S163</f>
        <v>1</v>
      </c>
      <c r="Z163" s="29">
        <v>0</v>
      </c>
      <c r="AA163" s="28">
        <v>5</v>
      </c>
      <c r="AB163" s="28">
        <v>2</v>
      </c>
      <c r="AC163" s="28">
        <v>1</v>
      </c>
      <c r="AD163" s="27">
        <v>5853127000</v>
      </c>
      <c r="AE163" s="26">
        <f>+AD163-AG163</f>
        <v>0</v>
      </c>
      <c r="AF163" s="51" t="s">
        <v>0</v>
      </c>
      <c r="AG163" s="24">
        <f>SUM(AH163:AK163)</f>
        <v>5853127000</v>
      </c>
      <c r="AH163" s="23">
        <f>+BH163+BL163+BP163+BT163+BX163+CB163+CF163+CJ163+CN163+CR163+CV163+CZ163+BD163</f>
        <v>5853127000</v>
      </c>
      <c r="AI163" s="22">
        <f>+DD163+DH163+DL163+DP163+DT163+DX163+EB163+EF163+EJ163+EN163+ER163+EV163+EZ163+FD163+FH163+FL163+FP163+FT163+FX163+GB163+GF163+GJ163+GN163+GR163+GV163+GZ163+HD163+HH163+HL163+HP163+HT163+HX163+IB163+IF163+IJ163+IN163+IR163+IV163+IZ163+JD163+JH163+JL163+JP163+JT163+JX163+KB163+KF163+KJ163+KN163+KR163</f>
        <v>0</v>
      </c>
      <c r="AJ163" s="21">
        <f>+KV163+KZ163+LD163+LH163+LL163+LP163+LT163+LX163</f>
        <v>0</v>
      </c>
      <c r="AK163" s="13">
        <f>+MB163+MF163+MJ163</f>
        <v>0</v>
      </c>
      <c r="AL163" s="18" t="b">
        <f>_xlfn.IFNA(+AM163&lt;=AG163,"ERROR")</f>
        <v>1</v>
      </c>
      <c r="AM163" s="20">
        <f>SUM(AN163:AQ163)</f>
        <v>5716629974</v>
      </c>
      <c r="AN163" s="4">
        <f>+BE163+BI163+BM163+BQ163+BU163+BY163+CC163+CG163+CK163+CO163+CS163+CW163+DA163</f>
        <v>5716629974</v>
      </c>
      <c r="AO163" s="4">
        <f>+DE163+DI163+DM163+DQ163+DU163+DY163+EC163+EG163+EK163+EO163+ES163+EW163+FA163+FE163+FI163+FM163+FQ163+FU163+FY163+GC163+GG163+GK163+GO163+GS163+GW163+HA163+HE163+HI163+HM163+HQ163+HU163+HY163+IC163+IG163+IK163+IO163+IS163+IW163+JA163+JE163+JI163+JM163+JQ163+JU163+JY163+KC163+KG163+KK163+KO163+KS163</f>
        <v>0</v>
      </c>
      <c r="AP163" s="4">
        <f>+KW163+LA163+LE163+LI163+LM163+LQ163+LU163+LY163</f>
        <v>0</v>
      </c>
      <c r="AQ163" s="4">
        <f>+MC163+MG163+MK163</f>
        <v>0</v>
      </c>
      <c r="AR163" s="18" t="b">
        <f>_xlfn.IFNA(+AS163&lt;=AM163,"ERROR")</f>
        <v>1</v>
      </c>
      <c r="AS163" s="19">
        <f>+AT163+AU163+AV163+AW163</f>
        <v>5716629974</v>
      </c>
      <c r="AT163" s="4">
        <f>+BF163+BJ163+BN163+BR163+BV163+BZ163+CD163+CH163+CL163+CP163+CT163+CX163+DB163</f>
        <v>5716629974</v>
      </c>
      <c r="AU163" s="4">
        <f>+DF163+DJ163+DN163+DR163+DV163+DZ163+ED163+EH163+EL163+EP163+ET163+EX163+FB163+FF163+FJ163+FN163+FR163+FV163+FZ163+GD163+GH163+GL163+GP163+GT163+GX163+HB163+HF163+HJ163+HN163+HR163+HV163+HZ163+ID163+IH163+IL163+IP163+IT163+IX163+JB163+JF163+JJ163+JN163+JR163+JV163+JZ163+KD163+KH163+KL163+KP163+KT163</f>
        <v>0</v>
      </c>
      <c r="AV163" s="4">
        <f>+KX163+LB163+LF163+LJ163+LN163+LR163+LV163+LZ163</f>
        <v>0</v>
      </c>
      <c r="AW163" s="4">
        <f>+MD163+MH163+ML163</f>
        <v>0</v>
      </c>
      <c r="AX163" s="18" t="b">
        <f>_xlfn.IFNA(+AY163&lt;=AS163,"ERROR")</f>
        <v>1</v>
      </c>
      <c r="AY163" s="17">
        <f>+AZ163+BA163+BB163+BC163</f>
        <v>5716629974</v>
      </c>
      <c r="AZ163" s="4">
        <f>+BG163+BK163+BO163+BS163+BW163+CA163+CE163+CI163+CM163+CQ163+CU163+CY163+DC163</f>
        <v>5716629974</v>
      </c>
      <c r="BA163" s="4">
        <f>+DG163+DK163+DO163+DS163+DW163+EA163+EE163+EI163+EM163+EQ163+EU163+EY163+FC163+FG163+FK163+FO163+FS163+FW163+GA163+GE163+GI163+GM163+GQ163+GU163+GY163+HC163+HG163+HK163+HO163+HS163+HW163+IA163+IE163+II163+IM163+IQ163+IU163+IY163+JC163+JG163+JK163+JO163+JS163+JW163+KA163+KE163+KI163+KM163+KQ163+KU163</f>
        <v>0</v>
      </c>
      <c r="BB163" s="4">
        <f>+KY163+LC163+LG163+LK163+LO163+LS163+LW163+MA163</f>
        <v>0</v>
      </c>
      <c r="BC163" s="4">
        <f>+ME163+MI163+MM163</f>
        <v>0</v>
      </c>
      <c r="BD163" s="16">
        <v>0</v>
      </c>
      <c r="BE163" s="12">
        <v>0</v>
      </c>
      <c r="BF163" s="12">
        <v>0</v>
      </c>
      <c r="BG163" s="12">
        <v>0</v>
      </c>
      <c r="BH163" s="16">
        <v>0</v>
      </c>
      <c r="BI163" s="12">
        <v>0</v>
      </c>
      <c r="BJ163" s="12">
        <v>0</v>
      </c>
      <c r="BK163" s="12">
        <v>0</v>
      </c>
      <c r="BL163" s="16">
        <v>5853127000</v>
      </c>
      <c r="BM163" s="12">
        <v>5716629974</v>
      </c>
      <c r="BN163" s="12">
        <v>5716629974</v>
      </c>
      <c r="BO163" s="12">
        <v>5716629974</v>
      </c>
      <c r="BP163" s="16">
        <v>0</v>
      </c>
      <c r="BQ163" s="12">
        <v>0</v>
      </c>
      <c r="BR163" s="12">
        <v>0</v>
      </c>
      <c r="BS163" s="12">
        <v>0</v>
      </c>
      <c r="BT163" s="16">
        <v>0</v>
      </c>
      <c r="BU163" s="12">
        <v>0</v>
      </c>
      <c r="BV163" s="12">
        <v>0</v>
      </c>
      <c r="BW163" s="12">
        <v>0</v>
      </c>
      <c r="BX163" s="16">
        <v>0</v>
      </c>
      <c r="BY163" s="12">
        <v>0</v>
      </c>
      <c r="BZ163" s="12">
        <v>0</v>
      </c>
      <c r="CA163" s="12">
        <v>0</v>
      </c>
      <c r="CB163" s="16">
        <v>0</v>
      </c>
      <c r="CC163" s="12">
        <v>0</v>
      </c>
      <c r="CD163" s="12">
        <v>0</v>
      </c>
      <c r="CE163" s="12">
        <v>0</v>
      </c>
      <c r="CF163" s="16">
        <v>0</v>
      </c>
      <c r="CG163" s="12">
        <v>0</v>
      </c>
      <c r="CH163" s="12">
        <v>0</v>
      </c>
      <c r="CI163" s="12">
        <v>0</v>
      </c>
      <c r="CJ163" s="16">
        <v>0</v>
      </c>
      <c r="CK163" s="12">
        <v>0</v>
      </c>
      <c r="CL163" s="12">
        <v>0</v>
      </c>
      <c r="CM163" s="12">
        <v>0</v>
      </c>
      <c r="CN163" s="16">
        <v>0</v>
      </c>
      <c r="CO163" s="12">
        <v>0</v>
      </c>
      <c r="CP163" s="12">
        <v>0</v>
      </c>
      <c r="CQ163" s="12">
        <v>0</v>
      </c>
      <c r="CR163" s="16">
        <v>0</v>
      </c>
      <c r="CS163" s="12">
        <v>0</v>
      </c>
      <c r="CT163" s="12">
        <v>0</v>
      </c>
      <c r="CU163" s="12">
        <v>0</v>
      </c>
      <c r="CV163" s="16">
        <v>0</v>
      </c>
      <c r="CW163" s="12">
        <v>0</v>
      </c>
      <c r="CX163" s="12">
        <v>0</v>
      </c>
      <c r="CY163" s="12">
        <v>0</v>
      </c>
      <c r="CZ163" s="16">
        <v>0</v>
      </c>
      <c r="DA163" s="12">
        <v>0</v>
      </c>
      <c r="DB163" s="12">
        <v>0</v>
      </c>
      <c r="DC163" s="12">
        <v>0</v>
      </c>
      <c r="DD163" s="15">
        <v>0</v>
      </c>
      <c r="DE163" s="12">
        <v>0</v>
      </c>
      <c r="DF163" s="12">
        <v>0</v>
      </c>
      <c r="DG163" s="12">
        <v>0</v>
      </c>
      <c r="DH163" s="15">
        <v>0</v>
      </c>
      <c r="DI163" s="12">
        <v>0</v>
      </c>
      <c r="DJ163" s="12">
        <v>0</v>
      </c>
      <c r="DK163" s="12">
        <v>0</v>
      </c>
      <c r="DL163" s="15">
        <v>0</v>
      </c>
      <c r="DM163" s="12">
        <v>0</v>
      </c>
      <c r="DN163" s="12">
        <v>0</v>
      </c>
      <c r="DO163" s="12">
        <v>0</v>
      </c>
      <c r="DP163" s="15">
        <v>0</v>
      </c>
      <c r="DQ163" s="12">
        <v>0</v>
      </c>
      <c r="DR163" s="12">
        <v>0</v>
      </c>
      <c r="DS163" s="12">
        <v>0</v>
      </c>
      <c r="DT163" s="15">
        <v>0</v>
      </c>
      <c r="DU163" s="12">
        <v>0</v>
      </c>
      <c r="DV163" s="12">
        <v>0</v>
      </c>
      <c r="DW163" s="12">
        <v>0</v>
      </c>
      <c r="DX163" s="15">
        <v>0</v>
      </c>
      <c r="DY163" s="12">
        <v>0</v>
      </c>
      <c r="DZ163" s="12">
        <v>0</v>
      </c>
      <c r="EA163" s="12">
        <v>0</v>
      </c>
      <c r="EB163" s="15">
        <v>0</v>
      </c>
      <c r="EC163" s="12">
        <v>0</v>
      </c>
      <c r="ED163" s="12">
        <v>0</v>
      </c>
      <c r="EE163" s="12">
        <v>0</v>
      </c>
      <c r="EF163" s="15">
        <v>0</v>
      </c>
      <c r="EG163" s="12">
        <v>0</v>
      </c>
      <c r="EH163" s="12">
        <v>0</v>
      </c>
      <c r="EI163" s="12">
        <v>0</v>
      </c>
      <c r="EJ163" s="15">
        <v>0</v>
      </c>
      <c r="EK163" s="12">
        <v>0</v>
      </c>
      <c r="EL163" s="12">
        <v>0</v>
      </c>
      <c r="EM163" s="12">
        <v>0</v>
      </c>
      <c r="EN163" s="15">
        <v>0</v>
      </c>
      <c r="EO163" s="12">
        <v>0</v>
      </c>
      <c r="EP163" s="12">
        <v>0</v>
      </c>
      <c r="EQ163" s="12">
        <v>0</v>
      </c>
      <c r="ER163" s="15">
        <v>0</v>
      </c>
      <c r="ES163" s="12">
        <v>0</v>
      </c>
      <c r="ET163" s="12">
        <v>0</v>
      </c>
      <c r="EU163" s="12">
        <v>0</v>
      </c>
      <c r="EV163" s="15">
        <v>0</v>
      </c>
      <c r="EW163" s="12">
        <v>0</v>
      </c>
      <c r="EX163" s="12">
        <v>0</v>
      </c>
      <c r="EY163" s="12">
        <v>0</v>
      </c>
      <c r="EZ163" s="15">
        <v>0</v>
      </c>
      <c r="FA163" s="12">
        <v>0</v>
      </c>
      <c r="FB163" s="12">
        <v>0</v>
      </c>
      <c r="FC163" s="12">
        <v>0</v>
      </c>
      <c r="FD163" s="15">
        <v>0</v>
      </c>
      <c r="FE163" s="12">
        <v>0</v>
      </c>
      <c r="FF163" s="12">
        <v>0</v>
      </c>
      <c r="FG163" s="12">
        <v>0</v>
      </c>
      <c r="FH163" s="15">
        <v>0</v>
      </c>
      <c r="FI163" s="12">
        <v>0</v>
      </c>
      <c r="FJ163" s="12">
        <v>0</v>
      </c>
      <c r="FK163" s="12">
        <v>0</v>
      </c>
      <c r="FL163" s="15">
        <v>0</v>
      </c>
      <c r="FM163" s="12">
        <v>0</v>
      </c>
      <c r="FN163" s="12">
        <v>0</v>
      </c>
      <c r="FO163" s="12">
        <v>0</v>
      </c>
      <c r="FP163" s="15">
        <v>0</v>
      </c>
      <c r="FQ163" s="12">
        <v>0</v>
      </c>
      <c r="FR163" s="12">
        <v>0</v>
      </c>
      <c r="FS163" s="12">
        <v>0</v>
      </c>
      <c r="FT163" s="15">
        <v>0</v>
      </c>
      <c r="FU163" s="12">
        <v>0</v>
      </c>
      <c r="FV163" s="12">
        <v>0</v>
      </c>
      <c r="FW163" s="12">
        <v>0</v>
      </c>
      <c r="FX163" s="15">
        <v>0</v>
      </c>
      <c r="FY163" s="12">
        <v>0</v>
      </c>
      <c r="FZ163" s="12">
        <v>0</v>
      </c>
      <c r="GA163" s="12">
        <v>0</v>
      </c>
      <c r="GB163" s="15">
        <v>0</v>
      </c>
      <c r="GC163" s="12">
        <v>0</v>
      </c>
      <c r="GD163" s="12">
        <v>0</v>
      </c>
      <c r="GE163" s="12">
        <v>0</v>
      </c>
      <c r="GF163" s="15">
        <v>0</v>
      </c>
      <c r="GG163" s="12">
        <v>0</v>
      </c>
      <c r="GH163" s="12">
        <v>0</v>
      </c>
      <c r="GI163" s="12">
        <v>0</v>
      </c>
      <c r="GJ163" s="15">
        <v>0</v>
      </c>
      <c r="GK163" s="12">
        <v>0</v>
      </c>
      <c r="GL163" s="12">
        <v>0</v>
      </c>
      <c r="GM163" s="12">
        <v>0</v>
      </c>
      <c r="GN163" s="15">
        <v>0</v>
      </c>
      <c r="GO163" s="12">
        <v>0</v>
      </c>
      <c r="GP163" s="12">
        <v>0</v>
      </c>
      <c r="GQ163" s="12">
        <v>0</v>
      </c>
      <c r="GR163" s="15">
        <v>0</v>
      </c>
      <c r="GS163" s="12">
        <v>0</v>
      </c>
      <c r="GT163" s="12">
        <v>0</v>
      </c>
      <c r="GU163" s="12">
        <v>0</v>
      </c>
      <c r="GV163" s="15">
        <v>0</v>
      </c>
      <c r="GW163" s="12">
        <v>0</v>
      </c>
      <c r="GX163" s="12">
        <v>0</v>
      </c>
      <c r="GY163" s="12">
        <v>0</v>
      </c>
      <c r="GZ163" s="15">
        <v>0</v>
      </c>
      <c r="HA163" s="12">
        <v>0</v>
      </c>
      <c r="HB163" s="12">
        <v>0</v>
      </c>
      <c r="HC163" s="12">
        <v>0</v>
      </c>
      <c r="HD163" s="15">
        <v>0</v>
      </c>
      <c r="HE163" s="12">
        <v>0</v>
      </c>
      <c r="HF163" s="12">
        <v>0</v>
      </c>
      <c r="HG163" s="12">
        <v>0</v>
      </c>
      <c r="HH163" s="15">
        <v>0</v>
      </c>
      <c r="HI163" s="12">
        <v>0</v>
      </c>
      <c r="HJ163" s="12">
        <v>0</v>
      </c>
      <c r="HK163" s="12">
        <v>0</v>
      </c>
      <c r="HL163" s="15">
        <v>0</v>
      </c>
      <c r="HM163" s="12">
        <v>0</v>
      </c>
      <c r="HN163" s="12">
        <v>0</v>
      </c>
      <c r="HO163" s="12">
        <v>0</v>
      </c>
      <c r="HP163" s="15">
        <v>0</v>
      </c>
      <c r="HQ163" s="12">
        <v>0</v>
      </c>
      <c r="HR163" s="12">
        <v>0</v>
      </c>
      <c r="HS163" s="12">
        <v>0</v>
      </c>
      <c r="HT163" s="15">
        <v>0</v>
      </c>
      <c r="HU163" s="12">
        <v>0</v>
      </c>
      <c r="HV163" s="12">
        <v>0</v>
      </c>
      <c r="HW163" s="12">
        <v>0</v>
      </c>
      <c r="HX163" s="15">
        <v>0</v>
      </c>
      <c r="HY163" s="12">
        <v>0</v>
      </c>
      <c r="HZ163" s="12">
        <v>0</v>
      </c>
      <c r="IA163" s="12">
        <v>0</v>
      </c>
      <c r="IB163" s="15">
        <v>0</v>
      </c>
      <c r="IC163" s="12">
        <v>0</v>
      </c>
      <c r="ID163" s="12">
        <v>0</v>
      </c>
      <c r="IE163" s="12">
        <v>0</v>
      </c>
      <c r="IF163" s="15">
        <v>0</v>
      </c>
      <c r="IG163" s="12">
        <v>0</v>
      </c>
      <c r="IH163" s="12">
        <v>0</v>
      </c>
      <c r="II163" s="12">
        <v>0</v>
      </c>
      <c r="IJ163" s="15">
        <v>0</v>
      </c>
      <c r="IK163" s="12">
        <v>0</v>
      </c>
      <c r="IL163" s="12">
        <v>0</v>
      </c>
      <c r="IM163" s="12">
        <v>0</v>
      </c>
      <c r="IN163" s="15">
        <v>0</v>
      </c>
      <c r="IO163" s="12">
        <v>0</v>
      </c>
      <c r="IP163" s="12">
        <v>0</v>
      </c>
      <c r="IQ163" s="12">
        <v>0</v>
      </c>
      <c r="IR163" s="15">
        <v>0</v>
      </c>
      <c r="IS163" s="12">
        <v>0</v>
      </c>
      <c r="IT163" s="12">
        <v>0</v>
      </c>
      <c r="IU163" s="12">
        <v>0</v>
      </c>
      <c r="IV163" s="15">
        <v>0</v>
      </c>
      <c r="IW163" s="12">
        <v>0</v>
      </c>
      <c r="IX163" s="12">
        <v>0</v>
      </c>
      <c r="IY163" s="12">
        <v>0</v>
      </c>
      <c r="IZ163" s="15">
        <v>0</v>
      </c>
      <c r="JA163" s="12">
        <v>0</v>
      </c>
      <c r="JB163" s="12">
        <v>0</v>
      </c>
      <c r="JC163" s="12">
        <v>0</v>
      </c>
      <c r="JD163" s="15">
        <v>0</v>
      </c>
      <c r="JE163" s="12">
        <v>0</v>
      </c>
      <c r="JF163" s="12">
        <v>0</v>
      </c>
      <c r="JG163" s="12">
        <v>0</v>
      </c>
      <c r="JH163" s="15">
        <v>0</v>
      </c>
      <c r="JI163" s="12">
        <v>0</v>
      </c>
      <c r="JJ163" s="12">
        <v>0</v>
      </c>
      <c r="JK163" s="12">
        <v>0</v>
      </c>
      <c r="JL163" s="15">
        <v>0</v>
      </c>
      <c r="JM163" s="12">
        <v>0</v>
      </c>
      <c r="JN163" s="12">
        <v>0</v>
      </c>
      <c r="JO163" s="12">
        <v>0</v>
      </c>
      <c r="JP163" s="15">
        <v>0</v>
      </c>
      <c r="JQ163" s="12">
        <v>0</v>
      </c>
      <c r="JR163" s="12">
        <v>0</v>
      </c>
      <c r="JS163" s="12">
        <v>0</v>
      </c>
      <c r="JT163" s="15">
        <v>0</v>
      </c>
      <c r="JU163" s="12">
        <v>0</v>
      </c>
      <c r="JV163" s="12">
        <v>0</v>
      </c>
      <c r="JW163" s="12">
        <v>0</v>
      </c>
      <c r="JX163" s="15">
        <v>0</v>
      </c>
      <c r="JY163" s="12">
        <v>0</v>
      </c>
      <c r="JZ163" s="12">
        <v>0</v>
      </c>
      <c r="KA163" s="12">
        <v>0</v>
      </c>
      <c r="KB163" s="15">
        <v>0</v>
      </c>
      <c r="KC163" s="12">
        <v>0</v>
      </c>
      <c r="KD163" s="12">
        <v>0</v>
      </c>
      <c r="KE163" s="12">
        <v>0</v>
      </c>
      <c r="KF163" s="15">
        <v>0</v>
      </c>
      <c r="KG163" s="12">
        <v>0</v>
      </c>
      <c r="KH163" s="12">
        <v>0</v>
      </c>
      <c r="KI163" s="12">
        <v>0</v>
      </c>
      <c r="KJ163" s="15">
        <v>0</v>
      </c>
      <c r="KK163" s="12">
        <v>0</v>
      </c>
      <c r="KL163" s="12">
        <v>0</v>
      </c>
      <c r="KM163" s="12">
        <v>0</v>
      </c>
      <c r="KN163" s="15">
        <v>0</v>
      </c>
      <c r="KO163" s="12">
        <v>0</v>
      </c>
      <c r="KP163" s="12">
        <v>0</v>
      </c>
      <c r="KQ163" s="12">
        <v>0</v>
      </c>
      <c r="KR163" s="15">
        <v>0</v>
      </c>
      <c r="KS163" s="12">
        <v>0</v>
      </c>
      <c r="KT163" s="12">
        <v>0</v>
      </c>
      <c r="KU163" s="12">
        <v>0</v>
      </c>
      <c r="KV163" s="14">
        <v>0</v>
      </c>
      <c r="KW163" s="12">
        <v>0</v>
      </c>
      <c r="KX163" s="12">
        <v>0</v>
      </c>
      <c r="KY163" s="12">
        <v>0</v>
      </c>
      <c r="KZ163" s="14">
        <v>0</v>
      </c>
      <c r="LA163" s="12">
        <v>0</v>
      </c>
      <c r="LB163" s="12">
        <v>0</v>
      </c>
      <c r="LC163" s="12">
        <v>0</v>
      </c>
      <c r="LD163" s="14">
        <v>0</v>
      </c>
      <c r="LE163" s="12">
        <v>0</v>
      </c>
      <c r="LF163" s="12">
        <v>0</v>
      </c>
      <c r="LG163" s="12">
        <v>0</v>
      </c>
      <c r="LH163" s="14">
        <v>0</v>
      </c>
      <c r="LI163" s="12">
        <v>0</v>
      </c>
      <c r="LJ163" s="12">
        <v>0</v>
      </c>
      <c r="LK163" s="12">
        <v>0</v>
      </c>
      <c r="LL163" s="14">
        <v>0</v>
      </c>
      <c r="LM163" s="12">
        <v>0</v>
      </c>
      <c r="LN163" s="12">
        <v>0</v>
      </c>
      <c r="LO163" s="12">
        <v>0</v>
      </c>
      <c r="LP163" s="14">
        <v>0</v>
      </c>
      <c r="LQ163" s="12">
        <v>0</v>
      </c>
      <c r="LR163" s="12">
        <v>0</v>
      </c>
      <c r="LS163" s="12">
        <v>0</v>
      </c>
      <c r="LT163" s="14">
        <v>0</v>
      </c>
      <c r="LU163" s="12">
        <v>0</v>
      </c>
      <c r="LV163" s="12">
        <v>0</v>
      </c>
      <c r="LW163" s="12">
        <v>0</v>
      </c>
      <c r="LX163" s="14">
        <v>0</v>
      </c>
      <c r="LY163" s="12">
        <v>0</v>
      </c>
      <c r="LZ163" s="12">
        <v>0</v>
      </c>
      <c r="MA163" s="12">
        <v>0</v>
      </c>
      <c r="MB163" s="13">
        <v>0</v>
      </c>
      <c r="MC163" s="12">
        <v>0</v>
      </c>
      <c r="MD163" s="12">
        <v>0</v>
      </c>
      <c r="ME163" s="12">
        <v>0</v>
      </c>
      <c r="MF163" s="13">
        <v>0</v>
      </c>
      <c r="MG163" s="12">
        <v>0</v>
      </c>
      <c r="MH163" s="12">
        <v>0</v>
      </c>
      <c r="MI163" s="12">
        <v>0</v>
      </c>
      <c r="MJ163" s="13">
        <v>0</v>
      </c>
      <c r="MK163" s="12">
        <v>0</v>
      </c>
      <c r="ML163" s="12">
        <v>0</v>
      </c>
      <c r="MM163" s="12">
        <v>0</v>
      </c>
    </row>
    <row r="164" spans="2:351" ht="63.75" x14ac:dyDescent="0.25">
      <c r="B164" s="44" t="s">
        <v>68</v>
      </c>
      <c r="C164" s="43" t="s">
        <v>67</v>
      </c>
      <c r="D164" s="42" t="s">
        <v>12</v>
      </c>
      <c r="E164" s="42" t="s">
        <v>12</v>
      </c>
      <c r="F164" s="46" t="s">
        <v>67</v>
      </c>
      <c r="G164" s="40">
        <v>2020004250280</v>
      </c>
      <c r="H164" s="41" t="s">
        <v>83</v>
      </c>
      <c r="I164" s="54">
        <v>1901013</v>
      </c>
      <c r="J164" s="41" t="s">
        <v>82</v>
      </c>
      <c r="K164" s="38" t="s">
        <v>81</v>
      </c>
      <c r="L164" s="37" t="s">
        <v>88</v>
      </c>
      <c r="M164" s="35" t="s">
        <v>6</v>
      </c>
      <c r="N164" s="35" t="s">
        <v>62</v>
      </c>
      <c r="O164" s="36" t="s">
        <v>4</v>
      </c>
      <c r="P164" s="35" t="s">
        <v>87</v>
      </c>
      <c r="Q164" s="35" t="s">
        <v>86</v>
      </c>
      <c r="R164" s="34" t="s">
        <v>20</v>
      </c>
      <c r="S164" s="33">
        <v>44</v>
      </c>
      <c r="T164" s="32">
        <v>34</v>
      </c>
      <c r="U164" s="32">
        <v>1</v>
      </c>
      <c r="V164" s="32">
        <v>5</v>
      </c>
      <c r="W164" s="32">
        <v>5</v>
      </c>
      <c r="X164" s="31">
        <f>+Z164+AA164+AB164+AC164</f>
        <v>44</v>
      </c>
      <c r="Y164" s="30">
        <f>+X164/S164</f>
        <v>1</v>
      </c>
      <c r="Z164" s="29">
        <v>35</v>
      </c>
      <c r="AA164" s="28">
        <v>4</v>
      </c>
      <c r="AB164" s="28">
        <v>5</v>
      </c>
      <c r="AC164" s="28">
        <v>0</v>
      </c>
      <c r="AD164" s="27">
        <v>1996091483</v>
      </c>
      <c r="AE164" s="26">
        <f>+AD164-AG164</f>
        <v>0</v>
      </c>
      <c r="AF164" s="25" t="s">
        <v>0</v>
      </c>
      <c r="AG164" s="24">
        <f>SUM(AH164:AK164)</f>
        <v>1996091483</v>
      </c>
      <c r="AH164" s="23">
        <f>+BH164+BL164+BP164+BT164+BX164+CB164+CF164+CJ164+CN164+CR164+CV164+CZ164+BD164</f>
        <v>1996091483</v>
      </c>
      <c r="AI164" s="22">
        <f>+DD164+DH164+DL164+DP164+DT164+DX164+EB164+EF164+EJ164+EN164+ER164+EV164+EZ164+FD164+FH164+FL164+FP164+FT164+FX164+GB164+GF164+GJ164+GN164+GR164+GV164+GZ164+HD164+HH164+HL164+HP164+HT164+HX164+IB164+IF164+IJ164+IN164+IR164+IV164+IZ164+JD164+JH164+JL164+JP164+JT164+JX164+KB164+KF164+KJ164+KN164+KR164</f>
        <v>0</v>
      </c>
      <c r="AJ164" s="21">
        <f>+KV164+KZ164+LD164+LH164+LL164+LP164+LT164+LX164</f>
        <v>0</v>
      </c>
      <c r="AK164" s="13">
        <f>+MB164+MF164+MJ164</f>
        <v>0</v>
      </c>
      <c r="AL164" s="18" t="b">
        <f>_xlfn.IFNA(+AM164&lt;=AG164,"ERROR")</f>
        <v>1</v>
      </c>
      <c r="AM164" s="20">
        <f>SUM(AN164:AQ164)</f>
        <v>1985710173</v>
      </c>
      <c r="AN164" s="4">
        <f>+BE164+BI164+BM164+BQ164+BU164+BY164+CC164+CG164+CK164+CO164+CS164+CW164+DA164</f>
        <v>1985710173</v>
      </c>
      <c r="AO164" s="4">
        <f>+DE164+DI164+DM164+DQ164+DU164+DY164+EC164+EG164+EK164+EO164+ES164+EW164+FA164+FE164+FI164+FM164+FQ164+FU164+FY164+GC164+GG164+GK164+GO164+GS164+GW164+HA164+HE164+HI164+HM164+HQ164+HU164+HY164+IC164+IG164+IK164+IO164+IS164+IW164+JA164+JE164+JI164+JM164+JQ164+JU164+JY164+KC164+KG164+KK164+KO164+KS164</f>
        <v>0</v>
      </c>
      <c r="AP164" s="4">
        <f>+KW164+LA164+LE164+LI164+LM164+LQ164+LU164+LY164</f>
        <v>0</v>
      </c>
      <c r="AQ164" s="4">
        <f>+MC164+MG164+MK164</f>
        <v>0</v>
      </c>
      <c r="AR164" s="18" t="b">
        <f>_xlfn.IFNA(+AS164&lt;=AM164,"ERROR")</f>
        <v>1</v>
      </c>
      <c r="AS164" s="19">
        <f>+AT164+AU164+AV164+AW164</f>
        <v>1974203408</v>
      </c>
      <c r="AT164" s="4">
        <f>+BF164+BJ164+BN164+BR164+BV164+BZ164+CD164+CH164+CL164+CP164+CT164+CX164+DB164</f>
        <v>1974203408</v>
      </c>
      <c r="AU164" s="4">
        <f>+DF164+DJ164+DN164+DR164+DV164+DZ164+ED164+EH164+EL164+EP164+ET164+EX164+FB164+FF164+FJ164+FN164+FR164+FV164+FZ164+GD164+GH164+GL164+GP164+GT164+GX164+HB164+HF164+HJ164+HN164+HR164+HV164+HZ164+ID164+IH164+IL164+IP164+IT164+IX164+JB164+JF164+JJ164+JN164+JR164+JV164+JZ164+KD164+KH164+KL164+KP164+KT164</f>
        <v>0</v>
      </c>
      <c r="AV164" s="4">
        <f>+KX164+LB164+LF164+LJ164+LN164+LR164+LV164+LZ164</f>
        <v>0</v>
      </c>
      <c r="AW164" s="4">
        <f>+MD164+MH164+ML164</f>
        <v>0</v>
      </c>
      <c r="AX164" s="18" t="b">
        <f>_xlfn.IFNA(+AY164&lt;=AS164,"ERROR")</f>
        <v>1</v>
      </c>
      <c r="AY164" s="17">
        <f>+AZ164+BA164+BB164+BC164</f>
        <v>1974203408</v>
      </c>
      <c r="AZ164" s="4">
        <f>+BG164+BK164+BO164+BS164+BW164+CA164+CE164+CI164+CM164+CQ164+CU164+CY164+DC164</f>
        <v>1974203408</v>
      </c>
      <c r="BA164" s="4">
        <f>+DG164+DK164+DO164+DS164+DW164+EA164+EE164+EI164+EM164+EQ164+EU164+EY164+FC164+FG164+FK164+FO164+FS164+FW164+GA164+GE164+GI164+GM164+GQ164+GU164+GY164+HC164+HG164+HK164+HO164+HS164+HW164+IA164+IE164+II164+IM164+IQ164+IU164+IY164+JC164+JG164+JK164+JO164+JS164+JW164+KA164+KE164+KI164+KM164+KQ164+KU164</f>
        <v>0</v>
      </c>
      <c r="BB164" s="4">
        <f>+KY164+LC164+LG164+LK164+LO164+LS164+LW164+MA164</f>
        <v>0</v>
      </c>
      <c r="BC164" s="4">
        <f>+ME164+MI164+MM164</f>
        <v>0</v>
      </c>
      <c r="BD164" s="16">
        <v>1996091483</v>
      </c>
      <c r="BE164" s="12">
        <v>1985710173</v>
      </c>
      <c r="BF164" s="12">
        <v>1974203408</v>
      </c>
      <c r="BG164" s="12">
        <v>1974203408</v>
      </c>
      <c r="BH164" s="16">
        <v>0</v>
      </c>
      <c r="BI164" s="12">
        <v>0</v>
      </c>
      <c r="BJ164" s="12">
        <v>0</v>
      </c>
      <c r="BK164" s="12">
        <v>0</v>
      </c>
      <c r="BL164" s="16">
        <v>0</v>
      </c>
      <c r="BM164" s="12">
        <v>0</v>
      </c>
      <c r="BN164" s="12">
        <v>0</v>
      </c>
      <c r="BO164" s="12">
        <v>0</v>
      </c>
      <c r="BP164" s="16">
        <v>0</v>
      </c>
      <c r="BQ164" s="12">
        <v>0</v>
      </c>
      <c r="BR164" s="12">
        <v>0</v>
      </c>
      <c r="BS164" s="12">
        <v>0</v>
      </c>
      <c r="BT164" s="16">
        <v>0</v>
      </c>
      <c r="BU164" s="12">
        <v>0</v>
      </c>
      <c r="BV164" s="12">
        <v>0</v>
      </c>
      <c r="BW164" s="12">
        <v>0</v>
      </c>
      <c r="BX164" s="16">
        <v>0</v>
      </c>
      <c r="BY164" s="12">
        <v>0</v>
      </c>
      <c r="BZ164" s="12">
        <v>0</v>
      </c>
      <c r="CA164" s="12">
        <v>0</v>
      </c>
      <c r="CB164" s="16">
        <v>0</v>
      </c>
      <c r="CC164" s="12">
        <v>0</v>
      </c>
      <c r="CD164" s="12">
        <v>0</v>
      </c>
      <c r="CE164" s="12">
        <v>0</v>
      </c>
      <c r="CF164" s="16">
        <v>0</v>
      </c>
      <c r="CG164" s="12">
        <v>0</v>
      </c>
      <c r="CH164" s="12">
        <v>0</v>
      </c>
      <c r="CI164" s="12">
        <v>0</v>
      </c>
      <c r="CJ164" s="16">
        <v>0</v>
      </c>
      <c r="CK164" s="12">
        <v>0</v>
      </c>
      <c r="CL164" s="12">
        <v>0</v>
      </c>
      <c r="CM164" s="12">
        <v>0</v>
      </c>
      <c r="CN164" s="16">
        <v>0</v>
      </c>
      <c r="CO164" s="12">
        <v>0</v>
      </c>
      <c r="CP164" s="12">
        <v>0</v>
      </c>
      <c r="CQ164" s="12">
        <v>0</v>
      </c>
      <c r="CR164" s="16">
        <v>0</v>
      </c>
      <c r="CS164" s="12">
        <v>0</v>
      </c>
      <c r="CT164" s="12">
        <v>0</v>
      </c>
      <c r="CU164" s="12">
        <v>0</v>
      </c>
      <c r="CV164" s="16">
        <v>0</v>
      </c>
      <c r="CW164" s="12">
        <v>0</v>
      </c>
      <c r="CX164" s="12">
        <v>0</v>
      </c>
      <c r="CY164" s="12">
        <v>0</v>
      </c>
      <c r="CZ164" s="16">
        <v>0</v>
      </c>
      <c r="DA164" s="12">
        <v>0</v>
      </c>
      <c r="DB164" s="12">
        <v>0</v>
      </c>
      <c r="DC164" s="12">
        <v>0</v>
      </c>
      <c r="DD164" s="15">
        <v>0</v>
      </c>
      <c r="DE164" s="12">
        <v>0</v>
      </c>
      <c r="DF164" s="12">
        <v>0</v>
      </c>
      <c r="DG164" s="12">
        <v>0</v>
      </c>
      <c r="DH164" s="15">
        <v>0</v>
      </c>
      <c r="DI164" s="12">
        <v>0</v>
      </c>
      <c r="DJ164" s="12">
        <v>0</v>
      </c>
      <c r="DK164" s="12">
        <v>0</v>
      </c>
      <c r="DL164" s="15">
        <v>0</v>
      </c>
      <c r="DM164" s="12">
        <v>0</v>
      </c>
      <c r="DN164" s="12">
        <v>0</v>
      </c>
      <c r="DO164" s="12">
        <v>0</v>
      </c>
      <c r="DP164" s="15">
        <v>0</v>
      </c>
      <c r="DQ164" s="12">
        <v>0</v>
      </c>
      <c r="DR164" s="12">
        <v>0</v>
      </c>
      <c r="DS164" s="12">
        <v>0</v>
      </c>
      <c r="DT164" s="15">
        <v>0</v>
      </c>
      <c r="DU164" s="12">
        <v>0</v>
      </c>
      <c r="DV164" s="12">
        <v>0</v>
      </c>
      <c r="DW164" s="12">
        <v>0</v>
      </c>
      <c r="DX164" s="15">
        <v>0</v>
      </c>
      <c r="DY164" s="12">
        <v>0</v>
      </c>
      <c r="DZ164" s="12">
        <v>0</v>
      </c>
      <c r="EA164" s="12">
        <v>0</v>
      </c>
      <c r="EB164" s="15">
        <v>0</v>
      </c>
      <c r="EC164" s="12">
        <v>0</v>
      </c>
      <c r="ED164" s="12">
        <v>0</v>
      </c>
      <c r="EE164" s="12">
        <v>0</v>
      </c>
      <c r="EF164" s="15">
        <v>0</v>
      </c>
      <c r="EG164" s="12">
        <v>0</v>
      </c>
      <c r="EH164" s="12">
        <v>0</v>
      </c>
      <c r="EI164" s="12">
        <v>0</v>
      </c>
      <c r="EJ164" s="15">
        <v>0</v>
      </c>
      <c r="EK164" s="12">
        <v>0</v>
      </c>
      <c r="EL164" s="12">
        <v>0</v>
      </c>
      <c r="EM164" s="12">
        <v>0</v>
      </c>
      <c r="EN164" s="15">
        <v>0</v>
      </c>
      <c r="EO164" s="12">
        <v>0</v>
      </c>
      <c r="EP164" s="12">
        <v>0</v>
      </c>
      <c r="EQ164" s="12">
        <v>0</v>
      </c>
      <c r="ER164" s="15">
        <v>0</v>
      </c>
      <c r="ES164" s="12">
        <v>0</v>
      </c>
      <c r="ET164" s="12">
        <v>0</v>
      </c>
      <c r="EU164" s="12">
        <v>0</v>
      </c>
      <c r="EV164" s="15">
        <v>0</v>
      </c>
      <c r="EW164" s="12">
        <v>0</v>
      </c>
      <c r="EX164" s="12">
        <v>0</v>
      </c>
      <c r="EY164" s="12">
        <v>0</v>
      </c>
      <c r="EZ164" s="15">
        <v>0</v>
      </c>
      <c r="FA164" s="12">
        <v>0</v>
      </c>
      <c r="FB164" s="12">
        <v>0</v>
      </c>
      <c r="FC164" s="12">
        <v>0</v>
      </c>
      <c r="FD164" s="15">
        <v>0</v>
      </c>
      <c r="FE164" s="12">
        <v>0</v>
      </c>
      <c r="FF164" s="12">
        <v>0</v>
      </c>
      <c r="FG164" s="12">
        <v>0</v>
      </c>
      <c r="FH164" s="15">
        <v>0</v>
      </c>
      <c r="FI164" s="12">
        <v>0</v>
      </c>
      <c r="FJ164" s="12">
        <v>0</v>
      </c>
      <c r="FK164" s="12">
        <v>0</v>
      </c>
      <c r="FL164" s="15">
        <v>0</v>
      </c>
      <c r="FM164" s="12">
        <v>0</v>
      </c>
      <c r="FN164" s="12">
        <v>0</v>
      </c>
      <c r="FO164" s="12">
        <v>0</v>
      </c>
      <c r="FP164" s="15">
        <v>0</v>
      </c>
      <c r="FQ164" s="12">
        <v>0</v>
      </c>
      <c r="FR164" s="12">
        <v>0</v>
      </c>
      <c r="FS164" s="12">
        <v>0</v>
      </c>
      <c r="FT164" s="15">
        <v>0</v>
      </c>
      <c r="FU164" s="12">
        <v>0</v>
      </c>
      <c r="FV164" s="12">
        <v>0</v>
      </c>
      <c r="FW164" s="12">
        <v>0</v>
      </c>
      <c r="FX164" s="15">
        <v>0</v>
      </c>
      <c r="FY164" s="12">
        <v>0</v>
      </c>
      <c r="FZ164" s="12">
        <v>0</v>
      </c>
      <c r="GA164" s="12">
        <v>0</v>
      </c>
      <c r="GB164" s="15">
        <v>0</v>
      </c>
      <c r="GC164" s="12">
        <v>0</v>
      </c>
      <c r="GD164" s="12">
        <v>0</v>
      </c>
      <c r="GE164" s="12">
        <v>0</v>
      </c>
      <c r="GF164" s="15">
        <v>0</v>
      </c>
      <c r="GG164" s="12">
        <v>0</v>
      </c>
      <c r="GH164" s="12">
        <v>0</v>
      </c>
      <c r="GI164" s="12">
        <v>0</v>
      </c>
      <c r="GJ164" s="15">
        <v>0</v>
      </c>
      <c r="GK164" s="12">
        <v>0</v>
      </c>
      <c r="GL164" s="12">
        <v>0</v>
      </c>
      <c r="GM164" s="12">
        <v>0</v>
      </c>
      <c r="GN164" s="15">
        <v>0</v>
      </c>
      <c r="GO164" s="12">
        <v>0</v>
      </c>
      <c r="GP164" s="12">
        <v>0</v>
      </c>
      <c r="GQ164" s="12">
        <v>0</v>
      </c>
      <c r="GR164" s="15">
        <v>0</v>
      </c>
      <c r="GS164" s="12">
        <v>0</v>
      </c>
      <c r="GT164" s="12">
        <v>0</v>
      </c>
      <c r="GU164" s="12">
        <v>0</v>
      </c>
      <c r="GV164" s="15">
        <v>0</v>
      </c>
      <c r="GW164" s="12">
        <v>0</v>
      </c>
      <c r="GX164" s="12">
        <v>0</v>
      </c>
      <c r="GY164" s="12">
        <v>0</v>
      </c>
      <c r="GZ164" s="15">
        <v>0</v>
      </c>
      <c r="HA164" s="12">
        <v>0</v>
      </c>
      <c r="HB164" s="12">
        <v>0</v>
      </c>
      <c r="HC164" s="12">
        <v>0</v>
      </c>
      <c r="HD164" s="15">
        <v>0</v>
      </c>
      <c r="HE164" s="12">
        <v>0</v>
      </c>
      <c r="HF164" s="12">
        <v>0</v>
      </c>
      <c r="HG164" s="12">
        <v>0</v>
      </c>
      <c r="HH164" s="15">
        <v>0</v>
      </c>
      <c r="HI164" s="12">
        <v>0</v>
      </c>
      <c r="HJ164" s="12">
        <v>0</v>
      </c>
      <c r="HK164" s="12">
        <v>0</v>
      </c>
      <c r="HL164" s="15">
        <v>0</v>
      </c>
      <c r="HM164" s="12">
        <v>0</v>
      </c>
      <c r="HN164" s="12">
        <v>0</v>
      </c>
      <c r="HO164" s="12">
        <v>0</v>
      </c>
      <c r="HP164" s="15">
        <v>0</v>
      </c>
      <c r="HQ164" s="12">
        <v>0</v>
      </c>
      <c r="HR164" s="12">
        <v>0</v>
      </c>
      <c r="HS164" s="12">
        <v>0</v>
      </c>
      <c r="HT164" s="15">
        <v>0</v>
      </c>
      <c r="HU164" s="12">
        <v>0</v>
      </c>
      <c r="HV164" s="12">
        <v>0</v>
      </c>
      <c r="HW164" s="12">
        <v>0</v>
      </c>
      <c r="HX164" s="15">
        <v>0</v>
      </c>
      <c r="HY164" s="12">
        <v>0</v>
      </c>
      <c r="HZ164" s="12">
        <v>0</v>
      </c>
      <c r="IA164" s="12">
        <v>0</v>
      </c>
      <c r="IB164" s="15">
        <v>0</v>
      </c>
      <c r="IC164" s="12">
        <v>0</v>
      </c>
      <c r="ID164" s="12">
        <v>0</v>
      </c>
      <c r="IE164" s="12">
        <v>0</v>
      </c>
      <c r="IF164" s="15">
        <v>0</v>
      </c>
      <c r="IG164" s="12">
        <v>0</v>
      </c>
      <c r="IH164" s="12">
        <v>0</v>
      </c>
      <c r="II164" s="12">
        <v>0</v>
      </c>
      <c r="IJ164" s="15">
        <v>0</v>
      </c>
      <c r="IK164" s="12">
        <v>0</v>
      </c>
      <c r="IL164" s="12">
        <v>0</v>
      </c>
      <c r="IM164" s="12">
        <v>0</v>
      </c>
      <c r="IN164" s="15">
        <v>0</v>
      </c>
      <c r="IO164" s="12">
        <v>0</v>
      </c>
      <c r="IP164" s="12">
        <v>0</v>
      </c>
      <c r="IQ164" s="12">
        <v>0</v>
      </c>
      <c r="IR164" s="15">
        <v>0</v>
      </c>
      <c r="IS164" s="12">
        <v>0</v>
      </c>
      <c r="IT164" s="12">
        <v>0</v>
      </c>
      <c r="IU164" s="12">
        <v>0</v>
      </c>
      <c r="IV164" s="15">
        <v>0</v>
      </c>
      <c r="IW164" s="12">
        <v>0</v>
      </c>
      <c r="IX164" s="12">
        <v>0</v>
      </c>
      <c r="IY164" s="12">
        <v>0</v>
      </c>
      <c r="IZ164" s="15">
        <v>0</v>
      </c>
      <c r="JA164" s="12">
        <v>0</v>
      </c>
      <c r="JB164" s="12">
        <v>0</v>
      </c>
      <c r="JC164" s="12">
        <v>0</v>
      </c>
      <c r="JD164" s="15">
        <v>0</v>
      </c>
      <c r="JE164" s="12">
        <v>0</v>
      </c>
      <c r="JF164" s="12">
        <v>0</v>
      </c>
      <c r="JG164" s="12">
        <v>0</v>
      </c>
      <c r="JH164" s="15">
        <v>0</v>
      </c>
      <c r="JI164" s="12">
        <v>0</v>
      </c>
      <c r="JJ164" s="12">
        <v>0</v>
      </c>
      <c r="JK164" s="12">
        <v>0</v>
      </c>
      <c r="JL164" s="15">
        <v>0</v>
      </c>
      <c r="JM164" s="12">
        <v>0</v>
      </c>
      <c r="JN164" s="12">
        <v>0</v>
      </c>
      <c r="JO164" s="12">
        <v>0</v>
      </c>
      <c r="JP164" s="15">
        <v>0</v>
      </c>
      <c r="JQ164" s="12">
        <v>0</v>
      </c>
      <c r="JR164" s="12">
        <v>0</v>
      </c>
      <c r="JS164" s="12">
        <v>0</v>
      </c>
      <c r="JT164" s="15">
        <v>0</v>
      </c>
      <c r="JU164" s="12">
        <v>0</v>
      </c>
      <c r="JV164" s="12">
        <v>0</v>
      </c>
      <c r="JW164" s="12">
        <v>0</v>
      </c>
      <c r="JX164" s="15">
        <v>0</v>
      </c>
      <c r="JY164" s="12">
        <v>0</v>
      </c>
      <c r="JZ164" s="12">
        <v>0</v>
      </c>
      <c r="KA164" s="12">
        <v>0</v>
      </c>
      <c r="KB164" s="15">
        <v>0</v>
      </c>
      <c r="KC164" s="12">
        <v>0</v>
      </c>
      <c r="KD164" s="12">
        <v>0</v>
      </c>
      <c r="KE164" s="12">
        <v>0</v>
      </c>
      <c r="KF164" s="15">
        <v>0</v>
      </c>
      <c r="KG164" s="12">
        <v>0</v>
      </c>
      <c r="KH164" s="12">
        <v>0</v>
      </c>
      <c r="KI164" s="12">
        <v>0</v>
      </c>
      <c r="KJ164" s="15">
        <v>0</v>
      </c>
      <c r="KK164" s="12">
        <v>0</v>
      </c>
      <c r="KL164" s="12">
        <v>0</v>
      </c>
      <c r="KM164" s="12">
        <v>0</v>
      </c>
      <c r="KN164" s="15">
        <v>0</v>
      </c>
      <c r="KO164" s="12">
        <v>0</v>
      </c>
      <c r="KP164" s="12">
        <v>0</v>
      </c>
      <c r="KQ164" s="12">
        <v>0</v>
      </c>
      <c r="KR164" s="15">
        <v>0</v>
      </c>
      <c r="KS164" s="12">
        <v>0</v>
      </c>
      <c r="KT164" s="12">
        <v>0</v>
      </c>
      <c r="KU164" s="12">
        <v>0</v>
      </c>
      <c r="KV164" s="14">
        <v>0</v>
      </c>
      <c r="KW164" s="12">
        <v>0</v>
      </c>
      <c r="KX164" s="12">
        <v>0</v>
      </c>
      <c r="KY164" s="12">
        <v>0</v>
      </c>
      <c r="KZ164" s="14">
        <v>0</v>
      </c>
      <c r="LA164" s="12">
        <v>0</v>
      </c>
      <c r="LB164" s="12">
        <v>0</v>
      </c>
      <c r="LC164" s="12">
        <v>0</v>
      </c>
      <c r="LD164" s="14">
        <v>0</v>
      </c>
      <c r="LE164" s="12">
        <v>0</v>
      </c>
      <c r="LF164" s="12">
        <v>0</v>
      </c>
      <c r="LG164" s="12">
        <v>0</v>
      </c>
      <c r="LH164" s="14">
        <v>0</v>
      </c>
      <c r="LI164" s="12">
        <v>0</v>
      </c>
      <c r="LJ164" s="12">
        <v>0</v>
      </c>
      <c r="LK164" s="12">
        <v>0</v>
      </c>
      <c r="LL164" s="14">
        <v>0</v>
      </c>
      <c r="LM164" s="12">
        <v>0</v>
      </c>
      <c r="LN164" s="12">
        <v>0</v>
      </c>
      <c r="LO164" s="12">
        <v>0</v>
      </c>
      <c r="LP164" s="14">
        <v>0</v>
      </c>
      <c r="LQ164" s="12">
        <v>0</v>
      </c>
      <c r="LR164" s="12">
        <v>0</v>
      </c>
      <c r="LS164" s="12">
        <v>0</v>
      </c>
      <c r="LT164" s="14">
        <v>0</v>
      </c>
      <c r="LU164" s="12">
        <v>0</v>
      </c>
      <c r="LV164" s="12">
        <v>0</v>
      </c>
      <c r="LW164" s="12">
        <v>0</v>
      </c>
      <c r="LX164" s="14">
        <v>0</v>
      </c>
      <c r="LY164" s="12">
        <v>0</v>
      </c>
      <c r="LZ164" s="12">
        <v>0</v>
      </c>
      <c r="MA164" s="12">
        <v>0</v>
      </c>
      <c r="MB164" s="13">
        <v>0</v>
      </c>
      <c r="MC164" s="12">
        <v>0</v>
      </c>
      <c r="MD164" s="12">
        <v>0</v>
      </c>
      <c r="ME164" s="12">
        <v>0</v>
      </c>
      <c r="MF164" s="13">
        <v>0</v>
      </c>
      <c r="MG164" s="12">
        <v>0</v>
      </c>
      <c r="MH164" s="12">
        <v>0</v>
      </c>
      <c r="MI164" s="12">
        <v>0</v>
      </c>
      <c r="MJ164" s="13">
        <v>0</v>
      </c>
      <c r="MK164" s="12">
        <v>0</v>
      </c>
      <c r="ML164" s="12">
        <v>0</v>
      </c>
      <c r="MM164" s="12">
        <v>0</v>
      </c>
    </row>
    <row r="165" spans="2:351" ht="63.75" x14ac:dyDescent="0.25">
      <c r="B165" s="44" t="s">
        <v>68</v>
      </c>
      <c r="C165" s="43" t="s">
        <v>67</v>
      </c>
      <c r="D165" s="42" t="s">
        <v>12</v>
      </c>
      <c r="E165" s="42" t="s">
        <v>12</v>
      </c>
      <c r="F165" s="46" t="s">
        <v>67</v>
      </c>
      <c r="G165" s="40">
        <v>2020004250280</v>
      </c>
      <c r="H165" s="41" t="s">
        <v>83</v>
      </c>
      <c r="I165" s="54">
        <v>1901013</v>
      </c>
      <c r="J165" s="41" t="s">
        <v>82</v>
      </c>
      <c r="K165" s="38" t="s">
        <v>81</v>
      </c>
      <c r="L165" s="37" t="s">
        <v>85</v>
      </c>
      <c r="M165" s="35" t="s">
        <v>6</v>
      </c>
      <c r="N165" s="35" t="s">
        <v>62</v>
      </c>
      <c r="O165" s="36" t="s">
        <v>4</v>
      </c>
      <c r="P165" s="35" t="s">
        <v>79</v>
      </c>
      <c r="Q165" s="35" t="s">
        <v>78</v>
      </c>
      <c r="R165" s="34" t="s">
        <v>20</v>
      </c>
      <c r="S165" s="33">
        <v>8</v>
      </c>
      <c r="T165" s="32">
        <v>1</v>
      </c>
      <c r="U165" s="32">
        <v>2</v>
      </c>
      <c r="V165" s="32">
        <v>2</v>
      </c>
      <c r="W165" s="32">
        <v>3</v>
      </c>
      <c r="X165" s="31">
        <f>+Z165+AA165+AB165+AC165</f>
        <v>8</v>
      </c>
      <c r="Y165" s="30">
        <f>+X165/S165</f>
        <v>1</v>
      </c>
      <c r="Z165" s="29">
        <v>0</v>
      </c>
      <c r="AA165" s="28">
        <v>4</v>
      </c>
      <c r="AB165" s="28">
        <v>2</v>
      </c>
      <c r="AC165" s="28">
        <v>2</v>
      </c>
      <c r="AD165" s="27">
        <v>2907265419</v>
      </c>
      <c r="AE165" s="26">
        <f>+AD165-AG165</f>
        <v>0</v>
      </c>
      <c r="AF165" s="25" t="s">
        <v>0</v>
      </c>
      <c r="AG165" s="24">
        <f>SUM(AH165:AK165)</f>
        <v>2907265419</v>
      </c>
      <c r="AH165" s="23">
        <f>+BH165+BL165+BP165+BT165+BX165+CB165+CF165+CJ165+CN165+CR165+CV165+CZ165+BD165</f>
        <v>990094682</v>
      </c>
      <c r="AI165" s="22">
        <f>+DD165+DH165+DL165+DP165+DT165+DX165+EB165+EF165+EJ165+EN165+ER165+EV165+EZ165+FD165+FH165+FL165+FP165+FT165+FX165+GB165+GF165+GJ165+GN165+GR165+GV165+GZ165+HD165+HH165+HL165+HP165+HT165+HX165+IB165+IF165+IJ165+IN165+IR165+IV165+IZ165+JD165+JH165+JL165+JP165+JT165+JX165+KB165+KF165+KJ165+KN165+KR165</f>
        <v>1917170737</v>
      </c>
      <c r="AJ165" s="21">
        <f>+KV165+KZ165+LD165+LH165+LL165+LP165+LT165+LX165</f>
        <v>0</v>
      </c>
      <c r="AK165" s="13">
        <f>+MB165+MF165+MJ165</f>
        <v>0</v>
      </c>
      <c r="AL165" s="18" t="b">
        <f>_xlfn.IFNA(+AM165&lt;=AG165,"ERROR")</f>
        <v>1</v>
      </c>
      <c r="AM165" s="20">
        <f>SUM(AN165:AQ165)</f>
        <v>2789324929</v>
      </c>
      <c r="AN165" s="4">
        <f>+BE165+BI165+BM165+BQ165+BU165+BY165+CC165+CG165+CK165+CO165+CS165+CW165+DA165</f>
        <v>990094682</v>
      </c>
      <c r="AO165" s="4">
        <f>+DE165+DI165+DM165+DQ165+DU165+DY165+EC165+EG165+EK165+EO165+ES165+EW165+FA165+FE165+FI165+FM165+FQ165+FU165+FY165+GC165+GG165+GK165+GO165+GS165+GW165+HA165+HE165+HI165+HM165+HQ165+HU165+HY165+IC165+IG165+IK165+IO165+IS165+IW165+JA165+JE165+JI165+JM165+JQ165+JU165+JY165+KC165+KG165+KK165+KO165+KS165</f>
        <v>1799230247</v>
      </c>
      <c r="AP165" s="4">
        <f>+KW165+LA165+LE165+LI165+LM165+LQ165+LU165+LY165</f>
        <v>0</v>
      </c>
      <c r="AQ165" s="4">
        <f>+MC165+MG165+MK165</f>
        <v>0</v>
      </c>
      <c r="AR165" s="18" t="b">
        <f>_xlfn.IFNA(+AS165&lt;=AM165,"ERROR")</f>
        <v>1</v>
      </c>
      <c r="AS165" s="19">
        <f>+AT165+AU165+AV165+AW165</f>
        <v>2789324929</v>
      </c>
      <c r="AT165" s="4">
        <f>+BF165+BJ165+BN165+BR165+BV165+BZ165+CD165+CH165+CL165+CP165+CT165+CX165+DB165</f>
        <v>990094682</v>
      </c>
      <c r="AU165" s="4">
        <f>+DF165+DJ165+DN165+DR165+DV165+DZ165+ED165+EH165+EL165+EP165+ET165+EX165+FB165+FF165+FJ165+FN165+FR165+FV165+FZ165+GD165+GH165+GL165+GP165+GT165+GX165+HB165+HF165+HJ165+HN165+HR165+HV165+HZ165+ID165+IH165+IL165+IP165+IT165+IX165+JB165+JF165+JJ165+JN165+JR165+JV165+JZ165+KD165+KH165+KL165+KP165+KT165</f>
        <v>1799230247</v>
      </c>
      <c r="AV165" s="4">
        <f>+KX165+LB165+LF165+LJ165+LN165+LR165+LV165+LZ165</f>
        <v>0</v>
      </c>
      <c r="AW165" s="4">
        <f>+MD165+MH165+ML165</f>
        <v>0</v>
      </c>
      <c r="AX165" s="18" t="b">
        <f>_xlfn.IFNA(+AY165&lt;=AS165,"ERROR")</f>
        <v>1</v>
      </c>
      <c r="AY165" s="17">
        <f>+AZ165+BA165+BB165+BC165</f>
        <v>2789324929</v>
      </c>
      <c r="AZ165" s="4">
        <f>+BG165+BK165+BO165+BS165+BW165+CA165+CE165+CI165+CM165+CQ165+CU165+CY165+DC165</f>
        <v>990094682</v>
      </c>
      <c r="BA165" s="4">
        <f>+DG165+DK165+DO165+DS165+DW165+EA165+EE165+EI165+EM165+EQ165+EU165+EY165+FC165+FG165+FK165+FO165+FS165+FW165+GA165+GE165+GI165+GM165+GQ165+GU165+GY165+HC165+HG165+HK165+HO165+HS165+HW165+IA165+IE165+II165+IM165+IQ165+IU165+IY165+JC165+JG165+JK165+JO165+JS165+JW165+KA165+KE165+KI165+KM165+KQ165+KU165</f>
        <v>1799230247</v>
      </c>
      <c r="BB165" s="4">
        <f>+KY165+LC165+LG165+LK165+LO165+LS165+LW165+MA165</f>
        <v>0</v>
      </c>
      <c r="BC165" s="4">
        <f>+ME165+MI165+MM165</f>
        <v>0</v>
      </c>
      <c r="BD165" s="16">
        <v>0</v>
      </c>
      <c r="BE165" s="12">
        <v>0</v>
      </c>
      <c r="BF165" s="12">
        <v>0</v>
      </c>
      <c r="BG165" s="12">
        <v>0</v>
      </c>
      <c r="BH165" s="16">
        <v>0</v>
      </c>
      <c r="BI165" s="12">
        <v>0</v>
      </c>
      <c r="BJ165" s="12">
        <v>0</v>
      </c>
      <c r="BK165" s="12">
        <v>0</v>
      </c>
      <c r="BL165" s="16">
        <v>0</v>
      </c>
      <c r="BM165" s="12">
        <v>0</v>
      </c>
      <c r="BN165" s="12">
        <v>0</v>
      </c>
      <c r="BO165" s="12">
        <v>0</v>
      </c>
      <c r="BP165" s="16">
        <v>990094682</v>
      </c>
      <c r="BQ165" s="12">
        <v>990094682</v>
      </c>
      <c r="BR165" s="12">
        <v>990094682</v>
      </c>
      <c r="BS165" s="12">
        <v>990094682</v>
      </c>
      <c r="BT165" s="16">
        <v>0</v>
      </c>
      <c r="BU165" s="12">
        <v>0</v>
      </c>
      <c r="BV165" s="12">
        <v>0</v>
      </c>
      <c r="BW165" s="12">
        <v>0</v>
      </c>
      <c r="BX165" s="16">
        <v>0</v>
      </c>
      <c r="BY165" s="12">
        <v>0</v>
      </c>
      <c r="BZ165" s="12">
        <v>0</v>
      </c>
      <c r="CA165" s="12">
        <v>0</v>
      </c>
      <c r="CB165" s="16">
        <v>0</v>
      </c>
      <c r="CC165" s="12">
        <v>0</v>
      </c>
      <c r="CD165" s="12">
        <v>0</v>
      </c>
      <c r="CE165" s="12">
        <v>0</v>
      </c>
      <c r="CF165" s="16">
        <v>0</v>
      </c>
      <c r="CG165" s="12">
        <v>0</v>
      </c>
      <c r="CH165" s="12">
        <v>0</v>
      </c>
      <c r="CI165" s="12">
        <v>0</v>
      </c>
      <c r="CJ165" s="16">
        <v>0</v>
      </c>
      <c r="CK165" s="12">
        <v>0</v>
      </c>
      <c r="CL165" s="12">
        <v>0</v>
      </c>
      <c r="CM165" s="12">
        <v>0</v>
      </c>
      <c r="CN165" s="16">
        <v>0</v>
      </c>
      <c r="CO165" s="12">
        <v>0</v>
      </c>
      <c r="CP165" s="12">
        <v>0</v>
      </c>
      <c r="CQ165" s="12">
        <v>0</v>
      </c>
      <c r="CR165" s="16">
        <v>0</v>
      </c>
      <c r="CS165" s="12">
        <v>0</v>
      </c>
      <c r="CT165" s="12">
        <v>0</v>
      </c>
      <c r="CU165" s="12">
        <v>0</v>
      </c>
      <c r="CV165" s="16">
        <v>0</v>
      </c>
      <c r="CW165" s="12">
        <v>0</v>
      </c>
      <c r="CX165" s="12">
        <v>0</v>
      </c>
      <c r="CY165" s="12">
        <v>0</v>
      </c>
      <c r="CZ165" s="16">
        <v>0</v>
      </c>
      <c r="DA165" s="12">
        <v>0</v>
      </c>
      <c r="DB165" s="12">
        <v>0</v>
      </c>
      <c r="DC165" s="12">
        <v>0</v>
      </c>
      <c r="DD165" s="15">
        <v>0</v>
      </c>
      <c r="DE165" s="12">
        <v>0</v>
      </c>
      <c r="DF165" s="12">
        <v>0</v>
      </c>
      <c r="DG165" s="12">
        <v>0</v>
      </c>
      <c r="DH165" s="15">
        <v>0</v>
      </c>
      <c r="DI165" s="12">
        <v>0</v>
      </c>
      <c r="DJ165" s="12">
        <v>0</v>
      </c>
      <c r="DK165" s="12">
        <v>0</v>
      </c>
      <c r="DL165" s="15">
        <v>0</v>
      </c>
      <c r="DM165" s="12">
        <v>0</v>
      </c>
      <c r="DN165" s="12">
        <v>0</v>
      </c>
      <c r="DO165" s="12">
        <v>0</v>
      </c>
      <c r="DP165" s="15">
        <v>0</v>
      </c>
      <c r="DQ165" s="12">
        <v>0</v>
      </c>
      <c r="DR165" s="12">
        <v>0</v>
      </c>
      <c r="DS165" s="12">
        <v>0</v>
      </c>
      <c r="DT165" s="15">
        <v>0</v>
      </c>
      <c r="DU165" s="12">
        <v>0</v>
      </c>
      <c r="DV165" s="12">
        <v>0</v>
      </c>
      <c r="DW165" s="12">
        <v>0</v>
      </c>
      <c r="DX165" s="15">
        <v>0</v>
      </c>
      <c r="DY165" s="12">
        <v>0</v>
      </c>
      <c r="DZ165" s="12">
        <v>0</v>
      </c>
      <c r="EA165" s="12">
        <v>0</v>
      </c>
      <c r="EB165" s="15">
        <v>0</v>
      </c>
      <c r="EC165" s="12">
        <v>0</v>
      </c>
      <c r="ED165" s="12">
        <v>0</v>
      </c>
      <c r="EE165" s="12">
        <v>0</v>
      </c>
      <c r="EF165" s="15">
        <v>0</v>
      </c>
      <c r="EG165" s="12">
        <v>0</v>
      </c>
      <c r="EH165" s="12">
        <v>0</v>
      </c>
      <c r="EI165" s="12">
        <v>0</v>
      </c>
      <c r="EJ165" s="15">
        <v>0</v>
      </c>
      <c r="EK165" s="12">
        <v>0</v>
      </c>
      <c r="EL165" s="12">
        <v>0</v>
      </c>
      <c r="EM165" s="12">
        <v>0</v>
      </c>
      <c r="EN165" s="15">
        <v>0</v>
      </c>
      <c r="EO165" s="12">
        <v>0</v>
      </c>
      <c r="EP165" s="12">
        <v>0</v>
      </c>
      <c r="EQ165" s="12">
        <v>0</v>
      </c>
      <c r="ER165" s="15">
        <v>0</v>
      </c>
      <c r="ES165" s="12">
        <v>0</v>
      </c>
      <c r="ET165" s="12">
        <v>0</v>
      </c>
      <c r="EU165" s="12">
        <v>0</v>
      </c>
      <c r="EV165" s="15">
        <v>0</v>
      </c>
      <c r="EW165" s="12">
        <v>0</v>
      </c>
      <c r="EX165" s="12">
        <v>0</v>
      </c>
      <c r="EY165" s="12">
        <v>0</v>
      </c>
      <c r="EZ165" s="15">
        <v>0</v>
      </c>
      <c r="FA165" s="12">
        <v>0</v>
      </c>
      <c r="FB165" s="12">
        <v>0</v>
      </c>
      <c r="FC165" s="12">
        <v>0</v>
      </c>
      <c r="FD165" s="15">
        <v>0</v>
      </c>
      <c r="FE165" s="12">
        <v>0</v>
      </c>
      <c r="FF165" s="12">
        <v>0</v>
      </c>
      <c r="FG165" s="12">
        <v>0</v>
      </c>
      <c r="FH165" s="15">
        <v>181336587</v>
      </c>
      <c r="FI165" s="12">
        <v>131482328</v>
      </c>
      <c r="FJ165" s="12">
        <v>131482328</v>
      </c>
      <c r="FK165" s="12">
        <v>131482328</v>
      </c>
      <c r="FL165" s="15">
        <v>0</v>
      </c>
      <c r="FM165" s="12">
        <v>0</v>
      </c>
      <c r="FN165" s="12">
        <v>0</v>
      </c>
      <c r="FO165" s="12">
        <v>0</v>
      </c>
      <c r="FP165" s="15">
        <v>0</v>
      </c>
      <c r="FQ165" s="12">
        <v>0</v>
      </c>
      <c r="FR165" s="12">
        <v>0</v>
      </c>
      <c r="FS165" s="12">
        <v>0</v>
      </c>
      <c r="FT165" s="15">
        <v>1187931954</v>
      </c>
      <c r="FU165" s="12">
        <v>1187931954</v>
      </c>
      <c r="FV165" s="12">
        <v>1187931954</v>
      </c>
      <c r="FW165" s="12">
        <v>1187931954</v>
      </c>
      <c r="FX165" s="15">
        <v>0</v>
      </c>
      <c r="FY165" s="12">
        <v>0</v>
      </c>
      <c r="FZ165" s="12">
        <v>0</v>
      </c>
      <c r="GA165" s="12">
        <v>0</v>
      </c>
      <c r="GB165" s="15">
        <v>0</v>
      </c>
      <c r="GC165" s="12">
        <v>0</v>
      </c>
      <c r="GD165" s="12">
        <v>0</v>
      </c>
      <c r="GE165" s="12">
        <v>0</v>
      </c>
      <c r="GF165" s="15">
        <v>0</v>
      </c>
      <c r="GG165" s="12">
        <v>0</v>
      </c>
      <c r="GH165" s="12">
        <v>0</v>
      </c>
      <c r="GI165" s="12">
        <v>0</v>
      </c>
      <c r="GJ165" s="15">
        <v>0</v>
      </c>
      <c r="GK165" s="12">
        <v>0</v>
      </c>
      <c r="GL165" s="12">
        <v>0</v>
      </c>
      <c r="GM165" s="12">
        <v>0</v>
      </c>
      <c r="GN165" s="15">
        <v>359878082</v>
      </c>
      <c r="GO165" s="12">
        <v>291791851</v>
      </c>
      <c r="GP165" s="12">
        <v>291791851</v>
      </c>
      <c r="GQ165" s="12">
        <v>291791851</v>
      </c>
      <c r="GR165" s="15">
        <v>162639705</v>
      </c>
      <c r="GS165" s="12">
        <v>162639705</v>
      </c>
      <c r="GT165" s="12">
        <v>162639705</v>
      </c>
      <c r="GU165" s="12">
        <v>162639705</v>
      </c>
      <c r="GV165" s="15">
        <v>25384409</v>
      </c>
      <c r="GW165" s="12">
        <v>25384409</v>
      </c>
      <c r="GX165" s="12">
        <v>25384409</v>
      </c>
      <c r="GY165" s="12">
        <v>25384409</v>
      </c>
      <c r="GZ165" s="15">
        <v>0</v>
      </c>
      <c r="HA165" s="12">
        <v>0</v>
      </c>
      <c r="HB165" s="12">
        <v>0</v>
      </c>
      <c r="HC165" s="12">
        <v>0</v>
      </c>
      <c r="HD165" s="15">
        <v>0</v>
      </c>
      <c r="HE165" s="12">
        <v>0</v>
      </c>
      <c r="HF165" s="12">
        <v>0</v>
      </c>
      <c r="HG165" s="12">
        <v>0</v>
      </c>
      <c r="HH165" s="15">
        <v>0</v>
      </c>
      <c r="HI165" s="12">
        <v>0</v>
      </c>
      <c r="HJ165" s="12">
        <v>0</v>
      </c>
      <c r="HK165" s="12">
        <v>0</v>
      </c>
      <c r="HL165" s="15">
        <v>0</v>
      </c>
      <c r="HM165" s="12">
        <v>0</v>
      </c>
      <c r="HN165" s="12">
        <v>0</v>
      </c>
      <c r="HO165" s="12">
        <v>0</v>
      </c>
      <c r="HP165" s="15">
        <v>0</v>
      </c>
      <c r="HQ165" s="12">
        <v>0</v>
      </c>
      <c r="HR165" s="12">
        <v>0</v>
      </c>
      <c r="HS165" s="12">
        <v>0</v>
      </c>
      <c r="HT165" s="15">
        <v>0</v>
      </c>
      <c r="HU165" s="12">
        <v>0</v>
      </c>
      <c r="HV165" s="12">
        <v>0</v>
      </c>
      <c r="HW165" s="12">
        <v>0</v>
      </c>
      <c r="HX165" s="15">
        <v>0</v>
      </c>
      <c r="HY165" s="12">
        <v>0</v>
      </c>
      <c r="HZ165" s="12">
        <v>0</v>
      </c>
      <c r="IA165" s="12">
        <v>0</v>
      </c>
      <c r="IB165" s="15">
        <v>0</v>
      </c>
      <c r="IC165" s="12">
        <v>0</v>
      </c>
      <c r="ID165" s="12">
        <v>0</v>
      </c>
      <c r="IE165" s="12">
        <v>0</v>
      </c>
      <c r="IF165" s="15">
        <v>0</v>
      </c>
      <c r="IG165" s="12">
        <v>0</v>
      </c>
      <c r="IH165" s="12">
        <v>0</v>
      </c>
      <c r="II165" s="12">
        <v>0</v>
      </c>
      <c r="IJ165" s="15">
        <v>0</v>
      </c>
      <c r="IK165" s="12">
        <v>0</v>
      </c>
      <c r="IL165" s="12">
        <v>0</v>
      </c>
      <c r="IM165" s="12">
        <v>0</v>
      </c>
      <c r="IN165" s="15">
        <v>0</v>
      </c>
      <c r="IO165" s="12">
        <v>0</v>
      </c>
      <c r="IP165" s="12">
        <v>0</v>
      </c>
      <c r="IQ165" s="12">
        <v>0</v>
      </c>
      <c r="IR165" s="15">
        <v>0</v>
      </c>
      <c r="IS165" s="12">
        <v>0</v>
      </c>
      <c r="IT165" s="12">
        <v>0</v>
      </c>
      <c r="IU165" s="12">
        <v>0</v>
      </c>
      <c r="IV165" s="15">
        <v>0</v>
      </c>
      <c r="IW165" s="12">
        <v>0</v>
      </c>
      <c r="IX165" s="12">
        <v>0</v>
      </c>
      <c r="IY165" s="12">
        <v>0</v>
      </c>
      <c r="IZ165" s="15">
        <v>0</v>
      </c>
      <c r="JA165" s="12">
        <v>0</v>
      </c>
      <c r="JB165" s="12">
        <v>0</v>
      </c>
      <c r="JC165" s="12">
        <v>0</v>
      </c>
      <c r="JD165" s="15">
        <v>0</v>
      </c>
      <c r="JE165" s="12">
        <v>0</v>
      </c>
      <c r="JF165" s="12">
        <v>0</v>
      </c>
      <c r="JG165" s="12">
        <v>0</v>
      </c>
      <c r="JH165" s="15">
        <v>0</v>
      </c>
      <c r="JI165" s="12">
        <v>0</v>
      </c>
      <c r="JJ165" s="12">
        <v>0</v>
      </c>
      <c r="JK165" s="12">
        <v>0</v>
      </c>
      <c r="JL165" s="15">
        <v>0</v>
      </c>
      <c r="JM165" s="12">
        <v>0</v>
      </c>
      <c r="JN165" s="12">
        <v>0</v>
      </c>
      <c r="JO165" s="12">
        <v>0</v>
      </c>
      <c r="JP165" s="15">
        <v>0</v>
      </c>
      <c r="JQ165" s="12">
        <v>0</v>
      </c>
      <c r="JR165" s="12">
        <v>0</v>
      </c>
      <c r="JS165" s="12">
        <v>0</v>
      </c>
      <c r="JT165" s="15">
        <v>0</v>
      </c>
      <c r="JU165" s="12">
        <v>0</v>
      </c>
      <c r="JV165" s="12">
        <v>0</v>
      </c>
      <c r="JW165" s="12">
        <v>0</v>
      </c>
      <c r="JX165" s="15">
        <v>0</v>
      </c>
      <c r="JY165" s="12">
        <v>0</v>
      </c>
      <c r="JZ165" s="12">
        <v>0</v>
      </c>
      <c r="KA165" s="12">
        <v>0</v>
      </c>
      <c r="KB165" s="15">
        <v>0</v>
      </c>
      <c r="KC165" s="12">
        <v>0</v>
      </c>
      <c r="KD165" s="12">
        <v>0</v>
      </c>
      <c r="KE165" s="12">
        <v>0</v>
      </c>
      <c r="KF165" s="15">
        <v>0</v>
      </c>
      <c r="KG165" s="12">
        <v>0</v>
      </c>
      <c r="KH165" s="12">
        <v>0</v>
      </c>
      <c r="KI165" s="12">
        <v>0</v>
      </c>
      <c r="KJ165" s="15">
        <v>0</v>
      </c>
      <c r="KK165" s="12">
        <v>0</v>
      </c>
      <c r="KL165" s="12">
        <v>0</v>
      </c>
      <c r="KM165" s="12">
        <v>0</v>
      </c>
      <c r="KN165" s="15">
        <v>0</v>
      </c>
      <c r="KO165" s="12">
        <v>0</v>
      </c>
      <c r="KP165" s="12">
        <v>0</v>
      </c>
      <c r="KQ165" s="12">
        <v>0</v>
      </c>
      <c r="KR165" s="15">
        <v>0</v>
      </c>
      <c r="KS165" s="12">
        <v>0</v>
      </c>
      <c r="KT165" s="12">
        <v>0</v>
      </c>
      <c r="KU165" s="12">
        <v>0</v>
      </c>
      <c r="KV165" s="14">
        <v>0</v>
      </c>
      <c r="KW165" s="12">
        <v>0</v>
      </c>
      <c r="KX165" s="12">
        <v>0</v>
      </c>
      <c r="KY165" s="12">
        <v>0</v>
      </c>
      <c r="KZ165" s="14">
        <v>0</v>
      </c>
      <c r="LA165" s="12">
        <v>0</v>
      </c>
      <c r="LB165" s="12">
        <v>0</v>
      </c>
      <c r="LC165" s="12">
        <v>0</v>
      </c>
      <c r="LD165" s="14">
        <v>0</v>
      </c>
      <c r="LE165" s="12">
        <v>0</v>
      </c>
      <c r="LF165" s="12">
        <v>0</v>
      </c>
      <c r="LG165" s="12">
        <v>0</v>
      </c>
      <c r="LH165" s="14">
        <v>0</v>
      </c>
      <c r="LI165" s="12">
        <v>0</v>
      </c>
      <c r="LJ165" s="12">
        <v>0</v>
      </c>
      <c r="LK165" s="12">
        <v>0</v>
      </c>
      <c r="LL165" s="14">
        <v>0</v>
      </c>
      <c r="LM165" s="12">
        <v>0</v>
      </c>
      <c r="LN165" s="12">
        <v>0</v>
      </c>
      <c r="LO165" s="12">
        <v>0</v>
      </c>
      <c r="LP165" s="14">
        <v>0</v>
      </c>
      <c r="LQ165" s="12">
        <v>0</v>
      </c>
      <c r="LR165" s="12">
        <v>0</v>
      </c>
      <c r="LS165" s="12">
        <v>0</v>
      </c>
      <c r="LT165" s="14">
        <v>0</v>
      </c>
      <c r="LU165" s="12">
        <v>0</v>
      </c>
      <c r="LV165" s="12">
        <v>0</v>
      </c>
      <c r="LW165" s="12">
        <v>0</v>
      </c>
      <c r="LX165" s="14">
        <v>0</v>
      </c>
      <c r="LY165" s="12">
        <v>0</v>
      </c>
      <c r="LZ165" s="12">
        <v>0</v>
      </c>
      <c r="MA165" s="12">
        <v>0</v>
      </c>
      <c r="MB165" s="13">
        <v>0</v>
      </c>
      <c r="MC165" s="12">
        <v>0</v>
      </c>
      <c r="MD165" s="12">
        <v>0</v>
      </c>
      <c r="ME165" s="12">
        <v>0</v>
      </c>
      <c r="MF165" s="13">
        <v>0</v>
      </c>
      <c r="MG165" s="12">
        <v>0</v>
      </c>
      <c r="MH165" s="12">
        <v>0</v>
      </c>
      <c r="MI165" s="12">
        <v>0</v>
      </c>
      <c r="MJ165" s="13">
        <v>0</v>
      </c>
      <c r="MK165" s="12">
        <v>0</v>
      </c>
      <c r="ML165" s="12">
        <v>0</v>
      </c>
      <c r="MM165" s="12">
        <v>0</v>
      </c>
    </row>
    <row r="166" spans="2:351" ht="63.75" x14ac:dyDescent="0.25">
      <c r="B166" s="44" t="s">
        <v>68</v>
      </c>
      <c r="C166" s="43" t="s">
        <v>67</v>
      </c>
      <c r="D166" s="42" t="s">
        <v>12</v>
      </c>
      <c r="E166" s="42" t="s">
        <v>12</v>
      </c>
      <c r="F166" s="46" t="s">
        <v>67</v>
      </c>
      <c r="G166" s="40">
        <v>2020004250280</v>
      </c>
      <c r="H166" s="41" t="s">
        <v>83</v>
      </c>
      <c r="I166" s="54">
        <v>1901013</v>
      </c>
      <c r="J166" s="41" t="s">
        <v>82</v>
      </c>
      <c r="K166" s="38" t="s">
        <v>81</v>
      </c>
      <c r="L166" s="57" t="s">
        <v>84</v>
      </c>
      <c r="M166" s="35" t="s">
        <v>6</v>
      </c>
      <c r="N166" s="35" t="s">
        <v>62</v>
      </c>
      <c r="O166" s="36" t="s">
        <v>4</v>
      </c>
      <c r="P166" s="35" t="s">
        <v>79</v>
      </c>
      <c r="Q166" s="35" t="s">
        <v>78</v>
      </c>
      <c r="R166" s="34" t="s">
        <v>1</v>
      </c>
      <c r="S166" s="56">
        <v>100</v>
      </c>
      <c r="T166" s="55">
        <v>0</v>
      </c>
      <c r="U166" s="55">
        <v>0</v>
      </c>
      <c r="V166" s="55">
        <v>100</v>
      </c>
      <c r="W166" s="55">
        <v>0</v>
      </c>
      <c r="X166" s="31">
        <f>+Z166+AA166+AB166+AC166</f>
        <v>0</v>
      </c>
      <c r="Y166" s="30">
        <f>+X166/S166</f>
        <v>0</v>
      </c>
      <c r="Z166" s="29">
        <v>0</v>
      </c>
      <c r="AA166" s="28">
        <v>0</v>
      </c>
      <c r="AB166" s="28">
        <v>0</v>
      </c>
      <c r="AC166" s="28">
        <v>0</v>
      </c>
      <c r="AD166" s="27">
        <v>330498067</v>
      </c>
      <c r="AE166" s="26">
        <f>+AD166-AG166</f>
        <v>0</v>
      </c>
      <c r="AF166" s="25" t="s">
        <v>0</v>
      </c>
      <c r="AG166" s="24">
        <f>SUM(AH166:AK166)</f>
        <v>330498067</v>
      </c>
      <c r="AH166" s="23">
        <f>+BH166+BL166+BP166+BT166+BX166+CB166+CF166+CJ166+CN166+CR166+CV166+CZ166+BD166</f>
        <v>330498067</v>
      </c>
      <c r="AI166" s="22">
        <f>+DD166+DH166+DL166+DP166+DT166+DX166+EB166+EF166+EJ166+EN166+ER166+EV166+EZ166+FD166+FH166+FL166+FP166+FT166+FX166+GB166+GF166+GJ166+GN166+GR166+GV166+GZ166+HD166+HH166+HL166+HP166+HT166+HX166+IB166+IF166+IJ166+IN166+IR166+IV166+IZ166+JD166+JH166+JL166+JP166+JT166+JX166+KB166+KF166+KJ166+KN166+KR166</f>
        <v>0</v>
      </c>
      <c r="AJ166" s="21">
        <f>+KV166+KZ166+LD166+LH166+LL166+LP166+LT166+LX166</f>
        <v>0</v>
      </c>
      <c r="AK166" s="13">
        <f>+MB166+MF166+MJ166</f>
        <v>0</v>
      </c>
      <c r="AL166" s="18" t="b">
        <f>_xlfn.IFNA(+AM166&lt;=AG166,"ERROR")</f>
        <v>1</v>
      </c>
      <c r="AM166" s="20">
        <f>SUM(AN166:AQ166)</f>
        <v>0</v>
      </c>
      <c r="AN166" s="4">
        <f>+BE166+BI166+BM166+BQ166+BU166+BY166+CC166+CG166+CK166+CO166+CS166+CW166+DA166</f>
        <v>0</v>
      </c>
      <c r="AO166" s="4">
        <f>+DE166+DI166+DM166+DQ166+DU166+DY166+EC166+EG166+EK166+EO166+ES166+EW166+FA166+FE166+FI166+FM166+FQ166+FU166+FY166+GC166+GG166+GK166+GO166+GS166+GW166+HA166+HE166+HI166+HM166+HQ166+HU166+HY166+IC166+IG166+IK166+IO166+IS166+IW166+JA166+JE166+JI166+JM166+JQ166+JU166+JY166+KC166+KG166+KK166+KO166+KS166</f>
        <v>0</v>
      </c>
      <c r="AP166" s="4">
        <f>+KW166+LA166+LE166+LI166+LM166+LQ166+LU166+LY166</f>
        <v>0</v>
      </c>
      <c r="AQ166" s="4">
        <f>+MC166+MG166+MK166</f>
        <v>0</v>
      </c>
      <c r="AR166" s="18" t="b">
        <f>_xlfn.IFNA(+AS166&lt;=AM166,"ERROR")</f>
        <v>1</v>
      </c>
      <c r="AS166" s="19">
        <f>+AT166+AU166+AV166+AW166</f>
        <v>0</v>
      </c>
      <c r="AT166" s="4">
        <f>+BF166+BJ166+BN166+BR166+BV166+BZ166+CD166+CH166+CL166+CP166+CT166+CX166+DB166</f>
        <v>0</v>
      </c>
      <c r="AU166" s="4">
        <f>+DF166+DJ166+DN166+DR166+DV166+DZ166+ED166+EH166+EL166+EP166+ET166+EX166+FB166+FF166+FJ166+FN166+FR166+FV166+FZ166+GD166+GH166+GL166+GP166+GT166+GX166+HB166+HF166+HJ166+HN166+HR166+HV166+HZ166+ID166+IH166+IL166+IP166+IT166+IX166+JB166+JF166+JJ166+JN166+JR166+JV166+JZ166+KD166+KH166+KL166+KP166+KT166</f>
        <v>0</v>
      </c>
      <c r="AV166" s="4">
        <f>+KX166+LB166+LF166+LJ166+LN166+LR166+LV166+LZ166</f>
        <v>0</v>
      </c>
      <c r="AW166" s="4">
        <f>+MD166+MH166+ML166</f>
        <v>0</v>
      </c>
      <c r="AX166" s="18" t="b">
        <f>_xlfn.IFNA(+AY166&lt;=AS166,"ERROR")</f>
        <v>1</v>
      </c>
      <c r="AY166" s="17">
        <f>+AZ166+BA166+BB166+BC166</f>
        <v>0</v>
      </c>
      <c r="AZ166" s="4">
        <f>+BG166+BK166+BO166+BS166+BW166+CA166+CE166+CI166+CM166+CQ166+CU166+CY166+DC166</f>
        <v>0</v>
      </c>
      <c r="BA166" s="4">
        <f>+DG166+DK166+DO166+DS166+DW166+EA166+EE166+EI166+EM166+EQ166+EU166+EY166+FC166+FG166+FK166+FO166+FS166+FW166+GA166+GE166+GI166+GM166+GQ166+GU166+GY166+HC166+HG166+HK166+HO166+HS166+HW166+IA166+IE166+II166+IM166+IQ166+IU166+IY166+JC166+JG166+JK166+JO166+JS166+JW166+KA166+KE166+KI166+KM166+KQ166+KU166</f>
        <v>0</v>
      </c>
      <c r="BB166" s="4">
        <f>+KY166+LC166+LG166+LK166+LO166+LS166+LW166+MA166</f>
        <v>0</v>
      </c>
      <c r="BC166" s="4">
        <f>+ME166+MI166+MM166</f>
        <v>0</v>
      </c>
      <c r="BD166" s="16">
        <v>0</v>
      </c>
      <c r="BE166" s="12">
        <v>0</v>
      </c>
      <c r="BF166" s="12">
        <v>0</v>
      </c>
      <c r="BG166" s="12">
        <v>0</v>
      </c>
      <c r="BH166" s="16">
        <v>0</v>
      </c>
      <c r="BI166" s="12">
        <v>0</v>
      </c>
      <c r="BJ166" s="12">
        <v>0</v>
      </c>
      <c r="BK166" s="12">
        <v>0</v>
      </c>
      <c r="BL166" s="16">
        <v>0</v>
      </c>
      <c r="BM166" s="12">
        <v>0</v>
      </c>
      <c r="BN166" s="12">
        <v>0</v>
      </c>
      <c r="BO166" s="12">
        <v>0</v>
      </c>
      <c r="BP166" s="16">
        <v>0</v>
      </c>
      <c r="BQ166" s="12">
        <v>0</v>
      </c>
      <c r="BR166" s="12">
        <v>0</v>
      </c>
      <c r="BS166" s="12">
        <v>0</v>
      </c>
      <c r="BT166" s="16">
        <v>0</v>
      </c>
      <c r="BU166" s="12">
        <v>0</v>
      </c>
      <c r="BV166" s="12">
        <v>0</v>
      </c>
      <c r="BW166" s="12">
        <v>0</v>
      </c>
      <c r="BX166" s="16">
        <v>0</v>
      </c>
      <c r="BY166" s="12">
        <v>0</v>
      </c>
      <c r="BZ166" s="12">
        <v>0</v>
      </c>
      <c r="CA166" s="12">
        <v>0</v>
      </c>
      <c r="CB166" s="16">
        <v>0</v>
      </c>
      <c r="CC166" s="12">
        <v>0</v>
      </c>
      <c r="CD166" s="12">
        <v>0</v>
      </c>
      <c r="CE166" s="12">
        <v>0</v>
      </c>
      <c r="CF166" s="16">
        <v>0</v>
      </c>
      <c r="CG166" s="12">
        <v>0</v>
      </c>
      <c r="CH166" s="12">
        <v>0</v>
      </c>
      <c r="CI166" s="12">
        <v>0</v>
      </c>
      <c r="CJ166" s="16">
        <v>0</v>
      </c>
      <c r="CK166" s="12">
        <v>0</v>
      </c>
      <c r="CL166" s="12">
        <v>0</v>
      </c>
      <c r="CM166" s="12">
        <v>0</v>
      </c>
      <c r="CN166" s="16">
        <v>0</v>
      </c>
      <c r="CO166" s="12">
        <v>0</v>
      </c>
      <c r="CP166" s="12">
        <v>0</v>
      </c>
      <c r="CQ166" s="12">
        <v>0</v>
      </c>
      <c r="CR166" s="16">
        <v>0</v>
      </c>
      <c r="CS166" s="12">
        <v>0</v>
      </c>
      <c r="CT166" s="12">
        <v>0</v>
      </c>
      <c r="CU166" s="12">
        <v>0</v>
      </c>
      <c r="CV166" s="16">
        <v>330498067</v>
      </c>
      <c r="CW166" s="12">
        <v>0</v>
      </c>
      <c r="CX166" s="12">
        <v>0</v>
      </c>
      <c r="CY166" s="12">
        <v>0</v>
      </c>
      <c r="CZ166" s="16">
        <v>0</v>
      </c>
      <c r="DA166" s="12">
        <v>0</v>
      </c>
      <c r="DB166" s="12">
        <v>0</v>
      </c>
      <c r="DC166" s="12">
        <v>0</v>
      </c>
      <c r="DD166" s="15">
        <v>0</v>
      </c>
      <c r="DE166" s="12">
        <v>0</v>
      </c>
      <c r="DF166" s="12">
        <v>0</v>
      </c>
      <c r="DG166" s="12">
        <v>0</v>
      </c>
      <c r="DH166" s="15">
        <v>0</v>
      </c>
      <c r="DI166" s="12">
        <v>0</v>
      </c>
      <c r="DJ166" s="12">
        <v>0</v>
      </c>
      <c r="DK166" s="12">
        <v>0</v>
      </c>
      <c r="DL166" s="15">
        <v>0</v>
      </c>
      <c r="DM166" s="12">
        <v>0</v>
      </c>
      <c r="DN166" s="12">
        <v>0</v>
      </c>
      <c r="DO166" s="12">
        <v>0</v>
      </c>
      <c r="DP166" s="15">
        <v>0</v>
      </c>
      <c r="DQ166" s="12">
        <v>0</v>
      </c>
      <c r="DR166" s="12">
        <v>0</v>
      </c>
      <c r="DS166" s="12">
        <v>0</v>
      </c>
      <c r="DT166" s="15">
        <v>0</v>
      </c>
      <c r="DU166" s="12">
        <v>0</v>
      </c>
      <c r="DV166" s="12">
        <v>0</v>
      </c>
      <c r="DW166" s="12">
        <v>0</v>
      </c>
      <c r="DX166" s="15">
        <v>0</v>
      </c>
      <c r="DY166" s="12">
        <v>0</v>
      </c>
      <c r="DZ166" s="12">
        <v>0</v>
      </c>
      <c r="EA166" s="12">
        <v>0</v>
      </c>
      <c r="EB166" s="15">
        <v>0</v>
      </c>
      <c r="EC166" s="12">
        <v>0</v>
      </c>
      <c r="ED166" s="12">
        <v>0</v>
      </c>
      <c r="EE166" s="12">
        <v>0</v>
      </c>
      <c r="EF166" s="15">
        <v>0</v>
      </c>
      <c r="EG166" s="12">
        <v>0</v>
      </c>
      <c r="EH166" s="12">
        <v>0</v>
      </c>
      <c r="EI166" s="12">
        <v>0</v>
      </c>
      <c r="EJ166" s="15">
        <v>0</v>
      </c>
      <c r="EK166" s="12">
        <v>0</v>
      </c>
      <c r="EL166" s="12">
        <v>0</v>
      </c>
      <c r="EM166" s="12">
        <v>0</v>
      </c>
      <c r="EN166" s="15">
        <v>0</v>
      </c>
      <c r="EO166" s="12">
        <v>0</v>
      </c>
      <c r="EP166" s="12">
        <v>0</v>
      </c>
      <c r="EQ166" s="12">
        <v>0</v>
      </c>
      <c r="ER166" s="15">
        <v>0</v>
      </c>
      <c r="ES166" s="12">
        <v>0</v>
      </c>
      <c r="ET166" s="12">
        <v>0</v>
      </c>
      <c r="EU166" s="12">
        <v>0</v>
      </c>
      <c r="EV166" s="15">
        <v>0</v>
      </c>
      <c r="EW166" s="12">
        <v>0</v>
      </c>
      <c r="EX166" s="12">
        <v>0</v>
      </c>
      <c r="EY166" s="12">
        <v>0</v>
      </c>
      <c r="EZ166" s="15">
        <v>0</v>
      </c>
      <c r="FA166" s="12">
        <v>0</v>
      </c>
      <c r="FB166" s="12">
        <v>0</v>
      </c>
      <c r="FC166" s="12">
        <v>0</v>
      </c>
      <c r="FD166" s="15">
        <v>0</v>
      </c>
      <c r="FE166" s="12">
        <v>0</v>
      </c>
      <c r="FF166" s="12">
        <v>0</v>
      </c>
      <c r="FG166" s="12">
        <v>0</v>
      </c>
      <c r="FH166" s="15">
        <v>0</v>
      </c>
      <c r="FI166" s="12">
        <v>0</v>
      </c>
      <c r="FJ166" s="12">
        <v>0</v>
      </c>
      <c r="FK166" s="12">
        <v>0</v>
      </c>
      <c r="FL166" s="15">
        <v>0</v>
      </c>
      <c r="FM166" s="12">
        <v>0</v>
      </c>
      <c r="FN166" s="12">
        <v>0</v>
      </c>
      <c r="FO166" s="12">
        <v>0</v>
      </c>
      <c r="FP166" s="15">
        <v>0</v>
      </c>
      <c r="FQ166" s="12">
        <v>0</v>
      </c>
      <c r="FR166" s="12">
        <v>0</v>
      </c>
      <c r="FS166" s="12">
        <v>0</v>
      </c>
      <c r="FT166" s="15">
        <v>0</v>
      </c>
      <c r="FU166" s="12">
        <v>0</v>
      </c>
      <c r="FV166" s="12">
        <v>0</v>
      </c>
      <c r="FW166" s="12">
        <v>0</v>
      </c>
      <c r="FX166" s="15">
        <v>0</v>
      </c>
      <c r="FY166" s="12">
        <v>0</v>
      </c>
      <c r="FZ166" s="12">
        <v>0</v>
      </c>
      <c r="GA166" s="12">
        <v>0</v>
      </c>
      <c r="GB166" s="15">
        <v>0</v>
      </c>
      <c r="GC166" s="12">
        <v>0</v>
      </c>
      <c r="GD166" s="12">
        <v>0</v>
      </c>
      <c r="GE166" s="12">
        <v>0</v>
      </c>
      <c r="GF166" s="15">
        <v>0</v>
      </c>
      <c r="GG166" s="12">
        <v>0</v>
      </c>
      <c r="GH166" s="12">
        <v>0</v>
      </c>
      <c r="GI166" s="12">
        <v>0</v>
      </c>
      <c r="GJ166" s="15">
        <v>0</v>
      </c>
      <c r="GK166" s="12">
        <v>0</v>
      </c>
      <c r="GL166" s="12">
        <v>0</v>
      </c>
      <c r="GM166" s="12">
        <v>0</v>
      </c>
      <c r="GN166" s="15">
        <v>0</v>
      </c>
      <c r="GO166" s="12">
        <v>0</v>
      </c>
      <c r="GP166" s="12">
        <v>0</v>
      </c>
      <c r="GQ166" s="12">
        <v>0</v>
      </c>
      <c r="GR166" s="15">
        <v>0</v>
      </c>
      <c r="GS166" s="12">
        <v>0</v>
      </c>
      <c r="GT166" s="12">
        <v>0</v>
      </c>
      <c r="GU166" s="12">
        <v>0</v>
      </c>
      <c r="GV166" s="15">
        <v>0</v>
      </c>
      <c r="GW166" s="12">
        <v>0</v>
      </c>
      <c r="GX166" s="12">
        <v>0</v>
      </c>
      <c r="GY166" s="12">
        <v>0</v>
      </c>
      <c r="GZ166" s="15">
        <v>0</v>
      </c>
      <c r="HA166" s="12">
        <v>0</v>
      </c>
      <c r="HB166" s="12">
        <v>0</v>
      </c>
      <c r="HC166" s="12">
        <v>0</v>
      </c>
      <c r="HD166" s="15">
        <v>0</v>
      </c>
      <c r="HE166" s="12">
        <v>0</v>
      </c>
      <c r="HF166" s="12">
        <v>0</v>
      </c>
      <c r="HG166" s="12">
        <v>0</v>
      </c>
      <c r="HH166" s="15">
        <v>0</v>
      </c>
      <c r="HI166" s="12">
        <v>0</v>
      </c>
      <c r="HJ166" s="12">
        <v>0</v>
      </c>
      <c r="HK166" s="12">
        <v>0</v>
      </c>
      <c r="HL166" s="15">
        <v>0</v>
      </c>
      <c r="HM166" s="12">
        <v>0</v>
      </c>
      <c r="HN166" s="12">
        <v>0</v>
      </c>
      <c r="HO166" s="12">
        <v>0</v>
      </c>
      <c r="HP166" s="15">
        <v>0</v>
      </c>
      <c r="HQ166" s="12">
        <v>0</v>
      </c>
      <c r="HR166" s="12">
        <v>0</v>
      </c>
      <c r="HS166" s="12">
        <v>0</v>
      </c>
      <c r="HT166" s="15">
        <v>0</v>
      </c>
      <c r="HU166" s="12">
        <v>0</v>
      </c>
      <c r="HV166" s="12">
        <v>0</v>
      </c>
      <c r="HW166" s="12">
        <v>0</v>
      </c>
      <c r="HX166" s="15">
        <v>0</v>
      </c>
      <c r="HY166" s="12">
        <v>0</v>
      </c>
      <c r="HZ166" s="12">
        <v>0</v>
      </c>
      <c r="IA166" s="12">
        <v>0</v>
      </c>
      <c r="IB166" s="15">
        <v>0</v>
      </c>
      <c r="IC166" s="12">
        <v>0</v>
      </c>
      <c r="ID166" s="12">
        <v>0</v>
      </c>
      <c r="IE166" s="12">
        <v>0</v>
      </c>
      <c r="IF166" s="15">
        <v>0</v>
      </c>
      <c r="IG166" s="12">
        <v>0</v>
      </c>
      <c r="IH166" s="12">
        <v>0</v>
      </c>
      <c r="II166" s="12">
        <v>0</v>
      </c>
      <c r="IJ166" s="15">
        <v>0</v>
      </c>
      <c r="IK166" s="12">
        <v>0</v>
      </c>
      <c r="IL166" s="12">
        <v>0</v>
      </c>
      <c r="IM166" s="12">
        <v>0</v>
      </c>
      <c r="IN166" s="15">
        <v>0</v>
      </c>
      <c r="IO166" s="12">
        <v>0</v>
      </c>
      <c r="IP166" s="12">
        <v>0</v>
      </c>
      <c r="IQ166" s="12">
        <v>0</v>
      </c>
      <c r="IR166" s="15">
        <v>0</v>
      </c>
      <c r="IS166" s="12">
        <v>0</v>
      </c>
      <c r="IT166" s="12">
        <v>0</v>
      </c>
      <c r="IU166" s="12">
        <v>0</v>
      </c>
      <c r="IV166" s="15">
        <v>0</v>
      </c>
      <c r="IW166" s="12">
        <v>0</v>
      </c>
      <c r="IX166" s="12">
        <v>0</v>
      </c>
      <c r="IY166" s="12">
        <v>0</v>
      </c>
      <c r="IZ166" s="15">
        <v>0</v>
      </c>
      <c r="JA166" s="12">
        <v>0</v>
      </c>
      <c r="JB166" s="12">
        <v>0</v>
      </c>
      <c r="JC166" s="12">
        <v>0</v>
      </c>
      <c r="JD166" s="15">
        <v>0</v>
      </c>
      <c r="JE166" s="12">
        <v>0</v>
      </c>
      <c r="JF166" s="12">
        <v>0</v>
      </c>
      <c r="JG166" s="12">
        <v>0</v>
      </c>
      <c r="JH166" s="15">
        <v>0</v>
      </c>
      <c r="JI166" s="12">
        <v>0</v>
      </c>
      <c r="JJ166" s="12">
        <v>0</v>
      </c>
      <c r="JK166" s="12">
        <v>0</v>
      </c>
      <c r="JL166" s="15">
        <v>0</v>
      </c>
      <c r="JM166" s="12">
        <v>0</v>
      </c>
      <c r="JN166" s="12">
        <v>0</v>
      </c>
      <c r="JO166" s="12">
        <v>0</v>
      </c>
      <c r="JP166" s="15">
        <v>0</v>
      </c>
      <c r="JQ166" s="12">
        <v>0</v>
      </c>
      <c r="JR166" s="12">
        <v>0</v>
      </c>
      <c r="JS166" s="12">
        <v>0</v>
      </c>
      <c r="JT166" s="15">
        <v>0</v>
      </c>
      <c r="JU166" s="12">
        <v>0</v>
      </c>
      <c r="JV166" s="12">
        <v>0</v>
      </c>
      <c r="JW166" s="12">
        <v>0</v>
      </c>
      <c r="JX166" s="15">
        <v>0</v>
      </c>
      <c r="JY166" s="12">
        <v>0</v>
      </c>
      <c r="JZ166" s="12">
        <v>0</v>
      </c>
      <c r="KA166" s="12">
        <v>0</v>
      </c>
      <c r="KB166" s="15">
        <v>0</v>
      </c>
      <c r="KC166" s="12">
        <v>0</v>
      </c>
      <c r="KD166" s="12">
        <v>0</v>
      </c>
      <c r="KE166" s="12">
        <v>0</v>
      </c>
      <c r="KF166" s="15">
        <v>0</v>
      </c>
      <c r="KG166" s="12">
        <v>0</v>
      </c>
      <c r="KH166" s="12">
        <v>0</v>
      </c>
      <c r="KI166" s="12">
        <v>0</v>
      </c>
      <c r="KJ166" s="15">
        <v>0</v>
      </c>
      <c r="KK166" s="12">
        <v>0</v>
      </c>
      <c r="KL166" s="12">
        <v>0</v>
      </c>
      <c r="KM166" s="12">
        <v>0</v>
      </c>
      <c r="KN166" s="15">
        <v>0</v>
      </c>
      <c r="KO166" s="12">
        <v>0</v>
      </c>
      <c r="KP166" s="12">
        <v>0</v>
      </c>
      <c r="KQ166" s="12">
        <v>0</v>
      </c>
      <c r="KR166" s="15">
        <v>0</v>
      </c>
      <c r="KS166" s="12">
        <v>0</v>
      </c>
      <c r="KT166" s="12">
        <v>0</v>
      </c>
      <c r="KU166" s="12">
        <v>0</v>
      </c>
      <c r="KV166" s="14">
        <v>0</v>
      </c>
      <c r="KW166" s="12">
        <v>0</v>
      </c>
      <c r="KX166" s="12">
        <v>0</v>
      </c>
      <c r="KY166" s="12">
        <v>0</v>
      </c>
      <c r="KZ166" s="14">
        <v>0</v>
      </c>
      <c r="LA166" s="12">
        <v>0</v>
      </c>
      <c r="LB166" s="12">
        <v>0</v>
      </c>
      <c r="LC166" s="12">
        <v>0</v>
      </c>
      <c r="LD166" s="14">
        <v>0</v>
      </c>
      <c r="LE166" s="12">
        <v>0</v>
      </c>
      <c r="LF166" s="12">
        <v>0</v>
      </c>
      <c r="LG166" s="12">
        <v>0</v>
      </c>
      <c r="LH166" s="14">
        <v>0</v>
      </c>
      <c r="LI166" s="12">
        <v>0</v>
      </c>
      <c r="LJ166" s="12">
        <v>0</v>
      </c>
      <c r="LK166" s="12">
        <v>0</v>
      </c>
      <c r="LL166" s="14">
        <v>0</v>
      </c>
      <c r="LM166" s="12">
        <v>0</v>
      </c>
      <c r="LN166" s="12">
        <v>0</v>
      </c>
      <c r="LO166" s="12">
        <v>0</v>
      </c>
      <c r="LP166" s="14">
        <v>0</v>
      </c>
      <c r="LQ166" s="12">
        <v>0</v>
      </c>
      <c r="LR166" s="12">
        <v>0</v>
      </c>
      <c r="LS166" s="12">
        <v>0</v>
      </c>
      <c r="LT166" s="14">
        <v>0</v>
      </c>
      <c r="LU166" s="12">
        <v>0</v>
      </c>
      <c r="LV166" s="12">
        <v>0</v>
      </c>
      <c r="LW166" s="12">
        <v>0</v>
      </c>
      <c r="LX166" s="14">
        <v>0</v>
      </c>
      <c r="LY166" s="12">
        <v>0</v>
      </c>
      <c r="LZ166" s="12">
        <v>0</v>
      </c>
      <c r="MA166" s="12">
        <v>0</v>
      </c>
      <c r="MB166" s="13">
        <v>0</v>
      </c>
      <c r="MC166" s="12">
        <v>0</v>
      </c>
      <c r="MD166" s="12">
        <v>0</v>
      </c>
      <c r="ME166" s="12">
        <v>0</v>
      </c>
      <c r="MF166" s="13">
        <v>0</v>
      </c>
      <c r="MG166" s="12">
        <v>0</v>
      </c>
      <c r="MH166" s="12">
        <v>0</v>
      </c>
      <c r="MI166" s="12">
        <v>0</v>
      </c>
      <c r="MJ166" s="13">
        <v>0</v>
      </c>
      <c r="MK166" s="12">
        <v>0</v>
      </c>
      <c r="ML166" s="12">
        <v>0</v>
      </c>
      <c r="MM166" s="12">
        <v>0</v>
      </c>
    </row>
    <row r="167" spans="2:351" ht="63.75" x14ac:dyDescent="0.25">
      <c r="B167" s="44" t="s">
        <v>68</v>
      </c>
      <c r="C167" s="43" t="s">
        <v>67</v>
      </c>
      <c r="D167" s="42" t="s">
        <v>12</v>
      </c>
      <c r="E167" s="42" t="s">
        <v>12</v>
      </c>
      <c r="F167" s="46" t="s">
        <v>67</v>
      </c>
      <c r="G167" s="40">
        <v>2020004250280</v>
      </c>
      <c r="H167" s="41" t="s">
        <v>83</v>
      </c>
      <c r="I167" s="54">
        <v>1901013</v>
      </c>
      <c r="J167" s="41" t="s">
        <v>82</v>
      </c>
      <c r="K167" s="38" t="s">
        <v>81</v>
      </c>
      <c r="L167" s="45" t="s">
        <v>80</v>
      </c>
      <c r="M167" s="35" t="s">
        <v>6</v>
      </c>
      <c r="N167" s="35" t="s">
        <v>62</v>
      </c>
      <c r="O167" s="36" t="s">
        <v>4</v>
      </c>
      <c r="P167" s="35" t="s">
        <v>79</v>
      </c>
      <c r="Q167" s="35" t="s">
        <v>78</v>
      </c>
      <c r="R167" s="34" t="s">
        <v>20</v>
      </c>
      <c r="S167" s="33">
        <v>12</v>
      </c>
      <c r="T167" s="32">
        <v>1</v>
      </c>
      <c r="U167" s="32">
        <v>5</v>
      </c>
      <c r="V167" s="32">
        <v>3</v>
      </c>
      <c r="W167" s="32">
        <v>3</v>
      </c>
      <c r="X167" s="31">
        <f>+Z167+AA167+AB167+AC167</f>
        <v>12</v>
      </c>
      <c r="Y167" s="30">
        <f>+X167/S167</f>
        <v>1</v>
      </c>
      <c r="Z167" s="29">
        <v>0</v>
      </c>
      <c r="AA167" s="28">
        <v>6</v>
      </c>
      <c r="AB167" s="28">
        <v>3</v>
      </c>
      <c r="AC167" s="28">
        <v>3</v>
      </c>
      <c r="AD167" s="27">
        <v>94069824</v>
      </c>
      <c r="AE167" s="26">
        <f>+AD167-AG167</f>
        <v>0</v>
      </c>
      <c r="AF167" s="25" t="s">
        <v>0</v>
      </c>
      <c r="AG167" s="24">
        <f>SUM(AH167:AK167)</f>
        <v>94069824</v>
      </c>
      <c r="AH167" s="23">
        <f>+BH167+BL167+BP167+BT167+BX167+CB167+CF167+CJ167+CN167+CR167+CV167+CZ167+BD167</f>
        <v>94069824</v>
      </c>
      <c r="AI167" s="22">
        <f>+DD167+DH167+DL167+DP167+DT167+DX167+EB167+EF167+EJ167+EN167+ER167+EV167+EZ167+FD167+FH167+FL167+FP167+FT167+FX167+GB167+GF167+GJ167+GN167+GR167+GV167+GZ167+HD167+HH167+HL167+HP167+HT167+HX167+IB167+IF167+IJ167+IN167+IR167+IV167+IZ167+JD167+JH167+JL167+JP167+JT167+JX167+KB167+KF167+KJ167+KN167+KR167</f>
        <v>0</v>
      </c>
      <c r="AJ167" s="21">
        <f>+KV167+KZ167+LD167+LH167+LL167+LP167+LT167+LX167</f>
        <v>0</v>
      </c>
      <c r="AK167" s="13">
        <f>+MB167+MF167+MJ167</f>
        <v>0</v>
      </c>
      <c r="AL167" s="18" t="b">
        <f>_xlfn.IFNA(+AM167&lt;=AG167,"ERROR")</f>
        <v>1</v>
      </c>
      <c r="AM167" s="20">
        <f>SUM(AN167:AQ167)</f>
        <v>94069824</v>
      </c>
      <c r="AN167" s="4">
        <f>+BE167+BI167+BM167+BQ167+BU167+BY167+CC167+CG167+CK167+CO167+CS167+CW167+DA167</f>
        <v>94069824</v>
      </c>
      <c r="AO167" s="4">
        <f>+DE167+DI167+DM167+DQ167+DU167+DY167+EC167+EG167+EK167+EO167+ES167+EW167+FA167+FE167+FI167+FM167+FQ167+FU167+FY167+GC167+GG167+GK167+GO167+GS167+GW167+HA167+HE167+HI167+HM167+HQ167+HU167+HY167+IC167+IG167+IK167+IO167+IS167+IW167+JA167+JE167+JI167+JM167+JQ167+JU167+JY167+KC167+KG167+KK167+KO167+KS167</f>
        <v>0</v>
      </c>
      <c r="AP167" s="4">
        <f>+KW167+LA167+LE167+LI167+LM167+LQ167+LU167+LY167</f>
        <v>0</v>
      </c>
      <c r="AQ167" s="4">
        <f>+MC167+MG167+MK167</f>
        <v>0</v>
      </c>
      <c r="AR167" s="18" t="b">
        <f>_xlfn.IFNA(+AS167&lt;=AM167,"ERROR")</f>
        <v>1</v>
      </c>
      <c r="AS167" s="19">
        <f>+AT167+AU167+AV167+AW167</f>
        <v>94069824</v>
      </c>
      <c r="AT167" s="4">
        <f>+BF167+BJ167+BN167+BR167+BV167+BZ167+CD167+CH167+CL167+CP167+CT167+CX167+DB167</f>
        <v>94069824</v>
      </c>
      <c r="AU167" s="4">
        <f>+DF167+DJ167+DN167+DR167+DV167+DZ167+ED167+EH167+EL167+EP167+ET167+EX167+FB167+FF167+FJ167+FN167+FR167+FV167+FZ167+GD167+GH167+GL167+GP167+GT167+GX167+HB167+HF167+HJ167+HN167+HR167+HV167+HZ167+ID167+IH167+IL167+IP167+IT167+IX167+JB167+JF167+JJ167+JN167+JR167+JV167+JZ167+KD167+KH167+KL167+KP167+KT167</f>
        <v>0</v>
      </c>
      <c r="AV167" s="4">
        <f>+KX167+LB167+LF167+LJ167+LN167+LR167+LV167+LZ167</f>
        <v>0</v>
      </c>
      <c r="AW167" s="4">
        <f>+MD167+MH167+ML167</f>
        <v>0</v>
      </c>
      <c r="AX167" s="18" t="b">
        <f>_xlfn.IFNA(+AY167&lt;=AS167,"ERROR")</f>
        <v>1</v>
      </c>
      <c r="AY167" s="17">
        <f>+AZ167+BA167+BB167+BC167</f>
        <v>94069824</v>
      </c>
      <c r="AZ167" s="4">
        <f>+BG167+BK167+BO167+BS167+BW167+CA167+CE167+CI167+CM167+CQ167+CU167+CY167+DC167</f>
        <v>94069824</v>
      </c>
      <c r="BA167" s="4">
        <f>+DG167+DK167+DO167+DS167+DW167+EA167+EE167+EI167+EM167+EQ167+EU167+EY167+FC167+FG167+FK167+FO167+FS167+FW167+GA167+GE167+GI167+GM167+GQ167+GU167+GY167+HC167+HG167+HK167+HO167+HS167+HW167+IA167+IE167+II167+IM167+IQ167+IU167+IY167+JC167+JG167+JK167+JO167+JS167+JW167+KA167+KE167+KI167+KM167+KQ167+KU167</f>
        <v>0</v>
      </c>
      <c r="BB167" s="4">
        <f>+KY167+LC167+LG167+LK167+LO167+LS167+LW167+MA167</f>
        <v>0</v>
      </c>
      <c r="BC167" s="4">
        <f>+ME167+MI167+MM167</f>
        <v>0</v>
      </c>
      <c r="BD167" s="16">
        <v>94069824</v>
      </c>
      <c r="BE167" s="12">
        <v>94069824</v>
      </c>
      <c r="BF167" s="12">
        <v>94069824</v>
      </c>
      <c r="BG167" s="12">
        <v>94069824</v>
      </c>
      <c r="BH167" s="16">
        <v>0</v>
      </c>
      <c r="BI167" s="12">
        <v>0</v>
      </c>
      <c r="BJ167" s="12">
        <v>0</v>
      </c>
      <c r="BK167" s="12">
        <v>0</v>
      </c>
      <c r="BL167" s="16">
        <v>0</v>
      </c>
      <c r="BM167" s="12">
        <v>0</v>
      </c>
      <c r="BN167" s="12">
        <v>0</v>
      </c>
      <c r="BO167" s="12">
        <v>0</v>
      </c>
      <c r="BP167" s="16">
        <v>0</v>
      </c>
      <c r="BQ167" s="12">
        <v>0</v>
      </c>
      <c r="BR167" s="12">
        <v>0</v>
      </c>
      <c r="BS167" s="12">
        <v>0</v>
      </c>
      <c r="BT167" s="16">
        <v>0</v>
      </c>
      <c r="BU167" s="12">
        <v>0</v>
      </c>
      <c r="BV167" s="12">
        <v>0</v>
      </c>
      <c r="BW167" s="12">
        <v>0</v>
      </c>
      <c r="BX167" s="16">
        <v>0</v>
      </c>
      <c r="BY167" s="12">
        <v>0</v>
      </c>
      <c r="BZ167" s="12">
        <v>0</v>
      </c>
      <c r="CA167" s="12">
        <v>0</v>
      </c>
      <c r="CB167" s="16">
        <v>0</v>
      </c>
      <c r="CC167" s="12">
        <v>0</v>
      </c>
      <c r="CD167" s="12">
        <v>0</v>
      </c>
      <c r="CE167" s="12">
        <v>0</v>
      </c>
      <c r="CF167" s="16">
        <v>0</v>
      </c>
      <c r="CG167" s="12">
        <v>0</v>
      </c>
      <c r="CH167" s="12">
        <v>0</v>
      </c>
      <c r="CI167" s="12">
        <v>0</v>
      </c>
      <c r="CJ167" s="16">
        <v>0</v>
      </c>
      <c r="CK167" s="12">
        <v>0</v>
      </c>
      <c r="CL167" s="12">
        <v>0</v>
      </c>
      <c r="CM167" s="12">
        <v>0</v>
      </c>
      <c r="CN167" s="16">
        <v>0</v>
      </c>
      <c r="CO167" s="12">
        <v>0</v>
      </c>
      <c r="CP167" s="12">
        <v>0</v>
      </c>
      <c r="CQ167" s="12">
        <v>0</v>
      </c>
      <c r="CR167" s="16">
        <v>0</v>
      </c>
      <c r="CS167" s="12">
        <v>0</v>
      </c>
      <c r="CT167" s="12">
        <v>0</v>
      </c>
      <c r="CU167" s="12">
        <v>0</v>
      </c>
      <c r="CV167" s="16">
        <v>0</v>
      </c>
      <c r="CW167" s="12">
        <v>0</v>
      </c>
      <c r="CX167" s="12">
        <v>0</v>
      </c>
      <c r="CY167" s="12">
        <v>0</v>
      </c>
      <c r="CZ167" s="16">
        <v>0</v>
      </c>
      <c r="DA167" s="12">
        <v>0</v>
      </c>
      <c r="DB167" s="12">
        <v>0</v>
      </c>
      <c r="DC167" s="12">
        <v>0</v>
      </c>
      <c r="DD167" s="15">
        <v>0</v>
      </c>
      <c r="DE167" s="12">
        <v>0</v>
      </c>
      <c r="DF167" s="12">
        <v>0</v>
      </c>
      <c r="DG167" s="12">
        <v>0</v>
      </c>
      <c r="DH167" s="15">
        <v>0</v>
      </c>
      <c r="DI167" s="12">
        <v>0</v>
      </c>
      <c r="DJ167" s="12">
        <v>0</v>
      </c>
      <c r="DK167" s="12">
        <v>0</v>
      </c>
      <c r="DL167" s="15">
        <v>0</v>
      </c>
      <c r="DM167" s="12">
        <v>0</v>
      </c>
      <c r="DN167" s="12">
        <v>0</v>
      </c>
      <c r="DO167" s="12">
        <v>0</v>
      </c>
      <c r="DP167" s="15">
        <v>0</v>
      </c>
      <c r="DQ167" s="12">
        <v>0</v>
      </c>
      <c r="DR167" s="12">
        <v>0</v>
      </c>
      <c r="DS167" s="12">
        <v>0</v>
      </c>
      <c r="DT167" s="15">
        <v>0</v>
      </c>
      <c r="DU167" s="12">
        <v>0</v>
      </c>
      <c r="DV167" s="12">
        <v>0</v>
      </c>
      <c r="DW167" s="12">
        <v>0</v>
      </c>
      <c r="DX167" s="15">
        <v>0</v>
      </c>
      <c r="DY167" s="12">
        <v>0</v>
      </c>
      <c r="DZ167" s="12">
        <v>0</v>
      </c>
      <c r="EA167" s="12">
        <v>0</v>
      </c>
      <c r="EB167" s="15">
        <v>0</v>
      </c>
      <c r="EC167" s="12">
        <v>0</v>
      </c>
      <c r="ED167" s="12">
        <v>0</v>
      </c>
      <c r="EE167" s="12">
        <v>0</v>
      </c>
      <c r="EF167" s="15">
        <v>0</v>
      </c>
      <c r="EG167" s="12">
        <v>0</v>
      </c>
      <c r="EH167" s="12">
        <v>0</v>
      </c>
      <c r="EI167" s="12">
        <v>0</v>
      </c>
      <c r="EJ167" s="15">
        <v>0</v>
      </c>
      <c r="EK167" s="12">
        <v>0</v>
      </c>
      <c r="EL167" s="12">
        <v>0</v>
      </c>
      <c r="EM167" s="12">
        <v>0</v>
      </c>
      <c r="EN167" s="15">
        <v>0</v>
      </c>
      <c r="EO167" s="12">
        <v>0</v>
      </c>
      <c r="EP167" s="12">
        <v>0</v>
      </c>
      <c r="EQ167" s="12">
        <v>0</v>
      </c>
      <c r="ER167" s="15">
        <v>0</v>
      </c>
      <c r="ES167" s="12">
        <v>0</v>
      </c>
      <c r="ET167" s="12">
        <v>0</v>
      </c>
      <c r="EU167" s="12">
        <v>0</v>
      </c>
      <c r="EV167" s="15">
        <v>0</v>
      </c>
      <c r="EW167" s="12">
        <v>0</v>
      </c>
      <c r="EX167" s="12">
        <v>0</v>
      </c>
      <c r="EY167" s="12">
        <v>0</v>
      </c>
      <c r="EZ167" s="15">
        <v>0</v>
      </c>
      <c r="FA167" s="12">
        <v>0</v>
      </c>
      <c r="FB167" s="12">
        <v>0</v>
      </c>
      <c r="FC167" s="12">
        <v>0</v>
      </c>
      <c r="FD167" s="15">
        <v>0</v>
      </c>
      <c r="FE167" s="12">
        <v>0</v>
      </c>
      <c r="FF167" s="12">
        <v>0</v>
      </c>
      <c r="FG167" s="12">
        <v>0</v>
      </c>
      <c r="FH167" s="15">
        <v>0</v>
      </c>
      <c r="FI167" s="12">
        <v>0</v>
      </c>
      <c r="FJ167" s="12">
        <v>0</v>
      </c>
      <c r="FK167" s="12">
        <v>0</v>
      </c>
      <c r="FL167" s="15">
        <v>0</v>
      </c>
      <c r="FM167" s="12">
        <v>0</v>
      </c>
      <c r="FN167" s="12">
        <v>0</v>
      </c>
      <c r="FO167" s="12">
        <v>0</v>
      </c>
      <c r="FP167" s="15">
        <v>0</v>
      </c>
      <c r="FQ167" s="12">
        <v>0</v>
      </c>
      <c r="FR167" s="12">
        <v>0</v>
      </c>
      <c r="FS167" s="12">
        <v>0</v>
      </c>
      <c r="FT167" s="15">
        <v>0</v>
      </c>
      <c r="FU167" s="12">
        <v>0</v>
      </c>
      <c r="FV167" s="12">
        <v>0</v>
      </c>
      <c r="FW167" s="12">
        <v>0</v>
      </c>
      <c r="FX167" s="15">
        <v>0</v>
      </c>
      <c r="FY167" s="12">
        <v>0</v>
      </c>
      <c r="FZ167" s="12">
        <v>0</v>
      </c>
      <c r="GA167" s="12">
        <v>0</v>
      </c>
      <c r="GB167" s="15">
        <v>0</v>
      </c>
      <c r="GC167" s="12">
        <v>0</v>
      </c>
      <c r="GD167" s="12">
        <v>0</v>
      </c>
      <c r="GE167" s="12">
        <v>0</v>
      </c>
      <c r="GF167" s="15">
        <v>0</v>
      </c>
      <c r="GG167" s="12">
        <v>0</v>
      </c>
      <c r="GH167" s="12">
        <v>0</v>
      </c>
      <c r="GI167" s="12">
        <v>0</v>
      </c>
      <c r="GJ167" s="15">
        <v>0</v>
      </c>
      <c r="GK167" s="12">
        <v>0</v>
      </c>
      <c r="GL167" s="12">
        <v>0</v>
      </c>
      <c r="GM167" s="12">
        <v>0</v>
      </c>
      <c r="GN167" s="15">
        <v>0</v>
      </c>
      <c r="GO167" s="12">
        <v>0</v>
      </c>
      <c r="GP167" s="12">
        <v>0</v>
      </c>
      <c r="GQ167" s="12">
        <v>0</v>
      </c>
      <c r="GR167" s="15">
        <v>0</v>
      </c>
      <c r="GS167" s="12">
        <v>0</v>
      </c>
      <c r="GT167" s="12">
        <v>0</v>
      </c>
      <c r="GU167" s="12">
        <v>0</v>
      </c>
      <c r="GV167" s="15">
        <v>0</v>
      </c>
      <c r="GW167" s="12">
        <v>0</v>
      </c>
      <c r="GX167" s="12">
        <v>0</v>
      </c>
      <c r="GY167" s="12">
        <v>0</v>
      </c>
      <c r="GZ167" s="15">
        <v>0</v>
      </c>
      <c r="HA167" s="12">
        <v>0</v>
      </c>
      <c r="HB167" s="12">
        <v>0</v>
      </c>
      <c r="HC167" s="12">
        <v>0</v>
      </c>
      <c r="HD167" s="15">
        <v>0</v>
      </c>
      <c r="HE167" s="12">
        <v>0</v>
      </c>
      <c r="HF167" s="12">
        <v>0</v>
      </c>
      <c r="HG167" s="12">
        <v>0</v>
      </c>
      <c r="HH167" s="15">
        <v>0</v>
      </c>
      <c r="HI167" s="12">
        <v>0</v>
      </c>
      <c r="HJ167" s="12">
        <v>0</v>
      </c>
      <c r="HK167" s="12">
        <v>0</v>
      </c>
      <c r="HL167" s="15">
        <v>0</v>
      </c>
      <c r="HM167" s="12">
        <v>0</v>
      </c>
      <c r="HN167" s="12">
        <v>0</v>
      </c>
      <c r="HO167" s="12">
        <v>0</v>
      </c>
      <c r="HP167" s="15">
        <v>0</v>
      </c>
      <c r="HQ167" s="12">
        <v>0</v>
      </c>
      <c r="HR167" s="12">
        <v>0</v>
      </c>
      <c r="HS167" s="12">
        <v>0</v>
      </c>
      <c r="HT167" s="15">
        <v>0</v>
      </c>
      <c r="HU167" s="12">
        <v>0</v>
      </c>
      <c r="HV167" s="12">
        <v>0</v>
      </c>
      <c r="HW167" s="12">
        <v>0</v>
      </c>
      <c r="HX167" s="15">
        <v>0</v>
      </c>
      <c r="HY167" s="12">
        <v>0</v>
      </c>
      <c r="HZ167" s="12">
        <v>0</v>
      </c>
      <c r="IA167" s="12">
        <v>0</v>
      </c>
      <c r="IB167" s="15">
        <v>0</v>
      </c>
      <c r="IC167" s="12">
        <v>0</v>
      </c>
      <c r="ID167" s="12">
        <v>0</v>
      </c>
      <c r="IE167" s="12">
        <v>0</v>
      </c>
      <c r="IF167" s="15">
        <v>0</v>
      </c>
      <c r="IG167" s="12">
        <v>0</v>
      </c>
      <c r="IH167" s="12">
        <v>0</v>
      </c>
      <c r="II167" s="12">
        <v>0</v>
      </c>
      <c r="IJ167" s="15">
        <v>0</v>
      </c>
      <c r="IK167" s="12">
        <v>0</v>
      </c>
      <c r="IL167" s="12">
        <v>0</v>
      </c>
      <c r="IM167" s="12">
        <v>0</v>
      </c>
      <c r="IN167" s="15">
        <v>0</v>
      </c>
      <c r="IO167" s="12">
        <v>0</v>
      </c>
      <c r="IP167" s="12">
        <v>0</v>
      </c>
      <c r="IQ167" s="12">
        <v>0</v>
      </c>
      <c r="IR167" s="15">
        <v>0</v>
      </c>
      <c r="IS167" s="12">
        <v>0</v>
      </c>
      <c r="IT167" s="12">
        <v>0</v>
      </c>
      <c r="IU167" s="12">
        <v>0</v>
      </c>
      <c r="IV167" s="15">
        <v>0</v>
      </c>
      <c r="IW167" s="12">
        <v>0</v>
      </c>
      <c r="IX167" s="12">
        <v>0</v>
      </c>
      <c r="IY167" s="12">
        <v>0</v>
      </c>
      <c r="IZ167" s="15">
        <v>0</v>
      </c>
      <c r="JA167" s="12">
        <v>0</v>
      </c>
      <c r="JB167" s="12">
        <v>0</v>
      </c>
      <c r="JC167" s="12">
        <v>0</v>
      </c>
      <c r="JD167" s="15">
        <v>0</v>
      </c>
      <c r="JE167" s="12">
        <v>0</v>
      </c>
      <c r="JF167" s="12">
        <v>0</v>
      </c>
      <c r="JG167" s="12">
        <v>0</v>
      </c>
      <c r="JH167" s="15">
        <v>0</v>
      </c>
      <c r="JI167" s="12">
        <v>0</v>
      </c>
      <c r="JJ167" s="12">
        <v>0</v>
      </c>
      <c r="JK167" s="12">
        <v>0</v>
      </c>
      <c r="JL167" s="15">
        <v>0</v>
      </c>
      <c r="JM167" s="12">
        <v>0</v>
      </c>
      <c r="JN167" s="12">
        <v>0</v>
      </c>
      <c r="JO167" s="12">
        <v>0</v>
      </c>
      <c r="JP167" s="15">
        <v>0</v>
      </c>
      <c r="JQ167" s="12">
        <v>0</v>
      </c>
      <c r="JR167" s="12">
        <v>0</v>
      </c>
      <c r="JS167" s="12">
        <v>0</v>
      </c>
      <c r="JT167" s="15">
        <v>0</v>
      </c>
      <c r="JU167" s="12">
        <v>0</v>
      </c>
      <c r="JV167" s="12">
        <v>0</v>
      </c>
      <c r="JW167" s="12">
        <v>0</v>
      </c>
      <c r="JX167" s="15">
        <v>0</v>
      </c>
      <c r="JY167" s="12">
        <v>0</v>
      </c>
      <c r="JZ167" s="12">
        <v>0</v>
      </c>
      <c r="KA167" s="12">
        <v>0</v>
      </c>
      <c r="KB167" s="15">
        <v>0</v>
      </c>
      <c r="KC167" s="12">
        <v>0</v>
      </c>
      <c r="KD167" s="12">
        <v>0</v>
      </c>
      <c r="KE167" s="12">
        <v>0</v>
      </c>
      <c r="KF167" s="15">
        <v>0</v>
      </c>
      <c r="KG167" s="12">
        <v>0</v>
      </c>
      <c r="KH167" s="12">
        <v>0</v>
      </c>
      <c r="KI167" s="12">
        <v>0</v>
      </c>
      <c r="KJ167" s="15">
        <v>0</v>
      </c>
      <c r="KK167" s="12">
        <v>0</v>
      </c>
      <c r="KL167" s="12">
        <v>0</v>
      </c>
      <c r="KM167" s="12">
        <v>0</v>
      </c>
      <c r="KN167" s="15">
        <v>0</v>
      </c>
      <c r="KO167" s="12">
        <v>0</v>
      </c>
      <c r="KP167" s="12">
        <v>0</v>
      </c>
      <c r="KQ167" s="12">
        <v>0</v>
      </c>
      <c r="KR167" s="15">
        <v>0</v>
      </c>
      <c r="KS167" s="12">
        <v>0</v>
      </c>
      <c r="KT167" s="12">
        <v>0</v>
      </c>
      <c r="KU167" s="12">
        <v>0</v>
      </c>
      <c r="KV167" s="14">
        <v>0</v>
      </c>
      <c r="KW167" s="12">
        <v>0</v>
      </c>
      <c r="KX167" s="12">
        <v>0</v>
      </c>
      <c r="KY167" s="12">
        <v>0</v>
      </c>
      <c r="KZ167" s="14">
        <v>0</v>
      </c>
      <c r="LA167" s="12">
        <v>0</v>
      </c>
      <c r="LB167" s="12">
        <v>0</v>
      </c>
      <c r="LC167" s="12">
        <v>0</v>
      </c>
      <c r="LD167" s="14">
        <v>0</v>
      </c>
      <c r="LE167" s="12">
        <v>0</v>
      </c>
      <c r="LF167" s="12">
        <v>0</v>
      </c>
      <c r="LG167" s="12">
        <v>0</v>
      </c>
      <c r="LH167" s="14">
        <v>0</v>
      </c>
      <c r="LI167" s="12">
        <v>0</v>
      </c>
      <c r="LJ167" s="12">
        <v>0</v>
      </c>
      <c r="LK167" s="12">
        <v>0</v>
      </c>
      <c r="LL167" s="14">
        <v>0</v>
      </c>
      <c r="LM167" s="12">
        <v>0</v>
      </c>
      <c r="LN167" s="12">
        <v>0</v>
      </c>
      <c r="LO167" s="12">
        <v>0</v>
      </c>
      <c r="LP167" s="14">
        <v>0</v>
      </c>
      <c r="LQ167" s="12">
        <v>0</v>
      </c>
      <c r="LR167" s="12">
        <v>0</v>
      </c>
      <c r="LS167" s="12">
        <v>0</v>
      </c>
      <c r="LT167" s="14">
        <v>0</v>
      </c>
      <c r="LU167" s="12">
        <v>0</v>
      </c>
      <c r="LV167" s="12">
        <v>0</v>
      </c>
      <c r="LW167" s="12">
        <v>0</v>
      </c>
      <c r="LX167" s="14">
        <v>0</v>
      </c>
      <c r="LY167" s="12">
        <v>0</v>
      </c>
      <c r="LZ167" s="12">
        <v>0</v>
      </c>
      <c r="MA167" s="12">
        <v>0</v>
      </c>
      <c r="MB167" s="13">
        <v>0</v>
      </c>
      <c r="MC167" s="12">
        <v>0</v>
      </c>
      <c r="MD167" s="12">
        <v>0</v>
      </c>
      <c r="ME167" s="12">
        <v>0</v>
      </c>
      <c r="MF167" s="13">
        <v>0</v>
      </c>
      <c r="MG167" s="12">
        <v>0</v>
      </c>
      <c r="MH167" s="12">
        <v>0</v>
      </c>
      <c r="MI167" s="12">
        <v>0</v>
      </c>
      <c r="MJ167" s="13">
        <v>0</v>
      </c>
      <c r="MK167" s="12">
        <v>0</v>
      </c>
      <c r="ML167" s="12">
        <v>0</v>
      </c>
      <c r="MM167" s="12">
        <v>0</v>
      </c>
    </row>
    <row r="168" spans="2:351" ht="63.75" x14ac:dyDescent="0.25">
      <c r="B168" s="44" t="s">
        <v>68</v>
      </c>
      <c r="C168" s="43" t="s">
        <v>67</v>
      </c>
      <c r="D168" s="42" t="s">
        <v>12</v>
      </c>
      <c r="E168" s="42" t="s">
        <v>12</v>
      </c>
      <c r="F168" s="46" t="s">
        <v>67</v>
      </c>
      <c r="G168" s="40">
        <v>2020004250308</v>
      </c>
      <c r="H168" s="41" t="s">
        <v>66</v>
      </c>
      <c r="I168" s="40">
        <v>1205001</v>
      </c>
      <c r="J168" s="39" t="s">
        <v>65</v>
      </c>
      <c r="K168" s="38" t="s">
        <v>64</v>
      </c>
      <c r="L168" s="37" t="s">
        <v>77</v>
      </c>
      <c r="M168" s="35" t="s">
        <v>6</v>
      </c>
      <c r="N168" s="35" t="s">
        <v>62</v>
      </c>
      <c r="O168" s="36" t="s">
        <v>4</v>
      </c>
      <c r="P168" s="35" t="s">
        <v>61</v>
      </c>
      <c r="Q168" s="35" t="s">
        <v>76</v>
      </c>
      <c r="R168" s="34" t="s">
        <v>20</v>
      </c>
      <c r="S168" s="33">
        <v>36</v>
      </c>
      <c r="T168" s="32">
        <v>6</v>
      </c>
      <c r="U168" s="32">
        <v>12</v>
      </c>
      <c r="V168" s="32">
        <v>12</v>
      </c>
      <c r="W168" s="32">
        <v>6</v>
      </c>
      <c r="X168" s="31">
        <f>+Z168+AA168+AB168+AC168</f>
        <v>36</v>
      </c>
      <c r="Y168" s="30">
        <f>+X168/S168</f>
        <v>1</v>
      </c>
      <c r="Z168" s="29">
        <v>7</v>
      </c>
      <c r="AA168" s="28">
        <v>14</v>
      </c>
      <c r="AB168" s="28">
        <v>9</v>
      </c>
      <c r="AC168" s="28">
        <v>6</v>
      </c>
      <c r="AD168" s="27">
        <v>124728151</v>
      </c>
      <c r="AE168" s="26">
        <f>+AD168-AG168</f>
        <v>0</v>
      </c>
      <c r="AF168" s="51" t="s">
        <v>72</v>
      </c>
      <c r="AG168" s="24">
        <f>SUM(AH168:AK168)</f>
        <v>124728151</v>
      </c>
      <c r="AH168" s="23">
        <f>+BH168+BL168+BP168+BT168+BX168+CB168+CF168+CJ168+CN168+CR168+CV168+CZ168+BD168</f>
        <v>124728151</v>
      </c>
      <c r="AI168" s="22">
        <f>+DD168+DH168+DL168+DP168+DT168+DX168+EB168+EF168+EJ168+EN168+ER168+EV168+EZ168+FD168+FH168+FL168+FP168+FT168+FX168+GB168+GF168+GJ168+GN168+GR168+GV168+GZ168+HD168+HH168+HL168+HP168+HT168+HX168+IB168+IF168+IJ168+IN168+IR168+IV168+IZ168+JD168+JH168+JL168+JP168+JT168+JX168+KB168+KF168+KJ168+KN168+KR168</f>
        <v>0</v>
      </c>
      <c r="AJ168" s="21">
        <f>+KV168+KZ168+LD168+LH168+LL168+LP168+LT168+LX168</f>
        <v>0</v>
      </c>
      <c r="AK168" s="13">
        <f>+MB168+MF168+MJ168</f>
        <v>0</v>
      </c>
      <c r="AL168" s="18" t="b">
        <f>_xlfn.IFNA(+AM168&lt;=AG168,"ERROR")</f>
        <v>1</v>
      </c>
      <c r="AM168" s="20">
        <f>SUM(AN168:AQ168)</f>
        <v>124728151</v>
      </c>
      <c r="AN168" s="4">
        <f>+BE168+BI168+BM168+BQ168+BU168+BY168+CC168+CG168+CK168+CO168+CS168+CW168+DA168</f>
        <v>124728151</v>
      </c>
      <c r="AO168" s="4">
        <f>+DE168+DI168+DM168+DQ168+DU168+DY168+EC168+EG168+EK168+EO168+ES168+EW168+FA168+FE168+FI168+FM168+FQ168+FU168+FY168+GC168+GG168+GK168+GO168+GS168+GW168+HA168+HE168+HI168+HM168+HQ168+HU168+HY168+IC168+IG168+IK168+IO168+IS168+IW168+JA168+JE168+JI168+JM168+JQ168+JU168+JY168+KC168+KG168+KK168+KO168+KS168</f>
        <v>0</v>
      </c>
      <c r="AP168" s="4">
        <f>+KW168+LA168+LE168+LI168+LM168+LQ168+LU168+LY168</f>
        <v>0</v>
      </c>
      <c r="AQ168" s="4">
        <f>+MC168+MG168+MK168</f>
        <v>0</v>
      </c>
      <c r="AR168" s="18" t="b">
        <f>_xlfn.IFNA(+AS168&lt;=AM168,"ERROR")</f>
        <v>1</v>
      </c>
      <c r="AS168" s="19">
        <f>+AT168+AU168+AV168+AW168</f>
        <v>123271360</v>
      </c>
      <c r="AT168" s="4">
        <f>+BF168+BJ168+BN168+BR168+BV168+BZ168+CD168+CH168+CL168+CP168+CT168+CX168+DB168</f>
        <v>123271360</v>
      </c>
      <c r="AU168" s="4">
        <f>+DF168+DJ168+DN168+DR168+DV168+DZ168+ED168+EH168+EL168+EP168+ET168+EX168+FB168+FF168+FJ168+FN168+FR168+FV168+FZ168+GD168+GH168+GL168+GP168+GT168+GX168+HB168+HF168+HJ168+HN168+HR168+HV168+HZ168+ID168+IH168+IL168+IP168+IT168+IX168+JB168+JF168+JJ168+JN168+JR168+JV168+JZ168+KD168+KH168+KL168+KP168+KT168</f>
        <v>0</v>
      </c>
      <c r="AV168" s="4">
        <f>+KX168+LB168+LF168+LJ168+LN168+LR168+LV168+LZ168</f>
        <v>0</v>
      </c>
      <c r="AW168" s="4">
        <f>+MD168+MH168+ML168</f>
        <v>0</v>
      </c>
      <c r="AX168" s="18" t="b">
        <f>_xlfn.IFNA(+AY168&lt;=AS168,"ERROR")</f>
        <v>1</v>
      </c>
      <c r="AY168" s="17">
        <f>+AZ168+BA168+BB168+BC168</f>
        <v>123271360</v>
      </c>
      <c r="AZ168" s="4">
        <f>+BG168+BK168+BO168+BS168+BW168+CA168+CE168+CI168+CM168+CQ168+CU168+CY168+DC168</f>
        <v>123271360</v>
      </c>
      <c r="BA168" s="4">
        <f>+DG168+DK168+DO168+DS168+DW168+EA168+EE168+EI168+EM168+EQ168+EU168+EY168+FC168+FG168+FK168+FO168+FS168+FW168+GA168+GE168+GI168+GM168+GQ168+GU168+GY168+HC168+HG168+HK168+HO168+HS168+HW168+IA168+IE168+II168+IM168+IQ168+IU168+IY168+JC168+JG168+JK168+JO168+JS168+JW168+KA168+KE168+KI168+KM168+KQ168+KU168</f>
        <v>0</v>
      </c>
      <c r="BB168" s="4">
        <f>+KY168+LC168+LG168+LK168+LO168+LS168+LW168+MA168</f>
        <v>0</v>
      </c>
      <c r="BC168" s="4">
        <f>+ME168+MI168+MM168</f>
        <v>0</v>
      </c>
      <c r="BD168" s="16">
        <v>124728151</v>
      </c>
      <c r="BE168" s="12">
        <v>124728151</v>
      </c>
      <c r="BF168" s="12">
        <v>123271360</v>
      </c>
      <c r="BG168" s="12">
        <v>123271360</v>
      </c>
      <c r="BH168" s="16">
        <v>0</v>
      </c>
      <c r="BI168" s="12">
        <v>0</v>
      </c>
      <c r="BJ168" s="12">
        <v>0</v>
      </c>
      <c r="BK168" s="12">
        <v>0</v>
      </c>
      <c r="BL168" s="16">
        <v>0</v>
      </c>
      <c r="BM168" s="12">
        <v>0</v>
      </c>
      <c r="BN168" s="12">
        <v>0</v>
      </c>
      <c r="BO168" s="12">
        <v>0</v>
      </c>
      <c r="BP168" s="16">
        <v>0</v>
      </c>
      <c r="BQ168" s="12">
        <v>0</v>
      </c>
      <c r="BR168" s="12">
        <v>0</v>
      </c>
      <c r="BS168" s="12">
        <v>0</v>
      </c>
      <c r="BT168" s="16">
        <v>0</v>
      </c>
      <c r="BU168" s="12">
        <v>0</v>
      </c>
      <c r="BV168" s="12">
        <v>0</v>
      </c>
      <c r="BW168" s="12">
        <v>0</v>
      </c>
      <c r="BX168" s="16">
        <v>0</v>
      </c>
      <c r="BY168" s="12">
        <v>0</v>
      </c>
      <c r="BZ168" s="12">
        <v>0</v>
      </c>
      <c r="CA168" s="12">
        <v>0</v>
      </c>
      <c r="CB168" s="16">
        <v>0</v>
      </c>
      <c r="CC168" s="12">
        <v>0</v>
      </c>
      <c r="CD168" s="12">
        <v>0</v>
      </c>
      <c r="CE168" s="12">
        <v>0</v>
      </c>
      <c r="CF168" s="16">
        <v>0</v>
      </c>
      <c r="CG168" s="12">
        <v>0</v>
      </c>
      <c r="CH168" s="12">
        <v>0</v>
      </c>
      <c r="CI168" s="12">
        <v>0</v>
      </c>
      <c r="CJ168" s="16">
        <v>0</v>
      </c>
      <c r="CK168" s="12">
        <v>0</v>
      </c>
      <c r="CL168" s="12">
        <v>0</v>
      </c>
      <c r="CM168" s="12">
        <v>0</v>
      </c>
      <c r="CN168" s="16">
        <v>0</v>
      </c>
      <c r="CO168" s="12">
        <v>0</v>
      </c>
      <c r="CP168" s="12">
        <v>0</v>
      </c>
      <c r="CQ168" s="12">
        <v>0</v>
      </c>
      <c r="CR168" s="16">
        <v>0</v>
      </c>
      <c r="CS168" s="12">
        <v>0</v>
      </c>
      <c r="CT168" s="12">
        <v>0</v>
      </c>
      <c r="CU168" s="12">
        <v>0</v>
      </c>
      <c r="CV168" s="16">
        <v>0</v>
      </c>
      <c r="CW168" s="12">
        <v>0</v>
      </c>
      <c r="CX168" s="12">
        <v>0</v>
      </c>
      <c r="CY168" s="12">
        <v>0</v>
      </c>
      <c r="CZ168" s="16">
        <v>0</v>
      </c>
      <c r="DA168" s="12">
        <v>0</v>
      </c>
      <c r="DB168" s="12">
        <v>0</v>
      </c>
      <c r="DC168" s="12">
        <v>0</v>
      </c>
      <c r="DD168" s="15">
        <v>0</v>
      </c>
      <c r="DE168" s="12">
        <v>0</v>
      </c>
      <c r="DF168" s="12">
        <v>0</v>
      </c>
      <c r="DG168" s="12">
        <v>0</v>
      </c>
      <c r="DH168" s="15">
        <v>0</v>
      </c>
      <c r="DI168" s="12">
        <v>0</v>
      </c>
      <c r="DJ168" s="12">
        <v>0</v>
      </c>
      <c r="DK168" s="12">
        <v>0</v>
      </c>
      <c r="DL168" s="15">
        <v>0</v>
      </c>
      <c r="DM168" s="12">
        <v>0</v>
      </c>
      <c r="DN168" s="12">
        <v>0</v>
      </c>
      <c r="DO168" s="12">
        <v>0</v>
      </c>
      <c r="DP168" s="15">
        <v>0</v>
      </c>
      <c r="DQ168" s="12">
        <v>0</v>
      </c>
      <c r="DR168" s="12">
        <v>0</v>
      </c>
      <c r="DS168" s="12">
        <v>0</v>
      </c>
      <c r="DT168" s="15">
        <v>0</v>
      </c>
      <c r="DU168" s="12">
        <v>0</v>
      </c>
      <c r="DV168" s="12">
        <v>0</v>
      </c>
      <c r="DW168" s="12">
        <v>0</v>
      </c>
      <c r="DX168" s="15">
        <v>0</v>
      </c>
      <c r="DY168" s="12">
        <v>0</v>
      </c>
      <c r="DZ168" s="12">
        <v>0</v>
      </c>
      <c r="EA168" s="12">
        <v>0</v>
      </c>
      <c r="EB168" s="15">
        <v>0</v>
      </c>
      <c r="EC168" s="12">
        <v>0</v>
      </c>
      <c r="ED168" s="12">
        <v>0</v>
      </c>
      <c r="EE168" s="12">
        <v>0</v>
      </c>
      <c r="EF168" s="15">
        <v>0</v>
      </c>
      <c r="EG168" s="12">
        <v>0</v>
      </c>
      <c r="EH168" s="12">
        <v>0</v>
      </c>
      <c r="EI168" s="12">
        <v>0</v>
      </c>
      <c r="EJ168" s="15">
        <v>0</v>
      </c>
      <c r="EK168" s="12">
        <v>0</v>
      </c>
      <c r="EL168" s="12">
        <v>0</v>
      </c>
      <c r="EM168" s="12">
        <v>0</v>
      </c>
      <c r="EN168" s="15">
        <v>0</v>
      </c>
      <c r="EO168" s="12">
        <v>0</v>
      </c>
      <c r="EP168" s="12">
        <v>0</v>
      </c>
      <c r="EQ168" s="12">
        <v>0</v>
      </c>
      <c r="ER168" s="15">
        <v>0</v>
      </c>
      <c r="ES168" s="12">
        <v>0</v>
      </c>
      <c r="ET168" s="12">
        <v>0</v>
      </c>
      <c r="EU168" s="12">
        <v>0</v>
      </c>
      <c r="EV168" s="15">
        <v>0</v>
      </c>
      <c r="EW168" s="12">
        <v>0</v>
      </c>
      <c r="EX168" s="12">
        <v>0</v>
      </c>
      <c r="EY168" s="12">
        <v>0</v>
      </c>
      <c r="EZ168" s="15">
        <v>0</v>
      </c>
      <c r="FA168" s="12">
        <v>0</v>
      </c>
      <c r="FB168" s="12">
        <v>0</v>
      </c>
      <c r="FC168" s="12">
        <v>0</v>
      </c>
      <c r="FD168" s="15">
        <v>0</v>
      </c>
      <c r="FE168" s="12">
        <v>0</v>
      </c>
      <c r="FF168" s="12">
        <v>0</v>
      </c>
      <c r="FG168" s="12">
        <v>0</v>
      </c>
      <c r="FH168" s="15">
        <v>0</v>
      </c>
      <c r="FI168" s="12">
        <v>0</v>
      </c>
      <c r="FJ168" s="12">
        <v>0</v>
      </c>
      <c r="FK168" s="12">
        <v>0</v>
      </c>
      <c r="FL168" s="15">
        <v>0</v>
      </c>
      <c r="FM168" s="12">
        <v>0</v>
      </c>
      <c r="FN168" s="12">
        <v>0</v>
      </c>
      <c r="FO168" s="12">
        <v>0</v>
      </c>
      <c r="FP168" s="15">
        <v>0</v>
      </c>
      <c r="FQ168" s="12">
        <v>0</v>
      </c>
      <c r="FR168" s="12">
        <v>0</v>
      </c>
      <c r="FS168" s="12">
        <v>0</v>
      </c>
      <c r="FT168" s="15">
        <v>0</v>
      </c>
      <c r="FU168" s="12">
        <v>0</v>
      </c>
      <c r="FV168" s="12">
        <v>0</v>
      </c>
      <c r="FW168" s="12">
        <v>0</v>
      </c>
      <c r="FX168" s="15">
        <v>0</v>
      </c>
      <c r="FY168" s="12">
        <v>0</v>
      </c>
      <c r="FZ168" s="12">
        <v>0</v>
      </c>
      <c r="GA168" s="12">
        <v>0</v>
      </c>
      <c r="GB168" s="15">
        <v>0</v>
      </c>
      <c r="GC168" s="12">
        <v>0</v>
      </c>
      <c r="GD168" s="12">
        <v>0</v>
      </c>
      <c r="GE168" s="12">
        <v>0</v>
      </c>
      <c r="GF168" s="15">
        <v>0</v>
      </c>
      <c r="GG168" s="12">
        <v>0</v>
      </c>
      <c r="GH168" s="12">
        <v>0</v>
      </c>
      <c r="GI168" s="12">
        <v>0</v>
      </c>
      <c r="GJ168" s="15">
        <v>0</v>
      </c>
      <c r="GK168" s="12">
        <v>0</v>
      </c>
      <c r="GL168" s="12">
        <v>0</v>
      </c>
      <c r="GM168" s="12">
        <v>0</v>
      </c>
      <c r="GN168" s="15">
        <v>0</v>
      </c>
      <c r="GO168" s="12">
        <v>0</v>
      </c>
      <c r="GP168" s="12">
        <v>0</v>
      </c>
      <c r="GQ168" s="12">
        <v>0</v>
      </c>
      <c r="GR168" s="15">
        <v>0</v>
      </c>
      <c r="GS168" s="12">
        <v>0</v>
      </c>
      <c r="GT168" s="12">
        <v>0</v>
      </c>
      <c r="GU168" s="12">
        <v>0</v>
      </c>
      <c r="GV168" s="15">
        <v>0</v>
      </c>
      <c r="GW168" s="12">
        <v>0</v>
      </c>
      <c r="GX168" s="12">
        <v>0</v>
      </c>
      <c r="GY168" s="12">
        <v>0</v>
      </c>
      <c r="GZ168" s="15">
        <v>0</v>
      </c>
      <c r="HA168" s="12">
        <v>0</v>
      </c>
      <c r="HB168" s="12">
        <v>0</v>
      </c>
      <c r="HC168" s="12">
        <v>0</v>
      </c>
      <c r="HD168" s="15">
        <v>0</v>
      </c>
      <c r="HE168" s="12">
        <v>0</v>
      </c>
      <c r="HF168" s="12">
        <v>0</v>
      </c>
      <c r="HG168" s="12">
        <v>0</v>
      </c>
      <c r="HH168" s="15">
        <v>0</v>
      </c>
      <c r="HI168" s="12">
        <v>0</v>
      </c>
      <c r="HJ168" s="12">
        <v>0</v>
      </c>
      <c r="HK168" s="12">
        <v>0</v>
      </c>
      <c r="HL168" s="15">
        <v>0</v>
      </c>
      <c r="HM168" s="12">
        <v>0</v>
      </c>
      <c r="HN168" s="12">
        <v>0</v>
      </c>
      <c r="HO168" s="12">
        <v>0</v>
      </c>
      <c r="HP168" s="15">
        <v>0</v>
      </c>
      <c r="HQ168" s="12">
        <v>0</v>
      </c>
      <c r="HR168" s="12">
        <v>0</v>
      </c>
      <c r="HS168" s="12">
        <v>0</v>
      </c>
      <c r="HT168" s="15">
        <v>0</v>
      </c>
      <c r="HU168" s="12">
        <v>0</v>
      </c>
      <c r="HV168" s="12">
        <v>0</v>
      </c>
      <c r="HW168" s="12">
        <v>0</v>
      </c>
      <c r="HX168" s="15">
        <v>0</v>
      </c>
      <c r="HY168" s="12">
        <v>0</v>
      </c>
      <c r="HZ168" s="12">
        <v>0</v>
      </c>
      <c r="IA168" s="12">
        <v>0</v>
      </c>
      <c r="IB168" s="15">
        <v>0</v>
      </c>
      <c r="IC168" s="12">
        <v>0</v>
      </c>
      <c r="ID168" s="12">
        <v>0</v>
      </c>
      <c r="IE168" s="12">
        <v>0</v>
      </c>
      <c r="IF168" s="15">
        <v>0</v>
      </c>
      <c r="IG168" s="12">
        <v>0</v>
      </c>
      <c r="IH168" s="12">
        <v>0</v>
      </c>
      <c r="II168" s="12">
        <v>0</v>
      </c>
      <c r="IJ168" s="15">
        <v>0</v>
      </c>
      <c r="IK168" s="12">
        <v>0</v>
      </c>
      <c r="IL168" s="12">
        <v>0</v>
      </c>
      <c r="IM168" s="12">
        <v>0</v>
      </c>
      <c r="IN168" s="15">
        <v>0</v>
      </c>
      <c r="IO168" s="12">
        <v>0</v>
      </c>
      <c r="IP168" s="12">
        <v>0</v>
      </c>
      <c r="IQ168" s="12">
        <v>0</v>
      </c>
      <c r="IR168" s="15">
        <v>0</v>
      </c>
      <c r="IS168" s="12">
        <v>0</v>
      </c>
      <c r="IT168" s="12">
        <v>0</v>
      </c>
      <c r="IU168" s="12">
        <v>0</v>
      </c>
      <c r="IV168" s="15">
        <v>0</v>
      </c>
      <c r="IW168" s="12">
        <v>0</v>
      </c>
      <c r="IX168" s="12">
        <v>0</v>
      </c>
      <c r="IY168" s="12">
        <v>0</v>
      </c>
      <c r="IZ168" s="15">
        <v>0</v>
      </c>
      <c r="JA168" s="12">
        <v>0</v>
      </c>
      <c r="JB168" s="12">
        <v>0</v>
      </c>
      <c r="JC168" s="12">
        <v>0</v>
      </c>
      <c r="JD168" s="15">
        <v>0</v>
      </c>
      <c r="JE168" s="12">
        <v>0</v>
      </c>
      <c r="JF168" s="12">
        <v>0</v>
      </c>
      <c r="JG168" s="12">
        <v>0</v>
      </c>
      <c r="JH168" s="15">
        <v>0</v>
      </c>
      <c r="JI168" s="12">
        <v>0</v>
      </c>
      <c r="JJ168" s="12">
        <v>0</v>
      </c>
      <c r="JK168" s="12">
        <v>0</v>
      </c>
      <c r="JL168" s="15">
        <v>0</v>
      </c>
      <c r="JM168" s="12">
        <v>0</v>
      </c>
      <c r="JN168" s="12">
        <v>0</v>
      </c>
      <c r="JO168" s="12">
        <v>0</v>
      </c>
      <c r="JP168" s="15">
        <v>0</v>
      </c>
      <c r="JQ168" s="12">
        <v>0</v>
      </c>
      <c r="JR168" s="12">
        <v>0</v>
      </c>
      <c r="JS168" s="12">
        <v>0</v>
      </c>
      <c r="JT168" s="15">
        <v>0</v>
      </c>
      <c r="JU168" s="12">
        <v>0</v>
      </c>
      <c r="JV168" s="12">
        <v>0</v>
      </c>
      <c r="JW168" s="12">
        <v>0</v>
      </c>
      <c r="JX168" s="15">
        <v>0</v>
      </c>
      <c r="JY168" s="12">
        <v>0</v>
      </c>
      <c r="JZ168" s="12">
        <v>0</v>
      </c>
      <c r="KA168" s="12">
        <v>0</v>
      </c>
      <c r="KB168" s="15">
        <v>0</v>
      </c>
      <c r="KC168" s="12">
        <v>0</v>
      </c>
      <c r="KD168" s="12">
        <v>0</v>
      </c>
      <c r="KE168" s="12">
        <v>0</v>
      </c>
      <c r="KF168" s="15">
        <v>0</v>
      </c>
      <c r="KG168" s="12">
        <v>0</v>
      </c>
      <c r="KH168" s="12">
        <v>0</v>
      </c>
      <c r="KI168" s="12">
        <v>0</v>
      </c>
      <c r="KJ168" s="15">
        <v>0</v>
      </c>
      <c r="KK168" s="12">
        <v>0</v>
      </c>
      <c r="KL168" s="12">
        <v>0</v>
      </c>
      <c r="KM168" s="12">
        <v>0</v>
      </c>
      <c r="KN168" s="15">
        <v>0</v>
      </c>
      <c r="KO168" s="12">
        <v>0</v>
      </c>
      <c r="KP168" s="12">
        <v>0</v>
      </c>
      <c r="KQ168" s="12">
        <v>0</v>
      </c>
      <c r="KR168" s="15">
        <v>0</v>
      </c>
      <c r="KS168" s="12">
        <v>0</v>
      </c>
      <c r="KT168" s="12">
        <v>0</v>
      </c>
      <c r="KU168" s="12">
        <v>0</v>
      </c>
      <c r="KV168" s="14">
        <v>0</v>
      </c>
      <c r="KW168" s="12">
        <v>0</v>
      </c>
      <c r="KX168" s="12">
        <v>0</v>
      </c>
      <c r="KY168" s="12">
        <v>0</v>
      </c>
      <c r="KZ168" s="14">
        <v>0</v>
      </c>
      <c r="LA168" s="12">
        <v>0</v>
      </c>
      <c r="LB168" s="12">
        <v>0</v>
      </c>
      <c r="LC168" s="12">
        <v>0</v>
      </c>
      <c r="LD168" s="14">
        <v>0</v>
      </c>
      <c r="LE168" s="12">
        <v>0</v>
      </c>
      <c r="LF168" s="12">
        <v>0</v>
      </c>
      <c r="LG168" s="12">
        <v>0</v>
      </c>
      <c r="LH168" s="14">
        <v>0</v>
      </c>
      <c r="LI168" s="12">
        <v>0</v>
      </c>
      <c r="LJ168" s="12">
        <v>0</v>
      </c>
      <c r="LK168" s="12">
        <v>0</v>
      </c>
      <c r="LL168" s="14">
        <v>0</v>
      </c>
      <c r="LM168" s="12">
        <v>0</v>
      </c>
      <c r="LN168" s="12">
        <v>0</v>
      </c>
      <c r="LO168" s="12">
        <v>0</v>
      </c>
      <c r="LP168" s="14">
        <v>0</v>
      </c>
      <c r="LQ168" s="12">
        <v>0</v>
      </c>
      <c r="LR168" s="12">
        <v>0</v>
      </c>
      <c r="LS168" s="12">
        <v>0</v>
      </c>
      <c r="LT168" s="14">
        <v>0</v>
      </c>
      <c r="LU168" s="12">
        <v>0</v>
      </c>
      <c r="LV168" s="12">
        <v>0</v>
      </c>
      <c r="LW168" s="12">
        <v>0</v>
      </c>
      <c r="LX168" s="14">
        <v>0</v>
      </c>
      <c r="LY168" s="12">
        <v>0</v>
      </c>
      <c r="LZ168" s="12">
        <v>0</v>
      </c>
      <c r="MA168" s="12">
        <v>0</v>
      </c>
      <c r="MB168" s="13">
        <v>0</v>
      </c>
      <c r="MC168" s="12">
        <v>0</v>
      </c>
      <c r="MD168" s="12">
        <v>0</v>
      </c>
      <c r="ME168" s="12">
        <v>0</v>
      </c>
      <c r="MF168" s="13">
        <v>0</v>
      </c>
      <c r="MG168" s="12">
        <v>0</v>
      </c>
      <c r="MH168" s="12">
        <v>0</v>
      </c>
      <c r="MI168" s="12">
        <v>0</v>
      </c>
      <c r="MJ168" s="13">
        <v>0</v>
      </c>
      <c r="MK168" s="12">
        <v>0</v>
      </c>
      <c r="ML168" s="12">
        <v>0</v>
      </c>
      <c r="MM168" s="12">
        <v>0</v>
      </c>
    </row>
    <row r="169" spans="2:351" ht="63.75" x14ac:dyDescent="0.25">
      <c r="B169" s="44" t="s">
        <v>68</v>
      </c>
      <c r="C169" s="43" t="s">
        <v>67</v>
      </c>
      <c r="D169" s="42" t="s">
        <v>12</v>
      </c>
      <c r="E169" s="42" t="s">
        <v>12</v>
      </c>
      <c r="F169" s="46" t="s">
        <v>67</v>
      </c>
      <c r="G169" s="40">
        <v>2020004250308</v>
      </c>
      <c r="H169" s="41" t="s">
        <v>66</v>
      </c>
      <c r="I169" s="40">
        <v>1205001</v>
      </c>
      <c r="J169" s="39" t="s">
        <v>65</v>
      </c>
      <c r="K169" s="38" t="s">
        <v>64</v>
      </c>
      <c r="L169" s="45" t="s">
        <v>75</v>
      </c>
      <c r="M169" s="35" t="s">
        <v>6</v>
      </c>
      <c r="N169" s="35" t="s">
        <v>62</v>
      </c>
      <c r="O169" s="36" t="s">
        <v>4</v>
      </c>
      <c r="P169" s="35" t="s">
        <v>74</v>
      </c>
      <c r="Q169" s="35" t="s">
        <v>73</v>
      </c>
      <c r="R169" s="53" t="s">
        <v>20</v>
      </c>
      <c r="S169" s="52">
        <v>36</v>
      </c>
      <c r="T169" s="32">
        <v>0</v>
      </c>
      <c r="U169" s="32">
        <v>0</v>
      </c>
      <c r="V169" s="32">
        <v>36</v>
      </c>
      <c r="W169" s="32">
        <v>0</v>
      </c>
      <c r="X169" s="31">
        <f>+Z169+AA169+AB169+AC169</f>
        <v>36</v>
      </c>
      <c r="Y169" s="30">
        <f>+X169/S169</f>
        <v>1</v>
      </c>
      <c r="Z169" s="29">
        <v>0</v>
      </c>
      <c r="AA169" s="28">
        <v>24</v>
      </c>
      <c r="AB169" s="28">
        <v>12</v>
      </c>
      <c r="AC169" s="28">
        <v>0</v>
      </c>
      <c r="AD169" s="27">
        <v>0</v>
      </c>
      <c r="AE169" s="26">
        <f>+AD169-AG169</f>
        <v>0</v>
      </c>
      <c r="AF169" s="51" t="s">
        <v>72</v>
      </c>
      <c r="AG169" s="24">
        <f>SUM(AH169:AK169)</f>
        <v>0</v>
      </c>
      <c r="AH169" s="23">
        <f>+BH169+BL169+BP169+BT169+BX169+CB169+CF169+CJ169+CN169+CR169+CV169+CZ169+BD169</f>
        <v>0</v>
      </c>
      <c r="AI169" s="22">
        <f>+DD169+DH169+DL169+DP169+DT169+DX169+EB169+EF169+EJ169+EN169+ER169+EV169+EZ169+FD169+FH169+FL169+FP169+FT169+FX169+GB169+GF169+GJ169+GN169+GR169+GV169+GZ169+HD169+HH169+HL169+HP169+HT169+HX169+IB169+IF169+IJ169+IN169+IR169+IV169+IZ169+JD169+JH169+JL169+JP169+JT169+JX169+KB169+KF169+KJ169+KN169+KR169</f>
        <v>0</v>
      </c>
      <c r="AJ169" s="21">
        <f>+KV169+KZ169+LD169+LH169+LL169+LP169+LT169+LX169</f>
        <v>0</v>
      </c>
      <c r="AK169" s="13">
        <f>+MB169+MF169+MJ169</f>
        <v>0</v>
      </c>
      <c r="AL169" s="18" t="b">
        <f>_xlfn.IFNA(+AM169&lt;=AG169,"ERROR")</f>
        <v>1</v>
      </c>
      <c r="AM169" s="20">
        <f>SUM(AN169:AQ169)</f>
        <v>0</v>
      </c>
      <c r="AN169" s="4">
        <f>+BE169+BI169+BM169+BQ169+BU169+BY169+CC169+CG169+CK169+CO169+CS169+CW169+DA169</f>
        <v>0</v>
      </c>
      <c r="AO169" s="4">
        <f>+DE169+DI169+DM169+DQ169+DU169+DY169+EC169+EG169+EK169+EO169+ES169+EW169+FA169+FE169+FI169+FM169+FQ169+FU169+FY169+GC169+GG169+GK169+GO169+GS169+GW169+HA169+HE169+HI169+HM169+HQ169+HU169+HY169+IC169+IG169+IK169+IO169+IS169+IW169+JA169+JE169+JI169+JM169+JQ169+JU169+JY169+KC169+KG169+KK169+KO169+KS169</f>
        <v>0</v>
      </c>
      <c r="AP169" s="4">
        <f>+KW169+LA169+LE169+LI169+LM169+LQ169+LU169+LY169</f>
        <v>0</v>
      </c>
      <c r="AQ169" s="4">
        <f>+MC169+MG169+MK169</f>
        <v>0</v>
      </c>
      <c r="AR169" s="18" t="b">
        <f>_xlfn.IFNA(+AS169&lt;=AM169,"ERROR")</f>
        <v>1</v>
      </c>
      <c r="AS169" s="19">
        <f>+AT169+AU169+AV169+AW169</f>
        <v>0</v>
      </c>
      <c r="AT169" s="4">
        <f>+BF169+BJ169+BN169+BR169+BV169+BZ169+CD169+CH169+CL169+CP169+CT169+CX169+DB169</f>
        <v>0</v>
      </c>
      <c r="AU169" s="4">
        <f>+DF169+DJ169+DN169+DR169+DV169+DZ169+ED169+EH169+EL169+EP169+ET169+EX169+FB169+FF169+FJ169+FN169+FR169+FV169+FZ169+GD169+GH169+GL169+GP169+GT169+GX169+HB169+HF169+HJ169+HN169+HR169+HV169+HZ169+ID169+IH169+IL169+IP169+IT169+IX169+JB169+JF169+JJ169+JN169+JR169+JV169+JZ169+KD169+KH169+KL169+KP169+KT169</f>
        <v>0</v>
      </c>
      <c r="AV169" s="4">
        <f>+KX169+LB169+LF169+LJ169+LN169+LR169+LV169+LZ169</f>
        <v>0</v>
      </c>
      <c r="AW169" s="4">
        <f>+MD169+MH169+ML169</f>
        <v>0</v>
      </c>
      <c r="AX169" s="18" t="b">
        <f>_xlfn.IFNA(+AY169&lt;=AS169,"ERROR")</f>
        <v>1</v>
      </c>
      <c r="AY169" s="17">
        <f>+AZ169+BA169+BB169+BC169</f>
        <v>0</v>
      </c>
      <c r="AZ169" s="4">
        <f>+BG169+BK169+BO169+BS169+BW169+CA169+CE169+CI169+CM169+CQ169+CU169+CY169+DC169</f>
        <v>0</v>
      </c>
      <c r="BA169" s="4">
        <f>+DG169+DK169+DO169+DS169+DW169+EA169+EE169+EI169+EM169+EQ169+EU169+EY169+FC169+FG169+FK169+FO169+FS169+FW169+GA169+GE169+GI169+GM169+GQ169+GU169+GY169+HC169+HG169+HK169+HO169+HS169+HW169+IA169+IE169+II169+IM169+IQ169+IU169+IY169+JC169+JG169+JK169+JO169+JS169+JW169+KA169+KE169+KI169+KM169+KQ169+KU169</f>
        <v>0</v>
      </c>
      <c r="BB169" s="4">
        <f>+KY169+LC169+LG169+LK169+LO169+LS169+LW169+MA169</f>
        <v>0</v>
      </c>
      <c r="BC169" s="4">
        <f>+ME169+MI169+MM169</f>
        <v>0</v>
      </c>
      <c r="BD169" s="16">
        <v>0</v>
      </c>
      <c r="BE169" s="12">
        <v>0</v>
      </c>
      <c r="BF169" s="12">
        <v>0</v>
      </c>
      <c r="BG169" s="12">
        <v>0</v>
      </c>
      <c r="BH169" s="16">
        <v>0</v>
      </c>
      <c r="BI169" s="12">
        <v>0</v>
      </c>
      <c r="BJ169" s="12">
        <v>0</v>
      </c>
      <c r="BK169" s="12">
        <v>0</v>
      </c>
      <c r="BL169" s="16">
        <v>0</v>
      </c>
      <c r="BM169" s="12">
        <v>0</v>
      </c>
      <c r="BN169" s="12">
        <v>0</v>
      </c>
      <c r="BO169" s="12">
        <v>0</v>
      </c>
      <c r="BP169" s="16">
        <v>0</v>
      </c>
      <c r="BQ169" s="12">
        <v>0</v>
      </c>
      <c r="BR169" s="12">
        <v>0</v>
      </c>
      <c r="BS169" s="12">
        <v>0</v>
      </c>
      <c r="BT169" s="16">
        <v>0</v>
      </c>
      <c r="BU169" s="12">
        <v>0</v>
      </c>
      <c r="BV169" s="12">
        <v>0</v>
      </c>
      <c r="BW169" s="12">
        <v>0</v>
      </c>
      <c r="BX169" s="16">
        <v>0</v>
      </c>
      <c r="BY169" s="12">
        <v>0</v>
      </c>
      <c r="BZ169" s="12">
        <v>0</v>
      </c>
      <c r="CA169" s="12">
        <v>0</v>
      </c>
      <c r="CB169" s="16">
        <v>0</v>
      </c>
      <c r="CC169" s="12">
        <v>0</v>
      </c>
      <c r="CD169" s="12">
        <v>0</v>
      </c>
      <c r="CE169" s="12">
        <v>0</v>
      </c>
      <c r="CF169" s="16">
        <v>0</v>
      </c>
      <c r="CG169" s="12">
        <v>0</v>
      </c>
      <c r="CH169" s="12">
        <v>0</v>
      </c>
      <c r="CI169" s="12">
        <v>0</v>
      </c>
      <c r="CJ169" s="16">
        <v>0</v>
      </c>
      <c r="CK169" s="12">
        <v>0</v>
      </c>
      <c r="CL169" s="12">
        <v>0</v>
      </c>
      <c r="CM169" s="12">
        <v>0</v>
      </c>
      <c r="CN169" s="16">
        <v>0</v>
      </c>
      <c r="CO169" s="12">
        <v>0</v>
      </c>
      <c r="CP169" s="12">
        <v>0</v>
      </c>
      <c r="CQ169" s="12">
        <v>0</v>
      </c>
      <c r="CR169" s="16">
        <v>0</v>
      </c>
      <c r="CS169" s="12">
        <v>0</v>
      </c>
      <c r="CT169" s="12">
        <v>0</v>
      </c>
      <c r="CU169" s="12">
        <v>0</v>
      </c>
      <c r="CV169" s="16">
        <v>0</v>
      </c>
      <c r="CW169" s="12">
        <v>0</v>
      </c>
      <c r="CX169" s="12">
        <v>0</v>
      </c>
      <c r="CY169" s="12">
        <v>0</v>
      </c>
      <c r="CZ169" s="16">
        <v>0</v>
      </c>
      <c r="DA169" s="12">
        <v>0</v>
      </c>
      <c r="DB169" s="12">
        <v>0</v>
      </c>
      <c r="DC169" s="12">
        <v>0</v>
      </c>
      <c r="DD169" s="15">
        <v>0</v>
      </c>
      <c r="DE169" s="12">
        <v>0</v>
      </c>
      <c r="DF169" s="12">
        <v>0</v>
      </c>
      <c r="DG169" s="12">
        <v>0</v>
      </c>
      <c r="DH169" s="15">
        <v>0</v>
      </c>
      <c r="DI169" s="12">
        <v>0</v>
      </c>
      <c r="DJ169" s="12">
        <v>0</v>
      </c>
      <c r="DK169" s="12">
        <v>0</v>
      </c>
      <c r="DL169" s="15">
        <v>0</v>
      </c>
      <c r="DM169" s="12">
        <v>0</v>
      </c>
      <c r="DN169" s="12">
        <v>0</v>
      </c>
      <c r="DO169" s="12">
        <v>0</v>
      </c>
      <c r="DP169" s="15">
        <v>0</v>
      </c>
      <c r="DQ169" s="12">
        <v>0</v>
      </c>
      <c r="DR169" s="12">
        <v>0</v>
      </c>
      <c r="DS169" s="12">
        <v>0</v>
      </c>
      <c r="DT169" s="15">
        <v>0</v>
      </c>
      <c r="DU169" s="12">
        <v>0</v>
      </c>
      <c r="DV169" s="12">
        <v>0</v>
      </c>
      <c r="DW169" s="12">
        <v>0</v>
      </c>
      <c r="DX169" s="15">
        <v>0</v>
      </c>
      <c r="DY169" s="12">
        <v>0</v>
      </c>
      <c r="DZ169" s="12">
        <v>0</v>
      </c>
      <c r="EA169" s="12">
        <v>0</v>
      </c>
      <c r="EB169" s="15">
        <v>0</v>
      </c>
      <c r="EC169" s="12">
        <v>0</v>
      </c>
      <c r="ED169" s="12">
        <v>0</v>
      </c>
      <c r="EE169" s="12">
        <v>0</v>
      </c>
      <c r="EF169" s="15">
        <v>0</v>
      </c>
      <c r="EG169" s="12">
        <v>0</v>
      </c>
      <c r="EH169" s="12">
        <v>0</v>
      </c>
      <c r="EI169" s="12">
        <v>0</v>
      </c>
      <c r="EJ169" s="15">
        <v>0</v>
      </c>
      <c r="EK169" s="12">
        <v>0</v>
      </c>
      <c r="EL169" s="12">
        <v>0</v>
      </c>
      <c r="EM169" s="12">
        <v>0</v>
      </c>
      <c r="EN169" s="15">
        <v>0</v>
      </c>
      <c r="EO169" s="12">
        <v>0</v>
      </c>
      <c r="EP169" s="12">
        <v>0</v>
      </c>
      <c r="EQ169" s="12">
        <v>0</v>
      </c>
      <c r="ER169" s="15">
        <v>0</v>
      </c>
      <c r="ES169" s="12">
        <v>0</v>
      </c>
      <c r="ET169" s="12">
        <v>0</v>
      </c>
      <c r="EU169" s="12">
        <v>0</v>
      </c>
      <c r="EV169" s="15">
        <v>0</v>
      </c>
      <c r="EW169" s="12">
        <v>0</v>
      </c>
      <c r="EX169" s="12">
        <v>0</v>
      </c>
      <c r="EY169" s="12">
        <v>0</v>
      </c>
      <c r="EZ169" s="15">
        <v>0</v>
      </c>
      <c r="FA169" s="12">
        <v>0</v>
      </c>
      <c r="FB169" s="12">
        <v>0</v>
      </c>
      <c r="FC169" s="12">
        <v>0</v>
      </c>
      <c r="FD169" s="15">
        <v>0</v>
      </c>
      <c r="FE169" s="12">
        <v>0</v>
      </c>
      <c r="FF169" s="12">
        <v>0</v>
      </c>
      <c r="FG169" s="12">
        <v>0</v>
      </c>
      <c r="FH169" s="15">
        <v>0</v>
      </c>
      <c r="FI169" s="12">
        <v>0</v>
      </c>
      <c r="FJ169" s="12">
        <v>0</v>
      </c>
      <c r="FK169" s="12">
        <v>0</v>
      </c>
      <c r="FL169" s="15">
        <v>0</v>
      </c>
      <c r="FM169" s="12">
        <v>0</v>
      </c>
      <c r="FN169" s="12">
        <v>0</v>
      </c>
      <c r="FO169" s="12">
        <v>0</v>
      </c>
      <c r="FP169" s="15">
        <v>0</v>
      </c>
      <c r="FQ169" s="12">
        <v>0</v>
      </c>
      <c r="FR169" s="12">
        <v>0</v>
      </c>
      <c r="FS169" s="12">
        <v>0</v>
      </c>
      <c r="FT169" s="15">
        <v>0</v>
      </c>
      <c r="FU169" s="12">
        <v>0</v>
      </c>
      <c r="FV169" s="12">
        <v>0</v>
      </c>
      <c r="FW169" s="12">
        <v>0</v>
      </c>
      <c r="FX169" s="15">
        <v>0</v>
      </c>
      <c r="FY169" s="12">
        <v>0</v>
      </c>
      <c r="FZ169" s="12">
        <v>0</v>
      </c>
      <c r="GA169" s="12">
        <v>0</v>
      </c>
      <c r="GB169" s="15">
        <v>0</v>
      </c>
      <c r="GC169" s="12">
        <v>0</v>
      </c>
      <c r="GD169" s="12">
        <v>0</v>
      </c>
      <c r="GE169" s="12">
        <v>0</v>
      </c>
      <c r="GF169" s="15">
        <v>0</v>
      </c>
      <c r="GG169" s="12">
        <v>0</v>
      </c>
      <c r="GH169" s="12">
        <v>0</v>
      </c>
      <c r="GI169" s="12">
        <v>0</v>
      </c>
      <c r="GJ169" s="15">
        <v>0</v>
      </c>
      <c r="GK169" s="12">
        <v>0</v>
      </c>
      <c r="GL169" s="12">
        <v>0</v>
      </c>
      <c r="GM169" s="12">
        <v>0</v>
      </c>
      <c r="GN169" s="15">
        <v>0</v>
      </c>
      <c r="GO169" s="12">
        <v>0</v>
      </c>
      <c r="GP169" s="12">
        <v>0</v>
      </c>
      <c r="GQ169" s="12">
        <v>0</v>
      </c>
      <c r="GR169" s="15">
        <v>0</v>
      </c>
      <c r="GS169" s="12">
        <v>0</v>
      </c>
      <c r="GT169" s="12">
        <v>0</v>
      </c>
      <c r="GU169" s="12">
        <v>0</v>
      </c>
      <c r="GV169" s="15">
        <v>0</v>
      </c>
      <c r="GW169" s="12">
        <v>0</v>
      </c>
      <c r="GX169" s="12">
        <v>0</v>
      </c>
      <c r="GY169" s="12">
        <v>0</v>
      </c>
      <c r="GZ169" s="15">
        <v>0</v>
      </c>
      <c r="HA169" s="12">
        <v>0</v>
      </c>
      <c r="HB169" s="12">
        <v>0</v>
      </c>
      <c r="HC169" s="12">
        <v>0</v>
      </c>
      <c r="HD169" s="15">
        <v>0</v>
      </c>
      <c r="HE169" s="12">
        <v>0</v>
      </c>
      <c r="HF169" s="12">
        <v>0</v>
      </c>
      <c r="HG169" s="12">
        <v>0</v>
      </c>
      <c r="HH169" s="15">
        <v>0</v>
      </c>
      <c r="HI169" s="12">
        <v>0</v>
      </c>
      <c r="HJ169" s="12">
        <v>0</v>
      </c>
      <c r="HK169" s="12">
        <v>0</v>
      </c>
      <c r="HL169" s="15">
        <v>0</v>
      </c>
      <c r="HM169" s="12">
        <v>0</v>
      </c>
      <c r="HN169" s="12">
        <v>0</v>
      </c>
      <c r="HO169" s="12">
        <v>0</v>
      </c>
      <c r="HP169" s="15">
        <v>0</v>
      </c>
      <c r="HQ169" s="12">
        <v>0</v>
      </c>
      <c r="HR169" s="12">
        <v>0</v>
      </c>
      <c r="HS169" s="12">
        <v>0</v>
      </c>
      <c r="HT169" s="15">
        <v>0</v>
      </c>
      <c r="HU169" s="12">
        <v>0</v>
      </c>
      <c r="HV169" s="12">
        <v>0</v>
      </c>
      <c r="HW169" s="12">
        <v>0</v>
      </c>
      <c r="HX169" s="15">
        <v>0</v>
      </c>
      <c r="HY169" s="12">
        <v>0</v>
      </c>
      <c r="HZ169" s="12">
        <v>0</v>
      </c>
      <c r="IA169" s="12">
        <v>0</v>
      </c>
      <c r="IB169" s="15">
        <v>0</v>
      </c>
      <c r="IC169" s="12">
        <v>0</v>
      </c>
      <c r="ID169" s="12">
        <v>0</v>
      </c>
      <c r="IE169" s="12">
        <v>0</v>
      </c>
      <c r="IF169" s="15">
        <v>0</v>
      </c>
      <c r="IG169" s="12">
        <v>0</v>
      </c>
      <c r="IH169" s="12">
        <v>0</v>
      </c>
      <c r="II169" s="12">
        <v>0</v>
      </c>
      <c r="IJ169" s="15">
        <v>0</v>
      </c>
      <c r="IK169" s="12">
        <v>0</v>
      </c>
      <c r="IL169" s="12">
        <v>0</v>
      </c>
      <c r="IM169" s="12">
        <v>0</v>
      </c>
      <c r="IN169" s="15">
        <v>0</v>
      </c>
      <c r="IO169" s="12">
        <v>0</v>
      </c>
      <c r="IP169" s="12">
        <v>0</v>
      </c>
      <c r="IQ169" s="12">
        <v>0</v>
      </c>
      <c r="IR169" s="15">
        <v>0</v>
      </c>
      <c r="IS169" s="12">
        <v>0</v>
      </c>
      <c r="IT169" s="12">
        <v>0</v>
      </c>
      <c r="IU169" s="12">
        <v>0</v>
      </c>
      <c r="IV169" s="15">
        <v>0</v>
      </c>
      <c r="IW169" s="12">
        <v>0</v>
      </c>
      <c r="IX169" s="12">
        <v>0</v>
      </c>
      <c r="IY169" s="12">
        <v>0</v>
      </c>
      <c r="IZ169" s="15">
        <v>0</v>
      </c>
      <c r="JA169" s="12">
        <v>0</v>
      </c>
      <c r="JB169" s="12">
        <v>0</v>
      </c>
      <c r="JC169" s="12">
        <v>0</v>
      </c>
      <c r="JD169" s="15">
        <v>0</v>
      </c>
      <c r="JE169" s="12">
        <v>0</v>
      </c>
      <c r="JF169" s="12">
        <v>0</v>
      </c>
      <c r="JG169" s="12">
        <v>0</v>
      </c>
      <c r="JH169" s="15">
        <v>0</v>
      </c>
      <c r="JI169" s="12">
        <v>0</v>
      </c>
      <c r="JJ169" s="12">
        <v>0</v>
      </c>
      <c r="JK169" s="12">
        <v>0</v>
      </c>
      <c r="JL169" s="15">
        <v>0</v>
      </c>
      <c r="JM169" s="12">
        <v>0</v>
      </c>
      <c r="JN169" s="12">
        <v>0</v>
      </c>
      <c r="JO169" s="12">
        <v>0</v>
      </c>
      <c r="JP169" s="15">
        <v>0</v>
      </c>
      <c r="JQ169" s="12">
        <v>0</v>
      </c>
      <c r="JR169" s="12">
        <v>0</v>
      </c>
      <c r="JS169" s="12">
        <v>0</v>
      </c>
      <c r="JT169" s="15">
        <v>0</v>
      </c>
      <c r="JU169" s="12">
        <v>0</v>
      </c>
      <c r="JV169" s="12">
        <v>0</v>
      </c>
      <c r="JW169" s="12">
        <v>0</v>
      </c>
      <c r="JX169" s="15">
        <v>0</v>
      </c>
      <c r="JY169" s="12">
        <v>0</v>
      </c>
      <c r="JZ169" s="12">
        <v>0</v>
      </c>
      <c r="KA169" s="12">
        <v>0</v>
      </c>
      <c r="KB169" s="15">
        <v>0</v>
      </c>
      <c r="KC169" s="12">
        <v>0</v>
      </c>
      <c r="KD169" s="12">
        <v>0</v>
      </c>
      <c r="KE169" s="12">
        <v>0</v>
      </c>
      <c r="KF169" s="15">
        <v>0</v>
      </c>
      <c r="KG169" s="12">
        <v>0</v>
      </c>
      <c r="KH169" s="12">
        <v>0</v>
      </c>
      <c r="KI169" s="12">
        <v>0</v>
      </c>
      <c r="KJ169" s="15">
        <v>0</v>
      </c>
      <c r="KK169" s="12">
        <v>0</v>
      </c>
      <c r="KL169" s="12">
        <v>0</v>
      </c>
      <c r="KM169" s="12">
        <v>0</v>
      </c>
      <c r="KN169" s="15">
        <v>0</v>
      </c>
      <c r="KO169" s="12">
        <v>0</v>
      </c>
      <c r="KP169" s="12">
        <v>0</v>
      </c>
      <c r="KQ169" s="12">
        <v>0</v>
      </c>
      <c r="KR169" s="15">
        <v>0</v>
      </c>
      <c r="KS169" s="12">
        <v>0</v>
      </c>
      <c r="KT169" s="12">
        <v>0</v>
      </c>
      <c r="KU169" s="12">
        <v>0</v>
      </c>
      <c r="KV169" s="14">
        <v>0</v>
      </c>
      <c r="KW169" s="12">
        <v>0</v>
      </c>
      <c r="KX169" s="12">
        <v>0</v>
      </c>
      <c r="KY169" s="12">
        <v>0</v>
      </c>
      <c r="KZ169" s="14">
        <v>0</v>
      </c>
      <c r="LA169" s="12">
        <v>0</v>
      </c>
      <c r="LB169" s="12">
        <v>0</v>
      </c>
      <c r="LC169" s="12">
        <v>0</v>
      </c>
      <c r="LD169" s="14">
        <v>0</v>
      </c>
      <c r="LE169" s="12">
        <v>0</v>
      </c>
      <c r="LF169" s="12">
        <v>0</v>
      </c>
      <c r="LG169" s="12">
        <v>0</v>
      </c>
      <c r="LH169" s="14">
        <v>0</v>
      </c>
      <c r="LI169" s="12">
        <v>0</v>
      </c>
      <c r="LJ169" s="12">
        <v>0</v>
      </c>
      <c r="LK169" s="12">
        <v>0</v>
      </c>
      <c r="LL169" s="14">
        <v>0</v>
      </c>
      <c r="LM169" s="12">
        <v>0</v>
      </c>
      <c r="LN169" s="12">
        <v>0</v>
      </c>
      <c r="LO169" s="12">
        <v>0</v>
      </c>
      <c r="LP169" s="14">
        <v>0</v>
      </c>
      <c r="LQ169" s="12">
        <v>0</v>
      </c>
      <c r="LR169" s="12">
        <v>0</v>
      </c>
      <c r="LS169" s="12">
        <v>0</v>
      </c>
      <c r="LT169" s="14">
        <v>0</v>
      </c>
      <c r="LU169" s="12">
        <v>0</v>
      </c>
      <c r="LV169" s="12">
        <v>0</v>
      </c>
      <c r="LW169" s="12">
        <v>0</v>
      </c>
      <c r="LX169" s="14">
        <v>0</v>
      </c>
      <c r="LY169" s="12">
        <v>0</v>
      </c>
      <c r="LZ169" s="12">
        <v>0</v>
      </c>
      <c r="MA169" s="12">
        <v>0</v>
      </c>
      <c r="MB169" s="13">
        <v>0</v>
      </c>
      <c r="MC169" s="12">
        <v>0</v>
      </c>
      <c r="MD169" s="12">
        <v>0</v>
      </c>
      <c r="ME169" s="12">
        <v>0</v>
      </c>
      <c r="MF169" s="13">
        <v>0</v>
      </c>
      <c r="MG169" s="12">
        <v>0</v>
      </c>
      <c r="MH169" s="12">
        <v>0</v>
      </c>
      <c r="MI169" s="12">
        <v>0</v>
      </c>
      <c r="MJ169" s="13">
        <v>0</v>
      </c>
      <c r="MK169" s="12">
        <v>0</v>
      </c>
      <c r="ML169" s="12">
        <v>0</v>
      </c>
      <c r="MM169" s="12">
        <v>0</v>
      </c>
    </row>
    <row r="170" spans="2:351" ht="63.75" x14ac:dyDescent="0.25">
      <c r="B170" s="44" t="s">
        <v>68</v>
      </c>
      <c r="C170" s="43" t="s">
        <v>67</v>
      </c>
      <c r="D170" s="42" t="s">
        <v>12</v>
      </c>
      <c r="E170" s="42" t="s">
        <v>12</v>
      </c>
      <c r="F170" s="46" t="s">
        <v>67</v>
      </c>
      <c r="G170" s="40">
        <v>2020004250308</v>
      </c>
      <c r="H170" s="41" t="s">
        <v>66</v>
      </c>
      <c r="I170" s="40">
        <v>1205001</v>
      </c>
      <c r="J170" s="39" t="s">
        <v>65</v>
      </c>
      <c r="K170" s="38" t="s">
        <v>64</v>
      </c>
      <c r="L170" s="37" t="s">
        <v>71</v>
      </c>
      <c r="M170" s="35" t="s">
        <v>6</v>
      </c>
      <c r="N170" s="35" t="s">
        <v>62</v>
      </c>
      <c r="O170" s="36" t="s">
        <v>4</v>
      </c>
      <c r="P170" s="35" t="s">
        <v>70</v>
      </c>
      <c r="Q170" s="35" t="s">
        <v>69</v>
      </c>
      <c r="R170" s="53" t="s">
        <v>1</v>
      </c>
      <c r="S170" s="52">
        <v>100</v>
      </c>
      <c r="T170" s="32">
        <v>25</v>
      </c>
      <c r="U170" s="32">
        <v>25</v>
      </c>
      <c r="V170" s="32">
        <v>25</v>
      </c>
      <c r="W170" s="32">
        <v>25</v>
      </c>
      <c r="X170" s="31">
        <f>+Z170+AA170+AB170+AC170</f>
        <v>98.999999999993335</v>
      </c>
      <c r="Y170" s="30">
        <f>+X170/S170</f>
        <v>0.98999999999993338</v>
      </c>
      <c r="Z170" s="29">
        <v>25</v>
      </c>
      <c r="AA170" s="28">
        <v>25</v>
      </c>
      <c r="AB170" s="28">
        <f>8.33333333333333+8.33333333333+8.33333333333</f>
        <v>24.999999999993332</v>
      </c>
      <c r="AC170" s="28">
        <v>24</v>
      </c>
      <c r="AD170" s="27">
        <v>94478318</v>
      </c>
      <c r="AE170" s="26">
        <f>+AD170-AG170</f>
        <v>0</v>
      </c>
      <c r="AF170" s="51" t="s">
        <v>0</v>
      </c>
      <c r="AG170" s="24">
        <f>SUM(AH170:AK170)</f>
        <v>94478318</v>
      </c>
      <c r="AH170" s="23">
        <f>+BH170+BL170+BP170+BT170+BX170+CB170+CF170+CJ170+CN170+CR170+CV170+CZ170+BD170</f>
        <v>94478318</v>
      </c>
      <c r="AI170" s="22">
        <f>+DD170+DH170+DL170+DP170+DT170+DX170+EB170+EF170+EJ170+EN170+ER170+EV170+EZ170+FD170+FH170+FL170+FP170+FT170+FX170+GB170+GF170+GJ170+GN170+GR170+GV170+GZ170+HD170+HH170+HL170+HP170+HT170+HX170+IB170+IF170+IJ170+IN170+IR170+IV170+IZ170+JD170+JH170+JL170+JP170+JT170+JX170+KB170+KF170+KJ170+KN170+KR170</f>
        <v>0</v>
      </c>
      <c r="AJ170" s="21">
        <f>+KV170+KZ170+LD170+LH170+LL170+LP170+LT170+LX170</f>
        <v>0</v>
      </c>
      <c r="AK170" s="13">
        <f>+MB170+MF170+MJ170</f>
        <v>0</v>
      </c>
      <c r="AL170" s="18" t="b">
        <f>_xlfn.IFNA(+AM170&lt;=AG170,"ERROR")</f>
        <v>1</v>
      </c>
      <c r="AM170" s="20">
        <f>SUM(AN170:AQ170)</f>
        <v>94478318</v>
      </c>
      <c r="AN170" s="4">
        <f>+BE170+BI170+BM170+BQ170+BU170+BY170+CC170+CG170+CK170+CO170+CS170+CW170+DA170</f>
        <v>94478318</v>
      </c>
      <c r="AO170" s="4">
        <f>+DE170+DI170+DM170+DQ170+DU170+DY170+EC170+EG170+EK170+EO170+ES170+EW170+FA170+FE170+FI170+FM170+FQ170+FU170+FY170+GC170+GG170+GK170+GO170+GS170+GW170+HA170+HE170+HI170+HM170+HQ170+HU170+HY170+IC170+IG170+IK170+IO170+IS170+IW170+JA170+JE170+JI170+JM170+JQ170+JU170+JY170+KC170+KG170+KK170+KO170+KS170</f>
        <v>0</v>
      </c>
      <c r="AP170" s="4">
        <f>+KW170+LA170+LE170+LI170+LM170+LQ170+LU170+LY170</f>
        <v>0</v>
      </c>
      <c r="AQ170" s="4">
        <f>+MC170+MG170+MK170</f>
        <v>0</v>
      </c>
      <c r="AR170" s="18" t="b">
        <f>_xlfn.IFNA(+AS170&lt;=AM170,"ERROR")</f>
        <v>1</v>
      </c>
      <c r="AS170" s="19">
        <f>+AT170+AU170+AV170+AW170</f>
        <v>94478318</v>
      </c>
      <c r="AT170" s="4">
        <f>+BF170+BJ170+BN170+BR170+BV170+BZ170+CD170+CH170+CL170+CP170+CT170+CX170+DB170</f>
        <v>94478318</v>
      </c>
      <c r="AU170" s="4">
        <f>+DF170+DJ170+DN170+DR170+DV170+DZ170+ED170+EH170+EL170+EP170+ET170+EX170+FB170+FF170+FJ170+FN170+FR170+FV170+FZ170+GD170+GH170+GL170+GP170+GT170+GX170+HB170+HF170+HJ170+HN170+HR170+HV170+HZ170+ID170+IH170+IL170+IP170+IT170+IX170+JB170+JF170+JJ170+JN170+JR170+JV170+JZ170+KD170+KH170+KL170+KP170+KT170</f>
        <v>0</v>
      </c>
      <c r="AV170" s="4">
        <f>+KX170+LB170+LF170+LJ170+LN170+LR170+LV170+LZ170</f>
        <v>0</v>
      </c>
      <c r="AW170" s="4">
        <f>+MD170+MH170+ML170</f>
        <v>0</v>
      </c>
      <c r="AX170" s="18" t="b">
        <f>_xlfn.IFNA(+AY170&lt;=AS170,"ERROR")</f>
        <v>1</v>
      </c>
      <c r="AY170" s="17">
        <f>+AZ170+BA170+BB170+BC170</f>
        <v>87194361</v>
      </c>
      <c r="AZ170" s="4">
        <f>+BG170+BK170+BO170+BS170+BW170+CA170+CE170+CI170+CM170+CQ170+CU170+CY170+DC170</f>
        <v>87194361</v>
      </c>
      <c r="BA170" s="4">
        <f>+DG170+DK170+DO170+DS170+DW170+EA170+EE170+EI170+EM170+EQ170+EU170+EY170+FC170+FG170+FK170+FO170+FS170+FW170+GA170+GE170+GI170+GM170+GQ170+GU170+GY170+HC170+HG170+HK170+HO170+HS170+HW170+IA170+IE170+II170+IM170+IQ170+IU170+IY170+JC170+JG170+JK170+JO170+JS170+JW170+KA170+KE170+KI170+KM170+KQ170+KU170</f>
        <v>0</v>
      </c>
      <c r="BB170" s="4">
        <f>+KY170+LC170+LG170+LK170+LO170+LS170+LW170+MA170</f>
        <v>0</v>
      </c>
      <c r="BC170" s="4">
        <f>+ME170+MI170+MM170</f>
        <v>0</v>
      </c>
      <c r="BD170" s="16">
        <v>94478318</v>
      </c>
      <c r="BE170" s="12">
        <v>94478318</v>
      </c>
      <c r="BF170" s="12">
        <v>94478318</v>
      </c>
      <c r="BG170" s="12">
        <v>87194361</v>
      </c>
      <c r="BH170" s="16">
        <v>0</v>
      </c>
      <c r="BI170" s="12">
        <v>0</v>
      </c>
      <c r="BJ170" s="12">
        <v>0</v>
      </c>
      <c r="BK170" s="12">
        <v>0</v>
      </c>
      <c r="BL170" s="16">
        <v>0</v>
      </c>
      <c r="BM170" s="12">
        <v>0</v>
      </c>
      <c r="BN170" s="12">
        <v>0</v>
      </c>
      <c r="BO170" s="12">
        <v>0</v>
      </c>
      <c r="BP170" s="16">
        <v>0</v>
      </c>
      <c r="BQ170" s="12">
        <v>0</v>
      </c>
      <c r="BR170" s="12">
        <v>0</v>
      </c>
      <c r="BS170" s="12">
        <v>0</v>
      </c>
      <c r="BT170" s="16">
        <v>0</v>
      </c>
      <c r="BU170" s="12">
        <v>0</v>
      </c>
      <c r="BV170" s="12">
        <v>0</v>
      </c>
      <c r="BW170" s="12">
        <v>0</v>
      </c>
      <c r="BX170" s="16">
        <v>0</v>
      </c>
      <c r="BY170" s="12">
        <v>0</v>
      </c>
      <c r="BZ170" s="12">
        <v>0</v>
      </c>
      <c r="CA170" s="12">
        <v>0</v>
      </c>
      <c r="CB170" s="16">
        <v>0</v>
      </c>
      <c r="CC170" s="12">
        <v>0</v>
      </c>
      <c r="CD170" s="12">
        <v>0</v>
      </c>
      <c r="CE170" s="12">
        <v>0</v>
      </c>
      <c r="CF170" s="16">
        <v>0</v>
      </c>
      <c r="CG170" s="12">
        <v>0</v>
      </c>
      <c r="CH170" s="12">
        <v>0</v>
      </c>
      <c r="CI170" s="12">
        <v>0</v>
      </c>
      <c r="CJ170" s="16">
        <v>0</v>
      </c>
      <c r="CK170" s="12">
        <v>0</v>
      </c>
      <c r="CL170" s="12">
        <v>0</v>
      </c>
      <c r="CM170" s="12">
        <v>0</v>
      </c>
      <c r="CN170" s="16">
        <v>0</v>
      </c>
      <c r="CO170" s="12">
        <v>0</v>
      </c>
      <c r="CP170" s="12">
        <v>0</v>
      </c>
      <c r="CQ170" s="12">
        <v>0</v>
      </c>
      <c r="CR170" s="16">
        <v>0</v>
      </c>
      <c r="CS170" s="12">
        <v>0</v>
      </c>
      <c r="CT170" s="12">
        <v>0</v>
      </c>
      <c r="CU170" s="12">
        <v>0</v>
      </c>
      <c r="CV170" s="16">
        <v>0</v>
      </c>
      <c r="CW170" s="12">
        <v>0</v>
      </c>
      <c r="CX170" s="12">
        <v>0</v>
      </c>
      <c r="CY170" s="12">
        <v>0</v>
      </c>
      <c r="CZ170" s="16">
        <v>0</v>
      </c>
      <c r="DA170" s="12">
        <v>0</v>
      </c>
      <c r="DB170" s="12">
        <v>0</v>
      </c>
      <c r="DC170" s="12">
        <v>0</v>
      </c>
      <c r="DD170" s="15">
        <v>0</v>
      </c>
      <c r="DE170" s="12">
        <v>0</v>
      </c>
      <c r="DF170" s="12">
        <v>0</v>
      </c>
      <c r="DG170" s="12">
        <v>0</v>
      </c>
      <c r="DH170" s="15">
        <v>0</v>
      </c>
      <c r="DI170" s="12">
        <v>0</v>
      </c>
      <c r="DJ170" s="12">
        <v>0</v>
      </c>
      <c r="DK170" s="12">
        <v>0</v>
      </c>
      <c r="DL170" s="15">
        <v>0</v>
      </c>
      <c r="DM170" s="12">
        <v>0</v>
      </c>
      <c r="DN170" s="12">
        <v>0</v>
      </c>
      <c r="DO170" s="12">
        <v>0</v>
      </c>
      <c r="DP170" s="15">
        <v>0</v>
      </c>
      <c r="DQ170" s="12">
        <v>0</v>
      </c>
      <c r="DR170" s="12">
        <v>0</v>
      </c>
      <c r="DS170" s="12">
        <v>0</v>
      </c>
      <c r="DT170" s="15">
        <v>0</v>
      </c>
      <c r="DU170" s="12">
        <v>0</v>
      </c>
      <c r="DV170" s="12">
        <v>0</v>
      </c>
      <c r="DW170" s="12">
        <v>0</v>
      </c>
      <c r="DX170" s="15">
        <v>0</v>
      </c>
      <c r="DY170" s="12">
        <v>0</v>
      </c>
      <c r="DZ170" s="12">
        <v>0</v>
      </c>
      <c r="EA170" s="12">
        <v>0</v>
      </c>
      <c r="EB170" s="15">
        <v>0</v>
      </c>
      <c r="EC170" s="12">
        <v>0</v>
      </c>
      <c r="ED170" s="12">
        <v>0</v>
      </c>
      <c r="EE170" s="12">
        <v>0</v>
      </c>
      <c r="EF170" s="15">
        <v>0</v>
      </c>
      <c r="EG170" s="12">
        <v>0</v>
      </c>
      <c r="EH170" s="12">
        <v>0</v>
      </c>
      <c r="EI170" s="12">
        <v>0</v>
      </c>
      <c r="EJ170" s="15">
        <v>0</v>
      </c>
      <c r="EK170" s="12">
        <v>0</v>
      </c>
      <c r="EL170" s="12">
        <v>0</v>
      </c>
      <c r="EM170" s="12">
        <v>0</v>
      </c>
      <c r="EN170" s="15">
        <v>0</v>
      </c>
      <c r="EO170" s="12">
        <v>0</v>
      </c>
      <c r="EP170" s="12">
        <v>0</v>
      </c>
      <c r="EQ170" s="12">
        <v>0</v>
      </c>
      <c r="ER170" s="15">
        <v>0</v>
      </c>
      <c r="ES170" s="12">
        <v>0</v>
      </c>
      <c r="ET170" s="12">
        <v>0</v>
      </c>
      <c r="EU170" s="12">
        <v>0</v>
      </c>
      <c r="EV170" s="15">
        <v>0</v>
      </c>
      <c r="EW170" s="12">
        <v>0</v>
      </c>
      <c r="EX170" s="12">
        <v>0</v>
      </c>
      <c r="EY170" s="12">
        <v>0</v>
      </c>
      <c r="EZ170" s="15">
        <v>0</v>
      </c>
      <c r="FA170" s="12">
        <v>0</v>
      </c>
      <c r="FB170" s="12">
        <v>0</v>
      </c>
      <c r="FC170" s="12">
        <v>0</v>
      </c>
      <c r="FD170" s="15">
        <v>0</v>
      </c>
      <c r="FE170" s="12">
        <v>0</v>
      </c>
      <c r="FF170" s="12">
        <v>0</v>
      </c>
      <c r="FG170" s="12">
        <v>0</v>
      </c>
      <c r="FH170" s="15">
        <v>0</v>
      </c>
      <c r="FI170" s="12">
        <v>0</v>
      </c>
      <c r="FJ170" s="12">
        <v>0</v>
      </c>
      <c r="FK170" s="12">
        <v>0</v>
      </c>
      <c r="FL170" s="15">
        <v>0</v>
      </c>
      <c r="FM170" s="12">
        <v>0</v>
      </c>
      <c r="FN170" s="12">
        <v>0</v>
      </c>
      <c r="FO170" s="12">
        <v>0</v>
      </c>
      <c r="FP170" s="15">
        <v>0</v>
      </c>
      <c r="FQ170" s="12">
        <v>0</v>
      </c>
      <c r="FR170" s="12">
        <v>0</v>
      </c>
      <c r="FS170" s="12">
        <v>0</v>
      </c>
      <c r="FT170" s="15">
        <v>0</v>
      </c>
      <c r="FU170" s="12">
        <v>0</v>
      </c>
      <c r="FV170" s="12">
        <v>0</v>
      </c>
      <c r="FW170" s="12">
        <v>0</v>
      </c>
      <c r="FX170" s="15">
        <v>0</v>
      </c>
      <c r="FY170" s="12">
        <v>0</v>
      </c>
      <c r="FZ170" s="12">
        <v>0</v>
      </c>
      <c r="GA170" s="12">
        <v>0</v>
      </c>
      <c r="GB170" s="15">
        <v>0</v>
      </c>
      <c r="GC170" s="12">
        <v>0</v>
      </c>
      <c r="GD170" s="12">
        <v>0</v>
      </c>
      <c r="GE170" s="12">
        <v>0</v>
      </c>
      <c r="GF170" s="15">
        <v>0</v>
      </c>
      <c r="GG170" s="12">
        <v>0</v>
      </c>
      <c r="GH170" s="12">
        <v>0</v>
      </c>
      <c r="GI170" s="12">
        <v>0</v>
      </c>
      <c r="GJ170" s="15">
        <v>0</v>
      </c>
      <c r="GK170" s="12">
        <v>0</v>
      </c>
      <c r="GL170" s="12">
        <v>0</v>
      </c>
      <c r="GM170" s="12">
        <v>0</v>
      </c>
      <c r="GN170" s="15">
        <v>0</v>
      </c>
      <c r="GO170" s="12">
        <v>0</v>
      </c>
      <c r="GP170" s="12">
        <v>0</v>
      </c>
      <c r="GQ170" s="12">
        <v>0</v>
      </c>
      <c r="GR170" s="15">
        <v>0</v>
      </c>
      <c r="GS170" s="12">
        <v>0</v>
      </c>
      <c r="GT170" s="12">
        <v>0</v>
      </c>
      <c r="GU170" s="12">
        <v>0</v>
      </c>
      <c r="GV170" s="15">
        <v>0</v>
      </c>
      <c r="GW170" s="12">
        <v>0</v>
      </c>
      <c r="GX170" s="12">
        <v>0</v>
      </c>
      <c r="GY170" s="12">
        <v>0</v>
      </c>
      <c r="GZ170" s="15">
        <v>0</v>
      </c>
      <c r="HA170" s="12">
        <v>0</v>
      </c>
      <c r="HB170" s="12">
        <v>0</v>
      </c>
      <c r="HC170" s="12">
        <v>0</v>
      </c>
      <c r="HD170" s="15">
        <v>0</v>
      </c>
      <c r="HE170" s="12">
        <v>0</v>
      </c>
      <c r="HF170" s="12">
        <v>0</v>
      </c>
      <c r="HG170" s="12">
        <v>0</v>
      </c>
      <c r="HH170" s="15">
        <v>0</v>
      </c>
      <c r="HI170" s="12">
        <v>0</v>
      </c>
      <c r="HJ170" s="12">
        <v>0</v>
      </c>
      <c r="HK170" s="12">
        <v>0</v>
      </c>
      <c r="HL170" s="15">
        <v>0</v>
      </c>
      <c r="HM170" s="12">
        <v>0</v>
      </c>
      <c r="HN170" s="12">
        <v>0</v>
      </c>
      <c r="HO170" s="12">
        <v>0</v>
      </c>
      <c r="HP170" s="15">
        <v>0</v>
      </c>
      <c r="HQ170" s="12">
        <v>0</v>
      </c>
      <c r="HR170" s="12">
        <v>0</v>
      </c>
      <c r="HS170" s="12">
        <v>0</v>
      </c>
      <c r="HT170" s="15">
        <v>0</v>
      </c>
      <c r="HU170" s="12">
        <v>0</v>
      </c>
      <c r="HV170" s="12">
        <v>0</v>
      </c>
      <c r="HW170" s="12">
        <v>0</v>
      </c>
      <c r="HX170" s="15">
        <v>0</v>
      </c>
      <c r="HY170" s="12">
        <v>0</v>
      </c>
      <c r="HZ170" s="12">
        <v>0</v>
      </c>
      <c r="IA170" s="12">
        <v>0</v>
      </c>
      <c r="IB170" s="15">
        <v>0</v>
      </c>
      <c r="IC170" s="12">
        <v>0</v>
      </c>
      <c r="ID170" s="12">
        <v>0</v>
      </c>
      <c r="IE170" s="12">
        <v>0</v>
      </c>
      <c r="IF170" s="15">
        <v>0</v>
      </c>
      <c r="IG170" s="12">
        <v>0</v>
      </c>
      <c r="IH170" s="12">
        <v>0</v>
      </c>
      <c r="II170" s="12">
        <v>0</v>
      </c>
      <c r="IJ170" s="15">
        <v>0</v>
      </c>
      <c r="IK170" s="12">
        <v>0</v>
      </c>
      <c r="IL170" s="12">
        <v>0</v>
      </c>
      <c r="IM170" s="12">
        <v>0</v>
      </c>
      <c r="IN170" s="15">
        <v>0</v>
      </c>
      <c r="IO170" s="12">
        <v>0</v>
      </c>
      <c r="IP170" s="12">
        <v>0</v>
      </c>
      <c r="IQ170" s="12">
        <v>0</v>
      </c>
      <c r="IR170" s="15">
        <v>0</v>
      </c>
      <c r="IS170" s="12">
        <v>0</v>
      </c>
      <c r="IT170" s="12">
        <v>0</v>
      </c>
      <c r="IU170" s="12">
        <v>0</v>
      </c>
      <c r="IV170" s="15">
        <v>0</v>
      </c>
      <c r="IW170" s="12">
        <v>0</v>
      </c>
      <c r="IX170" s="12">
        <v>0</v>
      </c>
      <c r="IY170" s="12">
        <v>0</v>
      </c>
      <c r="IZ170" s="15">
        <v>0</v>
      </c>
      <c r="JA170" s="12">
        <v>0</v>
      </c>
      <c r="JB170" s="12">
        <v>0</v>
      </c>
      <c r="JC170" s="12">
        <v>0</v>
      </c>
      <c r="JD170" s="15">
        <v>0</v>
      </c>
      <c r="JE170" s="12">
        <v>0</v>
      </c>
      <c r="JF170" s="12">
        <v>0</v>
      </c>
      <c r="JG170" s="12">
        <v>0</v>
      </c>
      <c r="JH170" s="15">
        <v>0</v>
      </c>
      <c r="JI170" s="12">
        <v>0</v>
      </c>
      <c r="JJ170" s="12">
        <v>0</v>
      </c>
      <c r="JK170" s="12">
        <v>0</v>
      </c>
      <c r="JL170" s="15">
        <v>0</v>
      </c>
      <c r="JM170" s="12">
        <v>0</v>
      </c>
      <c r="JN170" s="12">
        <v>0</v>
      </c>
      <c r="JO170" s="12">
        <v>0</v>
      </c>
      <c r="JP170" s="15">
        <v>0</v>
      </c>
      <c r="JQ170" s="12">
        <v>0</v>
      </c>
      <c r="JR170" s="12">
        <v>0</v>
      </c>
      <c r="JS170" s="12">
        <v>0</v>
      </c>
      <c r="JT170" s="15">
        <v>0</v>
      </c>
      <c r="JU170" s="12">
        <v>0</v>
      </c>
      <c r="JV170" s="12">
        <v>0</v>
      </c>
      <c r="JW170" s="12">
        <v>0</v>
      </c>
      <c r="JX170" s="15">
        <v>0</v>
      </c>
      <c r="JY170" s="12">
        <v>0</v>
      </c>
      <c r="JZ170" s="12">
        <v>0</v>
      </c>
      <c r="KA170" s="12">
        <v>0</v>
      </c>
      <c r="KB170" s="15">
        <v>0</v>
      </c>
      <c r="KC170" s="12">
        <v>0</v>
      </c>
      <c r="KD170" s="12">
        <v>0</v>
      </c>
      <c r="KE170" s="12">
        <v>0</v>
      </c>
      <c r="KF170" s="15">
        <v>0</v>
      </c>
      <c r="KG170" s="12">
        <v>0</v>
      </c>
      <c r="KH170" s="12">
        <v>0</v>
      </c>
      <c r="KI170" s="12">
        <v>0</v>
      </c>
      <c r="KJ170" s="15">
        <v>0</v>
      </c>
      <c r="KK170" s="12">
        <v>0</v>
      </c>
      <c r="KL170" s="12">
        <v>0</v>
      </c>
      <c r="KM170" s="12">
        <v>0</v>
      </c>
      <c r="KN170" s="15">
        <v>0</v>
      </c>
      <c r="KO170" s="12">
        <v>0</v>
      </c>
      <c r="KP170" s="12">
        <v>0</v>
      </c>
      <c r="KQ170" s="12">
        <v>0</v>
      </c>
      <c r="KR170" s="15">
        <v>0</v>
      </c>
      <c r="KS170" s="12">
        <v>0</v>
      </c>
      <c r="KT170" s="12">
        <v>0</v>
      </c>
      <c r="KU170" s="12">
        <v>0</v>
      </c>
      <c r="KV170" s="14">
        <v>0</v>
      </c>
      <c r="KW170" s="12">
        <v>0</v>
      </c>
      <c r="KX170" s="12">
        <v>0</v>
      </c>
      <c r="KY170" s="12">
        <v>0</v>
      </c>
      <c r="KZ170" s="14">
        <v>0</v>
      </c>
      <c r="LA170" s="12">
        <v>0</v>
      </c>
      <c r="LB170" s="12">
        <v>0</v>
      </c>
      <c r="LC170" s="12">
        <v>0</v>
      </c>
      <c r="LD170" s="14">
        <v>0</v>
      </c>
      <c r="LE170" s="12">
        <v>0</v>
      </c>
      <c r="LF170" s="12">
        <v>0</v>
      </c>
      <c r="LG170" s="12">
        <v>0</v>
      </c>
      <c r="LH170" s="14">
        <v>0</v>
      </c>
      <c r="LI170" s="12">
        <v>0</v>
      </c>
      <c r="LJ170" s="12">
        <v>0</v>
      </c>
      <c r="LK170" s="12">
        <v>0</v>
      </c>
      <c r="LL170" s="14">
        <v>0</v>
      </c>
      <c r="LM170" s="12">
        <v>0</v>
      </c>
      <c r="LN170" s="12">
        <v>0</v>
      </c>
      <c r="LO170" s="12">
        <v>0</v>
      </c>
      <c r="LP170" s="14">
        <v>0</v>
      </c>
      <c r="LQ170" s="12">
        <v>0</v>
      </c>
      <c r="LR170" s="12">
        <v>0</v>
      </c>
      <c r="LS170" s="12">
        <v>0</v>
      </c>
      <c r="LT170" s="14">
        <v>0</v>
      </c>
      <c r="LU170" s="12">
        <v>0</v>
      </c>
      <c r="LV170" s="12">
        <v>0</v>
      </c>
      <c r="LW170" s="12">
        <v>0</v>
      </c>
      <c r="LX170" s="14">
        <v>0</v>
      </c>
      <c r="LY170" s="12">
        <v>0</v>
      </c>
      <c r="LZ170" s="12">
        <v>0</v>
      </c>
      <c r="MA170" s="12">
        <v>0</v>
      </c>
      <c r="MB170" s="13">
        <v>0</v>
      </c>
      <c r="MC170" s="12">
        <v>0</v>
      </c>
      <c r="MD170" s="12">
        <v>0</v>
      </c>
      <c r="ME170" s="12">
        <v>0</v>
      </c>
      <c r="MF170" s="13">
        <v>0</v>
      </c>
      <c r="MG170" s="12">
        <v>0</v>
      </c>
      <c r="MH170" s="12">
        <v>0</v>
      </c>
      <c r="MI170" s="12">
        <v>0</v>
      </c>
      <c r="MJ170" s="13">
        <v>0</v>
      </c>
      <c r="MK170" s="12">
        <v>0</v>
      </c>
      <c r="ML170" s="12">
        <v>0</v>
      </c>
      <c r="MM170" s="12">
        <v>0</v>
      </c>
    </row>
    <row r="171" spans="2:351" ht="63.75" x14ac:dyDescent="0.25">
      <c r="B171" s="44" t="s">
        <v>68</v>
      </c>
      <c r="C171" s="43" t="s">
        <v>67</v>
      </c>
      <c r="D171" s="42" t="s">
        <v>12</v>
      </c>
      <c r="E171" s="42" t="s">
        <v>12</v>
      </c>
      <c r="F171" s="46" t="s">
        <v>67</v>
      </c>
      <c r="G171" s="40">
        <v>2020004250308</v>
      </c>
      <c r="H171" s="41" t="s">
        <v>66</v>
      </c>
      <c r="I171" s="40">
        <v>1205001</v>
      </c>
      <c r="J171" s="39" t="s">
        <v>65</v>
      </c>
      <c r="K171" s="38" t="s">
        <v>64</v>
      </c>
      <c r="L171" s="37" t="s">
        <v>63</v>
      </c>
      <c r="M171" s="35" t="s">
        <v>6</v>
      </c>
      <c r="N171" s="35" t="s">
        <v>62</v>
      </c>
      <c r="O171" s="36" t="s">
        <v>4</v>
      </c>
      <c r="P171" s="35" t="s">
        <v>61</v>
      </c>
      <c r="Q171" s="35" t="s">
        <v>60</v>
      </c>
      <c r="R171" s="53" t="s">
        <v>20</v>
      </c>
      <c r="S171" s="52">
        <v>12</v>
      </c>
      <c r="T171" s="32">
        <v>3</v>
      </c>
      <c r="U171" s="32">
        <v>3</v>
      </c>
      <c r="V171" s="32">
        <v>3</v>
      </c>
      <c r="W171" s="32">
        <v>3</v>
      </c>
      <c r="X171" s="31">
        <f>+Z171+AA171+AB171+AC171</f>
        <v>12</v>
      </c>
      <c r="Y171" s="30">
        <f>+X171/S171</f>
        <v>1</v>
      </c>
      <c r="Z171" s="29">
        <v>3</v>
      </c>
      <c r="AA171" s="28">
        <v>3</v>
      </c>
      <c r="AB171" s="28">
        <v>3</v>
      </c>
      <c r="AC171" s="28">
        <v>3</v>
      </c>
      <c r="AD171" s="27">
        <v>90522911</v>
      </c>
      <c r="AE171" s="26">
        <f>+AD171-AG171</f>
        <v>0</v>
      </c>
      <c r="AF171" s="51" t="s">
        <v>0</v>
      </c>
      <c r="AG171" s="24">
        <f>SUM(AH171:AK171)</f>
        <v>90522911</v>
      </c>
      <c r="AH171" s="23">
        <f>+BH171+BL171+BP171+BT171+BX171+CB171+CF171+CJ171+CN171+CR171+CV171+CZ171+BD171</f>
        <v>90522911</v>
      </c>
      <c r="AI171" s="22">
        <f>+DD171+DH171+DL171+DP171+DT171+DX171+EB171+EF171+EJ171+EN171+ER171+EV171+EZ171+FD171+FH171+FL171+FP171+FT171+FX171+GB171+GF171+GJ171+GN171+GR171+GV171+GZ171+HD171+HH171+HL171+HP171+HT171+HX171+IB171+IF171+IJ171+IN171+IR171+IV171+IZ171+JD171+JH171+JL171+JP171+JT171+JX171+KB171+KF171+KJ171+KN171+KR171</f>
        <v>0</v>
      </c>
      <c r="AJ171" s="21">
        <f>+KV171+KZ171+LD171+LH171+LL171+LP171+LT171+LX171</f>
        <v>0</v>
      </c>
      <c r="AK171" s="13">
        <f>+MB171+MF171+MJ171</f>
        <v>0</v>
      </c>
      <c r="AL171" s="18" t="b">
        <f>_xlfn.IFNA(+AM171&lt;=AG171,"ERROR")</f>
        <v>1</v>
      </c>
      <c r="AM171" s="20">
        <f>SUM(AN171:AQ171)</f>
        <v>90522910</v>
      </c>
      <c r="AN171" s="4">
        <f>+BE171+BI171+BM171+BQ171+BU171+BY171+CC171+CG171+CK171+CO171+CS171+CW171+DA171</f>
        <v>90522910</v>
      </c>
      <c r="AO171" s="4">
        <f>+DE171+DI171+DM171+DQ171+DU171+DY171+EC171+EG171+EK171+EO171+ES171+EW171+FA171+FE171+FI171+FM171+FQ171+FU171+FY171+GC171+GG171+GK171+GO171+GS171+GW171+HA171+HE171+HI171+HM171+HQ171+HU171+HY171+IC171+IG171+IK171+IO171+IS171+IW171+JA171+JE171+JI171+JM171+JQ171+JU171+JY171+KC171+KG171+KK171+KO171+KS171</f>
        <v>0</v>
      </c>
      <c r="AP171" s="4">
        <f>+KW171+LA171+LE171+LI171+LM171+LQ171+LU171+LY171</f>
        <v>0</v>
      </c>
      <c r="AQ171" s="4">
        <f>+MC171+MG171+MK171</f>
        <v>0</v>
      </c>
      <c r="AR171" s="18" t="b">
        <f>_xlfn.IFNA(+AS171&lt;=AM171,"ERROR")</f>
        <v>1</v>
      </c>
      <c r="AS171" s="19">
        <f>+AT171+AU171+AV171+AW171</f>
        <v>88271021</v>
      </c>
      <c r="AT171" s="4">
        <f>+BF171+BJ171+BN171+BR171+BV171+BZ171+CD171+CH171+CL171+CP171+CT171+CX171+DB171</f>
        <v>88271021</v>
      </c>
      <c r="AU171" s="4">
        <f>+DF171+DJ171+DN171+DR171+DV171+DZ171+ED171+EH171+EL171+EP171+ET171+EX171+FB171+FF171+FJ171+FN171+FR171+FV171+FZ171+GD171+GH171+GL171+GP171+GT171+GX171+HB171+HF171+HJ171+HN171+HR171+HV171+HZ171+ID171+IH171+IL171+IP171+IT171+IX171+JB171+JF171+JJ171+JN171+JR171+JV171+JZ171+KD171+KH171+KL171+KP171+KT171</f>
        <v>0</v>
      </c>
      <c r="AV171" s="4">
        <f>+KX171+LB171+LF171+LJ171+LN171+LR171+LV171+LZ171</f>
        <v>0</v>
      </c>
      <c r="AW171" s="4">
        <f>+MD171+MH171+ML171</f>
        <v>0</v>
      </c>
      <c r="AX171" s="18" t="b">
        <f>_xlfn.IFNA(+AY171&lt;=AS171,"ERROR")</f>
        <v>1</v>
      </c>
      <c r="AY171" s="17">
        <f>+AZ171+BA171+BB171+BC171</f>
        <v>88271021</v>
      </c>
      <c r="AZ171" s="4">
        <f>+BG171+BK171+BO171+BS171+BW171+CA171+CE171+CI171+CM171+CQ171+CU171+CY171+DC171</f>
        <v>88271021</v>
      </c>
      <c r="BA171" s="4">
        <f>+DG171+DK171+DO171+DS171+DW171+EA171+EE171+EI171+EM171+EQ171+EU171+EY171+FC171+FG171+FK171+FO171+FS171+FW171+GA171+GE171+GI171+GM171+GQ171+GU171+GY171+HC171+HG171+HK171+HO171+HS171+HW171+IA171+IE171+II171+IM171+IQ171+IU171+IY171+JC171+JG171+JK171+JO171+JS171+JW171+KA171+KE171+KI171+KM171+KQ171+KU171</f>
        <v>0</v>
      </c>
      <c r="BB171" s="4">
        <f>+KY171+LC171+LG171+LK171+LO171+LS171+LW171+MA171</f>
        <v>0</v>
      </c>
      <c r="BC171" s="4">
        <f>+ME171+MI171+MM171</f>
        <v>0</v>
      </c>
      <c r="BD171" s="16">
        <v>90522911</v>
      </c>
      <c r="BE171" s="12">
        <v>90522910</v>
      </c>
      <c r="BF171" s="12">
        <v>88271021</v>
      </c>
      <c r="BG171" s="12">
        <v>88271021</v>
      </c>
      <c r="BH171" s="16">
        <v>0</v>
      </c>
      <c r="BI171" s="12">
        <v>0</v>
      </c>
      <c r="BJ171" s="12">
        <v>0</v>
      </c>
      <c r="BK171" s="12">
        <v>0</v>
      </c>
      <c r="BL171" s="16">
        <v>0</v>
      </c>
      <c r="BM171" s="12">
        <v>0</v>
      </c>
      <c r="BN171" s="12">
        <v>0</v>
      </c>
      <c r="BO171" s="12">
        <v>0</v>
      </c>
      <c r="BP171" s="16">
        <v>0</v>
      </c>
      <c r="BQ171" s="12">
        <v>0</v>
      </c>
      <c r="BR171" s="12">
        <v>0</v>
      </c>
      <c r="BS171" s="12">
        <v>0</v>
      </c>
      <c r="BT171" s="16">
        <v>0</v>
      </c>
      <c r="BU171" s="12">
        <v>0</v>
      </c>
      <c r="BV171" s="12">
        <v>0</v>
      </c>
      <c r="BW171" s="12">
        <v>0</v>
      </c>
      <c r="BX171" s="16">
        <v>0</v>
      </c>
      <c r="BY171" s="12">
        <v>0</v>
      </c>
      <c r="BZ171" s="12">
        <v>0</v>
      </c>
      <c r="CA171" s="12">
        <v>0</v>
      </c>
      <c r="CB171" s="16">
        <v>0</v>
      </c>
      <c r="CC171" s="12">
        <v>0</v>
      </c>
      <c r="CD171" s="12">
        <v>0</v>
      </c>
      <c r="CE171" s="12">
        <v>0</v>
      </c>
      <c r="CF171" s="16">
        <v>0</v>
      </c>
      <c r="CG171" s="12">
        <v>0</v>
      </c>
      <c r="CH171" s="12">
        <v>0</v>
      </c>
      <c r="CI171" s="12">
        <v>0</v>
      </c>
      <c r="CJ171" s="16">
        <v>0</v>
      </c>
      <c r="CK171" s="12">
        <v>0</v>
      </c>
      <c r="CL171" s="12">
        <v>0</v>
      </c>
      <c r="CM171" s="12">
        <v>0</v>
      </c>
      <c r="CN171" s="16">
        <v>0</v>
      </c>
      <c r="CO171" s="12">
        <v>0</v>
      </c>
      <c r="CP171" s="12">
        <v>0</v>
      </c>
      <c r="CQ171" s="12">
        <v>0</v>
      </c>
      <c r="CR171" s="16">
        <v>0</v>
      </c>
      <c r="CS171" s="12">
        <v>0</v>
      </c>
      <c r="CT171" s="12">
        <v>0</v>
      </c>
      <c r="CU171" s="12">
        <v>0</v>
      </c>
      <c r="CV171" s="16">
        <v>0</v>
      </c>
      <c r="CW171" s="12">
        <v>0</v>
      </c>
      <c r="CX171" s="12">
        <v>0</v>
      </c>
      <c r="CY171" s="12">
        <v>0</v>
      </c>
      <c r="CZ171" s="16">
        <v>0</v>
      </c>
      <c r="DA171" s="12">
        <v>0</v>
      </c>
      <c r="DB171" s="12">
        <v>0</v>
      </c>
      <c r="DC171" s="12">
        <v>0</v>
      </c>
      <c r="DD171" s="15">
        <v>0</v>
      </c>
      <c r="DE171" s="12">
        <v>0</v>
      </c>
      <c r="DF171" s="12">
        <v>0</v>
      </c>
      <c r="DG171" s="12">
        <v>0</v>
      </c>
      <c r="DH171" s="15">
        <v>0</v>
      </c>
      <c r="DI171" s="12">
        <v>0</v>
      </c>
      <c r="DJ171" s="12">
        <v>0</v>
      </c>
      <c r="DK171" s="12">
        <v>0</v>
      </c>
      <c r="DL171" s="15">
        <v>0</v>
      </c>
      <c r="DM171" s="12">
        <v>0</v>
      </c>
      <c r="DN171" s="12">
        <v>0</v>
      </c>
      <c r="DO171" s="12">
        <v>0</v>
      </c>
      <c r="DP171" s="15">
        <v>0</v>
      </c>
      <c r="DQ171" s="12">
        <v>0</v>
      </c>
      <c r="DR171" s="12">
        <v>0</v>
      </c>
      <c r="DS171" s="12">
        <v>0</v>
      </c>
      <c r="DT171" s="15">
        <v>0</v>
      </c>
      <c r="DU171" s="12">
        <v>0</v>
      </c>
      <c r="DV171" s="12">
        <v>0</v>
      </c>
      <c r="DW171" s="12">
        <v>0</v>
      </c>
      <c r="DX171" s="15">
        <v>0</v>
      </c>
      <c r="DY171" s="12">
        <v>0</v>
      </c>
      <c r="DZ171" s="12">
        <v>0</v>
      </c>
      <c r="EA171" s="12">
        <v>0</v>
      </c>
      <c r="EB171" s="15">
        <v>0</v>
      </c>
      <c r="EC171" s="12">
        <v>0</v>
      </c>
      <c r="ED171" s="12">
        <v>0</v>
      </c>
      <c r="EE171" s="12">
        <v>0</v>
      </c>
      <c r="EF171" s="15">
        <v>0</v>
      </c>
      <c r="EG171" s="12">
        <v>0</v>
      </c>
      <c r="EH171" s="12">
        <v>0</v>
      </c>
      <c r="EI171" s="12">
        <v>0</v>
      </c>
      <c r="EJ171" s="15">
        <v>0</v>
      </c>
      <c r="EK171" s="12">
        <v>0</v>
      </c>
      <c r="EL171" s="12">
        <v>0</v>
      </c>
      <c r="EM171" s="12">
        <v>0</v>
      </c>
      <c r="EN171" s="15">
        <v>0</v>
      </c>
      <c r="EO171" s="12">
        <v>0</v>
      </c>
      <c r="EP171" s="12">
        <v>0</v>
      </c>
      <c r="EQ171" s="12">
        <v>0</v>
      </c>
      <c r="ER171" s="15">
        <v>0</v>
      </c>
      <c r="ES171" s="12">
        <v>0</v>
      </c>
      <c r="ET171" s="12">
        <v>0</v>
      </c>
      <c r="EU171" s="12">
        <v>0</v>
      </c>
      <c r="EV171" s="15">
        <v>0</v>
      </c>
      <c r="EW171" s="12">
        <v>0</v>
      </c>
      <c r="EX171" s="12">
        <v>0</v>
      </c>
      <c r="EY171" s="12">
        <v>0</v>
      </c>
      <c r="EZ171" s="15">
        <v>0</v>
      </c>
      <c r="FA171" s="12">
        <v>0</v>
      </c>
      <c r="FB171" s="12">
        <v>0</v>
      </c>
      <c r="FC171" s="12">
        <v>0</v>
      </c>
      <c r="FD171" s="15">
        <v>0</v>
      </c>
      <c r="FE171" s="12">
        <v>0</v>
      </c>
      <c r="FF171" s="12">
        <v>0</v>
      </c>
      <c r="FG171" s="12">
        <v>0</v>
      </c>
      <c r="FH171" s="15">
        <v>0</v>
      </c>
      <c r="FI171" s="12">
        <v>0</v>
      </c>
      <c r="FJ171" s="12">
        <v>0</v>
      </c>
      <c r="FK171" s="12">
        <v>0</v>
      </c>
      <c r="FL171" s="15">
        <v>0</v>
      </c>
      <c r="FM171" s="12">
        <v>0</v>
      </c>
      <c r="FN171" s="12">
        <v>0</v>
      </c>
      <c r="FO171" s="12">
        <v>0</v>
      </c>
      <c r="FP171" s="15">
        <v>0</v>
      </c>
      <c r="FQ171" s="12">
        <v>0</v>
      </c>
      <c r="FR171" s="12">
        <v>0</v>
      </c>
      <c r="FS171" s="12">
        <v>0</v>
      </c>
      <c r="FT171" s="15">
        <v>0</v>
      </c>
      <c r="FU171" s="12">
        <v>0</v>
      </c>
      <c r="FV171" s="12">
        <v>0</v>
      </c>
      <c r="FW171" s="12">
        <v>0</v>
      </c>
      <c r="FX171" s="15">
        <v>0</v>
      </c>
      <c r="FY171" s="12">
        <v>0</v>
      </c>
      <c r="FZ171" s="12">
        <v>0</v>
      </c>
      <c r="GA171" s="12">
        <v>0</v>
      </c>
      <c r="GB171" s="15">
        <v>0</v>
      </c>
      <c r="GC171" s="12">
        <v>0</v>
      </c>
      <c r="GD171" s="12">
        <v>0</v>
      </c>
      <c r="GE171" s="12">
        <v>0</v>
      </c>
      <c r="GF171" s="15">
        <v>0</v>
      </c>
      <c r="GG171" s="12">
        <v>0</v>
      </c>
      <c r="GH171" s="12">
        <v>0</v>
      </c>
      <c r="GI171" s="12">
        <v>0</v>
      </c>
      <c r="GJ171" s="15">
        <v>0</v>
      </c>
      <c r="GK171" s="12">
        <v>0</v>
      </c>
      <c r="GL171" s="12">
        <v>0</v>
      </c>
      <c r="GM171" s="12">
        <v>0</v>
      </c>
      <c r="GN171" s="15">
        <v>0</v>
      </c>
      <c r="GO171" s="12">
        <v>0</v>
      </c>
      <c r="GP171" s="12">
        <v>0</v>
      </c>
      <c r="GQ171" s="12">
        <v>0</v>
      </c>
      <c r="GR171" s="15">
        <v>0</v>
      </c>
      <c r="GS171" s="12">
        <v>0</v>
      </c>
      <c r="GT171" s="12">
        <v>0</v>
      </c>
      <c r="GU171" s="12">
        <v>0</v>
      </c>
      <c r="GV171" s="15">
        <v>0</v>
      </c>
      <c r="GW171" s="12">
        <v>0</v>
      </c>
      <c r="GX171" s="12">
        <v>0</v>
      </c>
      <c r="GY171" s="12">
        <v>0</v>
      </c>
      <c r="GZ171" s="15">
        <v>0</v>
      </c>
      <c r="HA171" s="12">
        <v>0</v>
      </c>
      <c r="HB171" s="12">
        <v>0</v>
      </c>
      <c r="HC171" s="12">
        <v>0</v>
      </c>
      <c r="HD171" s="15">
        <v>0</v>
      </c>
      <c r="HE171" s="12">
        <v>0</v>
      </c>
      <c r="HF171" s="12">
        <v>0</v>
      </c>
      <c r="HG171" s="12">
        <v>0</v>
      </c>
      <c r="HH171" s="15">
        <v>0</v>
      </c>
      <c r="HI171" s="12">
        <v>0</v>
      </c>
      <c r="HJ171" s="12">
        <v>0</v>
      </c>
      <c r="HK171" s="12">
        <v>0</v>
      </c>
      <c r="HL171" s="15">
        <v>0</v>
      </c>
      <c r="HM171" s="12">
        <v>0</v>
      </c>
      <c r="HN171" s="12">
        <v>0</v>
      </c>
      <c r="HO171" s="12">
        <v>0</v>
      </c>
      <c r="HP171" s="15">
        <v>0</v>
      </c>
      <c r="HQ171" s="12">
        <v>0</v>
      </c>
      <c r="HR171" s="12">
        <v>0</v>
      </c>
      <c r="HS171" s="12">
        <v>0</v>
      </c>
      <c r="HT171" s="15">
        <v>0</v>
      </c>
      <c r="HU171" s="12">
        <v>0</v>
      </c>
      <c r="HV171" s="12">
        <v>0</v>
      </c>
      <c r="HW171" s="12">
        <v>0</v>
      </c>
      <c r="HX171" s="15">
        <v>0</v>
      </c>
      <c r="HY171" s="12">
        <v>0</v>
      </c>
      <c r="HZ171" s="12">
        <v>0</v>
      </c>
      <c r="IA171" s="12">
        <v>0</v>
      </c>
      <c r="IB171" s="15">
        <v>0</v>
      </c>
      <c r="IC171" s="12">
        <v>0</v>
      </c>
      <c r="ID171" s="12">
        <v>0</v>
      </c>
      <c r="IE171" s="12">
        <v>0</v>
      </c>
      <c r="IF171" s="15">
        <v>0</v>
      </c>
      <c r="IG171" s="12">
        <v>0</v>
      </c>
      <c r="IH171" s="12">
        <v>0</v>
      </c>
      <c r="II171" s="12">
        <v>0</v>
      </c>
      <c r="IJ171" s="15">
        <v>0</v>
      </c>
      <c r="IK171" s="12">
        <v>0</v>
      </c>
      <c r="IL171" s="12">
        <v>0</v>
      </c>
      <c r="IM171" s="12">
        <v>0</v>
      </c>
      <c r="IN171" s="15">
        <v>0</v>
      </c>
      <c r="IO171" s="12">
        <v>0</v>
      </c>
      <c r="IP171" s="12">
        <v>0</v>
      </c>
      <c r="IQ171" s="12">
        <v>0</v>
      </c>
      <c r="IR171" s="15">
        <v>0</v>
      </c>
      <c r="IS171" s="12">
        <v>0</v>
      </c>
      <c r="IT171" s="12">
        <v>0</v>
      </c>
      <c r="IU171" s="12">
        <v>0</v>
      </c>
      <c r="IV171" s="15">
        <v>0</v>
      </c>
      <c r="IW171" s="12">
        <v>0</v>
      </c>
      <c r="IX171" s="12">
        <v>0</v>
      </c>
      <c r="IY171" s="12">
        <v>0</v>
      </c>
      <c r="IZ171" s="15">
        <v>0</v>
      </c>
      <c r="JA171" s="12">
        <v>0</v>
      </c>
      <c r="JB171" s="12">
        <v>0</v>
      </c>
      <c r="JC171" s="12">
        <v>0</v>
      </c>
      <c r="JD171" s="15">
        <v>0</v>
      </c>
      <c r="JE171" s="12">
        <v>0</v>
      </c>
      <c r="JF171" s="12">
        <v>0</v>
      </c>
      <c r="JG171" s="12">
        <v>0</v>
      </c>
      <c r="JH171" s="15">
        <v>0</v>
      </c>
      <c r="JI171" s="12">
        <v>0</v>
      </c>
      <c r="JJ171" s="12">
        <v>0</v>
      </c>
      <c r="JK171" s="12">
        <v>0</v>
      </c>
      <c r="JL171" s="15">
        <v>0</v>
      </c>
      <c r="JM171" s="12">
        <v>0</v>
      </c>
      <c r="JN171" s="12">
        <v>0</v>
      </c>
      <c r="JO171" s="12">
        <v>0</v>
      </c>
      <c r="JP171" s="15">
        <v>0</v>
      </c>
      <c r="JQ171" s="12">
        <v>0</v>
      </c>
      <c r="JR171" s="12">
        <v>0</v>
      </c>
      <c r="JS171" s="12">
        <v>0</v>
      </c>
      <c r="JT171" s="15">
        <v>0</v>
      </c>
      <c r="JU171" s="12">
        <v>0</v>
      </c>
      <c r="JV171" s="12">
        <v>0</v>
      </c>
      <c r="JW171" s="12">
        <v>0</v>
      </c>
      <c r="JX171" s="15">
        <v>0</v>
      </c>
      <c r="JY171" s="12">
        <v>0</v>
      </c>
      <c r="JZ171" s="12">
        <v>0</v>
      </c>
      <c r="KA171" s="12">
        <v>0</v>
      </c>
      <c r="KB171" s="15">
        <v>0</v>
      </c>
      <c r="KC171" s="12">
        <v>0</v>
      </c>
      <c r="KD171" s="12">
        <v>0</v>
      </c>
      <c r="KE171" s="12">
        <v>0</v>
      </c>
      <c r="KF171" s="15">
        <v>0</v>
      </c>
      <c r="KG171" s="12">
        <v>0</v>
      </c>
      <c r="KH171" s="12">
        <v>0</v>
      </c>
      <c r="KI171" s="12">
        <v>0</v>
      </c>
      <c r="KJ171" s="15">
        <v>0</v>
      </c>
      <c r="KK171" s="12">
        <v>0</v>
      </c>
      <c r="KL171" s="12">
        <v>0</v>
      </c>
      <c r="KM171" s="12">
        <v>0</v>
      </c>
      <c r="KN171" s="15">
        <v>0</v>
      </c>
      <c r="KO171" s="12">
        <v>0</v>
      </c>
      <c r="KP171" s="12">
        <v>0</v>
      </c>
      <c r="KQ171" s="12">
        <v>0</v>
      </c>
      <c r="KR171" s="15">
        <v>0</v>
      </c>
      <c r="KS171" s="12">
        <v>0</v>
      </c>
      <c r="KT171" s="12">
        <v>0</v>
      </c>
      <c r="KU171" s="12">
        <v>0</v>
      </c>
      <c r="KV171" s="14">
        <v>0</v>
      </c>
      <c r="KW171" s="12">
        <v>0</v>
      </c>
      <c r="KX171" s="12">
        <v>0</v>
      </c>
      <c r="KY171" s="12">
        <v>0</v>
      </c>
      <c r="KZ171" s="14">
        <v>0</v>
      </c>
      <c r="LA171" s="12">
        <v>0</v>
      </c>
      <c r="LB171" s="12">
        <v>0</v>
      </c>
      <c r="LC171" s="12">
        <v>0</v>
      </c>
      <c r="LD171" s="14">
        <v>0</v>
      </c>
      <c r="LE171" s="12">
        <v>0</v>
      </c>
      <c r="LF171" s="12">
        <v>0</v>
      </c>
      <c r="LG171" s="12">
        <v>0</v>
      </c>
      <c r="LH171" s="14">
        <v>0</v>
      </c>
      <c r="LI171" s="12">
        <v>0</v>
      </c>
      <c r="LJ171" s="12">
        <v>0</v>
      </c>
      <c r="LK171" s="12">
        <v>0</v>
      </c>
      <c r="LL171" s="14">
        <v>0</v>
      </c>
      <c r="LM171" s="12">
        <v>0</v>
      </c>
      <c r="LN171" s="12">
        <v>0</v>
      </c>
      <c r="LO171" s="12">
        <v>0</v>
      </c>
      <c r="LP171" s="14">
        <v>0</v>
      </c>
      <c r="LQ171" s="12">
        <v>0</v>
      </c>
      <c r="LR171" s="12">
        <v>0</v>
      </c>
      <c r="LS171" s="12">
        <v>0</v>
      </c>
      <c r="LT171" s="14">
        <v>0</v>
      </c>
      <c r="LU171" s="12">
        <v>0</v>
      </c>
      <c r="LV171" s="12">
        <v>0</v>
      </c>
      <c r="LW171" s="12">
        <v>0</v>
      </c>
      <c r="LX171" s="14">
        <v>0</v>
      </c>
      <c r="LY171" s="12">
        <v>0</v>
      </c>
      <c r="LZ171" s="12">
        <v>0</v>
      </c>
      <c r="MA171" s="12">
        <v>0</v>
      </c>
      <c r="MB171" s="13">
        <v>0</v>
      </c>
      <c r="MC171" s="12">
        <v>0</v>
      </c>
      <c r="MD171" s="12">
        <v>0</v>
      </c>
      <c r="ME171" s="12">
        <v>0</v>
      </c>
      <c r="MF171" s="13">
        <v>0</v>
      </c>
      <c r="MG171" s="12">
        <v>0</v>
      </c>
      <c r="MH171" s="12">
        <v>0</v>
      </c>
      <c r="MI171" s="12">
        <v>0</v>
      </c>
      <c r="MJ171" s="13">
        <v>0</v>
      </c>
      <c r="MK171" s="12">
        <v>0</v>
      </c>
      <c r="ML171" s="12">
        <v>0</v>
      </c>
      <c r="MM171" s="12">
        <v>0</v>
      </c>
    </row>
    <row r="172" spans="2:351" ht="89.25" x14ac:dyDescent="0.25">
      <c r="B172" s="44" t="s">
        <v>53</v>
      </c>
      <c r="C172" s="43" t="s">
        <v>52</v>
      </c>
      <c r="D172" s="42" t="s">
        <v>12</v>
      </c>
      <c r="E172" s="42" t="s">
        <v>12</v>
      </c>
      <c r="F172" s="46" t="s">
        <v>51</v>
      </c>
      <c r="G172" s="40">
        <v>2020004250282</v>
      </c>
      <c r="H172" s="41" t="s">
        <v>10</v>
      </c>
      <c r="I172" s="40">
        <v>4599031</v>
      </c>
      <c r="J172" s="39" t="s">
        <v>50</v>
      </c>
      <c r="K172" s="38" t="s">
        <v>8</v>
      </c>
      <c r="L172" s="37" t="s">
        <v>59</v>
      </c>
      <c r="M172" s="35" t="s">
        <v>6</v>
      </c>
      <c r="N172" s="35" t="s">
        <v>5</v>
      </c>
      <c r="O172" s="36" t="s">
        <v>4</v>
      </c>
      <c r="P172" s="35" t="s">
        <v>48</v>
      </c>
      <c r="Q172" s="35" t="s">
        <v>58</v>
      </c>
      <c r="R172" s="53" t="s">
        <v>20</v>
      </c>
      <c r="S172" s="52">
        <v>212</v>
      </c>
      <c r="T172" s="50">
        <v>53</v>
      </c>
      <c r="U172" s="50">
        <v>53</v>
      </c>
      <c r="V172" s="50">
        <v>53</v>
      </c>
      <c r="W172" s="50">
        <v>53</v>
      </c>
      <c r="X172" s="31">
        <f>+Z172+AA172+AB172+AC172</f>
        <v>170</v>
      </c>
      <c r="Y172" s="49">
        <f>+X172/S172</f>
        <v>0.80188679245283023</v>
      </c>
      <c r="Z172" s="29">
        <v>52</v>
      </c>
      <c r="AA172" s="28">
        <v>47</v>
      </c>
      <c r="AB172" s="28">
        <v>33</v>
      </c>
      <c r="AC172" s="28">
        <v>38</v>
      </c>
      <c r="AD172" s="27">
        <v>79145640</v>
      </c>
      <c r="AE172" s="26">
        <f>+AD172-AG172</f>
        <v>0</v>
      </c>
      <c r="AF172" s="51" t="s">
        <v>0</v>
      </c>
      <c r="AG172" s="24">
        <f>SUM(AH172:AK172)</f>
        <v>79145640</v>
      </c>
      <c r="AH172" s="23">
        <f>+BH172+BL172+BP172+BT172+BX172+CB172+CF172+CJ172+CN172+CR172+CV172+CZ172+BD172</f>
        <v>79145640</v>
      </c>
      <c r="AI172" s="22">
        <f>+DD172+DH172+DL172+DP172+DT172+DX172+EB172+EF172+EJ172+EN172+ER172+EV172+EZ172+FD172+FH172+FL172+FP172+FT172+FX172+GB172+GF172+GJ172+GN172+GR172+GV172+GZ172+HD172+HH172+HL172+HP172+HT172+HX172+IB172+IF172+IJ172+IN172+IR172+IV172+IZ172+JD172+JH172+JL172+JP172+JT172+JX172+KB172+KF172+KJ172+KN172+KR172</f>
        <v>0</v>
      </c>
      <c r="AJ172" s="21">
        <f>+KV172+KZ172+LD172+LH172+LL172+LP172+LT172+LX172</f>
        <v>0</v>
      </c>
      <c r="AK172" s="13">
        <f>+MB172+MF172+MJ172</f>
        <v>0</v>
      </c>
      <c r="AL172" s="18" t="b">
        <f>_xlfn.IFNA(+AM172&lt;=AG172,"ERROR")</f>
        <v>1</v>
      </c>
      <c r="AM172" s="20">
        <f>SUM(AN172:AQ172)</f>
        <v>79145639</v>
      </c>
      <c r="AN172" s="4">
        <f>+BE172+BI172+BM172+BQ172+BU172+BY172+CC172+CG172+CK172+CO172+CS172+CW172+DA172</f>
        <v>79145639</v>
      </c>
      <c r="AO172" s="4">
        <f>+DE172+DI172+DM172+DQ172+DU172+DY172+EC172+EG172+EK172+EO172+ES172+EW172+FA172+FE172+FI172+FM172+FQ172+FU172+FY172+GC172+GG172+GK172+GO172+GS172+GW172+HA172+HE172+HI172+HM172+HQ172+HU172+HY172+IC172+IG172+IK172+IO172+IS172+IW172+JA172+JE172+JI172+JM172+JQ172+JU172+JY172+KC172+KG172+KK172+KO172+KS172</f>
        <v>0</v>
      </c>
      <c r="AP172" s="4">
        <f>+KW172+LA172+LE172+LI172+LM172+LQ172+LU172+LY172</f>
        <v>0</v>
      </c>
      <c r="AQ172" s="4">
        <f>+MC172+MG172+MK172</f>
        <v>0</v>
      </c>
      <c r="AR172" s="18" t="b">
        <f>_xlfn.IFNA(+AS172&lt;=AM172,"ERROR")</f>
        <v>1</v>
      </c>
      <c r="AS172" s="19">
        <f>+AT172+AU172+AV172+AW172</f>
        <v>79145639</v>
      </c>
      <c r="AT172" s="4">
        <f>+BF172+BJ172+BN172+BR172+BV172+BZ172+CD172+CH172+CL172+CP172+CT172+CX172+DB172</f>
        <v>79145639</v>
      </c>
      <c r="AU172" s="4">
        <f>+DF172+DJ172+DN172+DR172+DV172+DZ172+ED172+EH172+EL172+EP172+ET172+EX172+FB172+FF172+FJ172+FN172+FR172+FV172+FZ172+GD172+GH172+GL172+GP172+GT172+GX172+HB172+HF172+HJ172+HN172+HR172+HV172+HZ172+ID172+IH172+IL172+IP172+IT172+IX172+JB172+JF172+JJ172+JN172+JR172+JV172+JZ172+KD172+KH172+KL172+KP172+KT172</f>
        <v>0</v>
      </c>
      <c r="AV172" s="4">
        <f>+KX172+LB172+LF172+LJ172+LN172+LR172+LV172+LZ172</f>
        <v>0</v>
      </c>
      <c r="AW172" s="4">
        <f>+MD172+MH172+ML172</f>
        <v>0</v>
      </c>
      <c r="AX172" s="18" t="b">
        <f>_xlfn.IFNA(+AY172&lt;=AS172,"ERROR")</f>
        <v>1</v>
      </c>
      <c r="AY172" s="17">
        <f>+AZ172+BA172+BB172+BC172</f>
        <v>79145639</v>
      </c>
      <c r="AZ172" s="4">
        <f>+BG172+BK172+BO172+BS172+BW172+CA172+CE172+CI172+CM172+CQ172+CU172+CY172+DC172</f>
        <v>79145639</v>
      </c>
      <c r="BA172" s="4">
        <f>+DG172+DK172+DO172+DS172+DW172+EA172+EE172+EI172+EM172+EQ172+EU172+EY172+FC172+FG172+FK172+FO172+FS172+FW172+GA172+GE172+GI172+GM172+GQ172+GU172+GY172+HC172+HG172+HK172+HO172+HS172+HW172+IA172+IE172+II172+IM172+IQ172+IU172+IY172+JC172+JG172+JK172+JO172+JS172+JW172+KA172+KE172+KI172+KM172+KQ172+KU172</f>
        <v>0</v>
      </c>
      <c r="BB172" s="4">
        <f>+KY172+LC172+LG172+LK172+LO172+LS172+LW172+MA172</f>
        <v>0</v>
      </c>
      <c r="BC172" s="4">
        <f>+ME172+MI172+MM172</f>
        <v>0</v>
      </c>
      <c r="BD172" s="16">
        <v>79145640</v>
      </c>
      <c r="BE172" s="12">
        <v>79145639</v>
      </c>
      <c r="BF172" s="12">
        <v>79145639</v>
      </c>
      <c r="BG172" s="12">
        <v>79145639</v>
      </c>
      <c r="BH172" s="16">
        <v>0</v>
      </c>
      <c r="BI172" s="12">
        <v>0</v>
      </c>
      <c r="BJ172" s="12">
        <v>0</v>
      </c>
      <c r="BK172" s="12">
        <v>0</v>
      </c>
      <c r="BL172" s="16">
        <v>0</v>
      </c>
      <c r="BM172" s="12">
        <v>0</v>
      </c>
      <c r="BN172" s="12">
        <v>0</v>
      </c>
      <c r="BO172" s="12">
        <v>0</v>
      </c>
      <c r="BP172" s="16">
        <v>0</v>
      </c>
      <c r="BQ172" s="12">
        <v>0</v>
      </c>
      <c r="BR172" s="12">
        <v>0</v>
      </c>
      <c r="BS172" s="12">
        <v>0</v>
      </c>
      <c r="BT172" s="16">
        <v>0</v>
      </c>
      <c r="BU172" s="12">
        <v>0</v>
      </c>
      <c r="BV172" s="12">
        <v>0</v>
      </c>
      <c r="BW172" s="12">
        <v>0</v>
      </c>
      <c r="BX172" s="16">
        <v>0</v>
      </c>
      <c r="BY172" s="12">
        <v>0</v>
      </c>
      <c r="BZ172" s="12">
        <v>0</v>
      </c>
      <c r="CA172" s="12">
        <v>0</v>
      </c>
      <c r="CB172" s="16">
        <v>0</v>
      </c>
      <c r="CC172" s="12">
        <v>0</v>
      </c>
      <c r="CD172" s="12">
        <v>0</v>
      </c>
      <c r="CE172" s="12">
        <v>0</v>
      </c>
      <c r="CF172" s="16">
        <v>0</v>
      </c>
      <c r="CG172" s="12">
        <v>0</v>
      </c>
      <c r="CH172" s="12">
        <v>0</v>
      </c>
      <c r="CI172" s="12">
        <v>0</v>
      </c>
      <c r="CJ172" s="16">
        <v>0</v>
      </c>
      <c r="CK172" s="12">
        <v>0</v>
      </c>
      <c r="CL172" s="12">
        <v>0</v>
      </c>
      <c r="CM172" s="12">
        <v>0</v>
      </c>
      <c r="CN172" s="16">
        <v>0</v>
      </c>
      <c r="CO172" s="12">
        <v>0</v>
      </c>
      <c r="CP172" s="12">
        <v>0</v>
      </c>
      <c r="CQ172" s="12">
        <v>0</v>
      </c>
      <c r="CR172" s="16">
        <v>0</v>
      </c>
      <c r="CS172" s="12">
        <v>0</v>
      </c>
      <c r="CT172" s="12">
        <v>0</v>
      </c>
      <c r="CU172" s="12">
        <v>0</v>
      </c>
      <c r="CV172" s="16">
        <v>0</v>
      </c>
      <c r="CW172" s="12">
        <v>0</v>
      </c>
      <c r="CX172" s="12">
        <v>0</v>
      </c>
      <c r="CY172" s="12">
        <v>0</v>
      </c>
      <c r="CZ172" s="16">
        <v>0</v>
      </c>
      <c r="DA172" s="12">
        <v>0</v>
      </c>
      <c r="DB172" s="12">
        <v>0</v>
      </c>
      <c r="DC172" s="12">
        <v>0</v>
      </c>
      <c r="DD172" s="15">
        <v>0</v>
      </c>
      <c r="DE172" s="12">
        <v>0</v>
      </c>
      <c r="DF172" s="12">
        <v>0</v>
      </c>
      <c r="DG172" s="12">
        <v>0</v>
      </c>
      <c r="DH172" s="15">
        <v>0</v>
      </c>
      <c r="DI172" s="12">
        <v>0</v>
      </c>
      <c r="DJ172" s="12">
        <v>0</v>
      </c>
      <c r="DK172" s="12">
        <v>0</v>
      </c>
      <c r="DL172" s="15">
        <v>0</v>
      </c>
      <c r="DM172" s="12">
        <v>0</v>
      </c>
      <c r="DN172" s="12">
        <v>0</v>
      </c>
      <c r="DO172" s="12">
        <v>0</v>
      </c>
      <c r="DP172" s="15">
        <v>0</v>
      </c>
      <c r="DQ172" s="12">
        <v>0</v>
      </c>
      <c r="DR172" s="12">
        <v>0</v>
      </c>
      <c r="DS172" s="12">
        <v>0</v>
      </c>
      <c r="DT172" s="15">
        <v>0</v>
      </c>
      <c r="DU172" s="12">
        <v>0</v>
      </c>
      <c r="DV172" s="12">
        <v>0</v>
      </c>
      <c r="DW172" s="12">
        <v>0</v>
      </c>
      <c r="DX172" s="15">
        <v>0</v>
      </c>
      <c r="DY172" s="12">
        <v>0</v>
      </c>
      <c r="DZ172" s="12">
        <v>0</v>
      </c>
      <c r="EA172" s="12">
        <v>0</v>
      </c>
      <c r="EB172" s="15">
        <v>0</v>
      </c>
      <c r="EC172" s="12">
        <v>0</v>
      </c>
      <c r="ED172" s="12">
        <v>0</v>
      </c>
      <c r="EE172" s="12">
        <v>0</v>
      </c>
      <c r="EF172" s="15">
        <v>0</v>
      </c>
      <c r="EG172" s="12">
        <v>0</v>
      </c>
      <c r="EH172" s="12">
        <v>0</v>
      </c>
      <c r="EI172" s="12">
        <v>0</v>
      </c>
      <c r="EJ172" s="15">
        <v>0</v>
      </c>
      <c r="EK172" s="12">
        <v>0</v>
      </c>
      <c r="EL172" s="12">
        <v>0</v>
      </c>
      <c r="EM172" s="12">
        <v>0</v>
      </c>
      <c r="EN172" s="15">
        <v>0</v>
      </c>
      <c r="EO172" s="12">
        <v>0</v>
      </c>
      <c r="EP172" s="12">
        <v>0</v>
      </c>
      <c r="EQ172" s="12">
        <v>0</v>
      </c>
      <c r="ER172" s="15">
        <v>0</v>
      </c>
      <c r="ES172" s="12">
        <v>0</v>
      </c>
      <c r="ET172" s="12">
        <v>0</v>
      </c>
      <c r="EU172" s="12">
        <v>0</v>
      </c>
      <c r="EV172" s="15">
        <v>0</v>
      </c>
      <c r="EW172" s="12">
        <v>0</v>
      </c>
      <c r="EX172" s="12">
        <v>0</v>
      </c>
      <c r="EY172" s="12">
        <v>0</v>
      </c>
      <c r="EZ172" s="15">
        <v>0</v>
      </c>
      <c r="FA172" s="12">
        <v>0</v>
      </c>
      <c r="FB172" s="12">
        <v>0</v>
      </c>
      <c r="FC172" s="12">
        <v>0</v>
      </c>
      <c r="FD172" s="15">
        <v>0</v>
      </c>
      <c r="FE172" s="12">
        <v>0</v>
      </c>
      <c r="FF172" s="12">
        <v>0</v>
      </c>
      <c r="FG172" s="12">
        <v>0</v>
      </c>
      <c r="FH172" s="15">
        <v>0</v>
      </c>
      <c r="FI172" s="12">
        <v>0</v>
      </c>
      <c r="FJ172" s="12">
        <v>0</v>
      </c>
      <c r="FK172" s="12">
        <v>0</v>
      </c>
      <c r="FL172" s="15">
        <v>0</v>
      </c>
      <c r="FM172" s="12">
        <v>0</v>
      </c>
      <c r="FN172" s="12">
        <v>0</v>
      </c>
      <c r="FO172" s="12">
        <v>0</v>
      </c>
      <c r="FP172" s="15">
        <v>0</v>
      </c>
      <c r="FQ172" s="12">
        <v>0</v>
      </c>
      <c r="FR172" s="12">
        <v>0</v>
      </c>
      <c r="FS172" s="12">
        <v>0</v>
      </c>
      <c r="FT172" s="15">
        <v>0</v>
      </c>
      <c r="FU172" s="12">
        <v>0</v>
      </c>
      <c r="FV172" s="12">
        <v>0</v>
      </c>
      <c r="FW172" s="12">
        <v>0</v>
      </c>
      <c r="FX172" s="15">
        <v>0</v>
      </c>
      <c r="FY172" s="12">
        <v>0</v>
      </c>
      <c r="FZ172" s="12">
        <v>0</v>
      </c>
      <c r="GA172" s="12">
        <v>0</v>
      </c>
      <c r="GB172" s="15">
        <v>0</v>
      </c>
      <c r="GC172" s="12">
        <v>0</v>
      </c>
      <c r="GD172" s="12">
        <v>0</v>
      </c>
      <c r="GE172" s="12">
        <v>0</v>
      </c>
      <c r="GF172" s="15">
        <v>0</v>
      </c>
      <c r="GG172" s="12">
        <v>0</v>
      </c>
      <c r="GH172" s="12">
        <v>0</v>
      </c>
      <c r="GI172" s="12">
        <v>0</v>
      </c>
      <c r="GJ172" s="15">
        <v>0</v>
      </c>
      <c r="GK172" s="12">
        <v>0</v>
      </c>
      <c r="GL172" s="12">
        <v>0</v>
      </c>
      <c r="GM172" s="12">
        <v>0</v>
      </c>
      <c r="GN172" s="15">
        <v>0</v>
      </c>
      <c r="GO172" s="12">
        <v>0</v>
      </c>
      <c r="GP172" s="12">
        <v>0</v>
      </c>
      <c r="GQ172" s="12">
        <v>0</v>
      </c>
      <c r="GR172" s="15">
        <v>0</v>
      </c>
      <c r="GS172" s="12">
        <v>0</v>
      </c>
      <c r="GT172" s="12">
        <v>0</v>
      </c>
      <c r="GU172" s="12">
        <v>0</v>
      </c>
      <c r="GV172" s="15">
        <v>0</v>
      </c>
      <c r="GW172" s="12">
        <v>0</v>
      </c>
      <c r="GX172" s="12">
        <v>0</v>
      </c>
      <c r="GY172" s="12">
        <v>0</v>
      </c>
      <c r="GZ172" s="15">
        <v>0</v>
      </c>
      <c r="HA172" s="12">
        <v>0</v>
      </c>
      <c r="HB172" s="12">
        <v>0</v>
      </c>
      <c r="HC172" s="12">
        <v>0</v>
      </c>
      <c r="HD172" s="15">
        <v>0</v>
      </c>
      <c r="HE172" s="12">
        <v>0</v>
      </c>
      <c r="HF172" s="12">
        <v>0</v>
      </c>
      <c r="HG172" s="12">
        <v>0</v>
      </c>
      <c r="HH172" s="15">
        <v>0</v>
      </c>
      <c r="HI172" s="12">
        <v>0</v>
      </c>
      <c r="HJ172" s="12">
        <v>0</v>
      </c>
      <c r="HK172" s="12">
        <v>0</v>
      </c>
      <c r="HL172" s="15">
        <v>0</v>
      </c>
      <c r="HM172" s="12">
        <v>0</v>
      </c>
      <c r="HN172" s="12">
        <v>0</v>
      </c>
      <c r="HO172" s="12">
        <v>0</v>
      </c>
      <c r="HP172" s="15">
        <v>0</v>
      </c>
      <c r="HQ172" s="12">
        <v>0</v>
      </c>
      <c r="HR172" s="12">
        <v>0</v>
      </c>
      <c r="HS172" s="12">
        <v>0</v>
      </c>
      <c r="HT172" s="15">
        <v>0</v>
      </c>
      <c r="HU172" s="12">
        <v>0</v>
      </c>
      <c r="HV172" s="12">
        <v>0</v>
      </c>
      <c r="HW172" s="12">
        <v>0</v>
      </c>
      <c r="HX172" s="15">
        <v>0</v>
      </c>
      <c r="HY172" s="12">
        <v>0</v>
      </c>
      <c r="HZ172" s="12">
        <v>0</v>
      </c>
      <c r="IA172" s="12">
        <v>0</v>
      </c>
      <c r="IB172" s="15">
        <v>0</v>
      </c>
      <c r="IC172" s="12">
        <v>0</v>
      </c>
      <c r="ID172" s="12">
        <v>0</v>
      </c>
      <c r="IE172" s="12">
        <v>0</v>
      </c>
      <c r="IF172" s="15">
        <v>0</v>
      </c>
      <c r="IG172" s="12">
        <v>0</v>
      </c>
      <c r="IH172" s="12">
        <v>0</v>
      </c>
      <c r="II172" s="12">
        <v>0</v>
      </c>
      <c r="IJ172" s="15">
        <v>0</v>
      </c>
      <c r="IK172" s="12">
        <v>0</v>
      </c>
      <c r="IL172" s="12">
        <v>0</v>
      </c>
      <c r="IM172" s="12">
        <v>0</v>
      </c>
      <c r="IN172" s="15">
        <v>0</v>
      </c>
      <c r="IO172" s="12">
        <v>0</v>
      </c>
      <c r="IP172" s="12">
        <v>0</v>
      </c>
      <c r="IQ172" s="12">
        <v>0</v>
      </c>
      <c r="IR172" s="15">
        <v>0</v>
      </c>
      <c r="IS172" s="12">
        <v>0</v>
      </c>
      <c r="IT172" s="12">
        <v>0</v>
      </c>
      <c r="IU172" s="12">
        <v>0</v>
      </c>
      <c r="IV172" s="15">
        <v>0</v>
      </c>
      <c r="IW172" s="12">
        <v>0</v>
      </c>
      <c r="IX172" s="12">
        <v>0</v>
      </c>
      <c r="IY172" s="12">
        <v>0</v>
      </c>
      <c r="IZ172" s="15">
        <v>0</v>
      </c>
      <c r="JA172" s="12">
        <v>0</v>
      </c>
      <c r="JB172" s="12">
        <v>0</v>
      </c>
      <c r="JC172" s="12">
        <v>0</v>
      </c>
      <c r="JD172" s="15">
        <v>0</v>
      </c>
      <c r="JE172" s="12">
        <v>0</v>
      </c>
      <c r="JF172" s="12">
        <v>0</v>
      </c>
      <c r="JG172" s="12">
        <v>0</v>
      </c>
      <c r="JH172" s="15">
        <v>0</v>
      </c>
      <c r="JI172" s="12">
        <v>0</v>
      </c>
      <c r="JJ172" s="12">
        <v>0</v>
      </c>
      <c r="JK172" s="12">
        <v>0</v>
      </c>
      <c r="JL172" s="15">
        <v>0</v>
      </c>
      <c r="JM172" s="12">
        <v>0</v>
      </c>
      <c r="JN172" s="12">
        <v>0</v>
      </c>
      <c r="JO172" s="12">
        <v>0</v>
      </c>
      <c r="JP172" s="15">
        <v>0</v>
      </c>
      <c r="JQ172" s="12">
        <v>0</v>
      </c>
      <c r="JR172" s="12">
        <v>0</v>
      </c>
      <c r="JS172" s="12">
        <v>0</v>
      </c>
      <c r="JT172" s="15">
        <v>0</v>
      </c>
      <c r="JU172" s="12">
        <v>0</v>
      </c>
      <c r="JV172" s="12">
        <v>0</v>
      </c>
      <c r="JW172" s="12">
        <v>0</v>
      </c>
      <c r="JX172" s="15">
        <v>0</v>
      </c>
      <c r="JY172" s="12">
        <v>0</v>
      </c>
      <c r="JZ172" s="12">
        <v>0</v>
      </c>
      <c r="KA172" s="12">
        <v>0</v>
      </c>
      <c r="KB172" s="15">
        <v>0</v>
      </c>
      <c r="KC172" s="12">
        <v>0</v>
      </c>
      <c r="KD172" s="12">
        <v>0</v>
      </c>
      <c r="KE172" s="12">
        <v>0</v>
      </c>
      <c r="KF172" s="15">
        <v>0</v>
      </c>
      <c r="KG172" s="12">
        <v>0</v>
      </c>
      <c r="KH172" s="12">
        <v>0</v>
      </c>
      <c r="KI172" s="12">
        <v>0</v>
      </c>
      <c r="KJ172" s="15">
        <v>0</v>
      </c>
      <c r="KK172" s="12">
        <v>0</v>
      </c>
      <c r="KL172" s="12">
        <v>0</v>
      </c>
      <c r="KM172" s="12">
        <v>0</v>
      </c>
      <c r="KN172" s="15">
        <v>0</v>
      </c>
      <c r="KO172" s="12">
        <v>0</v>
      </c>
      <c r="KP172" s="12">
        <v>0</v>
      </c>
      <c r="KQ172" s="12">
        <v>0</v>
      </c>
      <c r="KR172" s="15">
        <v>0</v>
      </c>
      <c r="KS172" s="12">
        <v>0</v>
      </c>
      <c r="KT172" s="12">
        <v>0</v>
      </c>
      <c r="KU172" s="12">
        <v>0</v>
      </c>
      <c r="KV172" s="14">
        <v>0</v>
      </c>
      <c r="KW172" s="12">
        <v>0</v>
      </c>
      <c r="KX172" s="12">
        <v>0</v>
      </c>
      <c r="KY172" s="12">
        <v>0</v>
      </c>
      <c r="KZ172" s="14">
        <v>0</v>
      </c>
      <c r="LA172" s="12">
        <v>0</v>
      </c>
      <c r="LB172" s="12">
        <v>0</v>
      </c>
      <c r="LC172" s="12">
        <v>0</v>
      </c>
      <c r="LD172" s="14">
        <v>0</v>
      </c>
      <c r="LE172" s="12">
        <v>0</v>
      </c>
      <c r="LF172" s="12">
        <v>0</v>
      </c>
      <c r="LG172" s="12">
        <v>0</v>
      </c>
      <c r="LH172" s="14">
        <v>0</v>
      </c>
      <c r="LI172" s="12">
        <v>0</v>
      </c>
      <c r="LJ172" s="12">
        <v>0</v>
      </c>
      <c r="LK172" s="12">
        <v>0</v>
      </c>
      <c r="LL172" s="14">
        <v>0</v>
      </c>
      <c r="LM172" s="12">
        <v>0</v>
      </c>
      <c r="LN172" s="12">
        <v>0</v>
      </c>
      <c r="LO172" s="12">
        <v>0</v>
      </c>
      <c r="LP172" s="14">
        <v>0</v>
      </c>
      <c r="LQ172" s="12">
        <v>0</v>
      </c>
      <c r="LR172" s="12">
        <v>0</v>
      </c>
      <c r="LS172" s="12">
        <v>0</v>
      </c>
      <c r="LT172" s="14">
        <v>0</v>
      </c>
      <c r="LU172" s="12">
        <v>0</v>
      </c>
      <c r="LV172" s="12">
        <v>0</v>
      </c>
      <c r="LW172" s="12">
        <v>0</v>
      </c>
      <c r="LX172" s="14">
        <v>0</v>
      </c>
      <c r="LY172" s="12">
        <v>0</v>
      </c>
      <c r="LZ172" s="12">
        <v>0</v>
      </c>
      <c r="MA172" s="12">
        <v>0</v>
      </c>
      <c r="MB172" s="13">
        <v>0</v>
      </c>
      <c r="MC172" s="12">
        <v>0</v>
      </c>
      <c r="MD172" s="12">
        <v>0</v>
      </c>
      <c r="ME172" s="12">
        <v>0</v>
      </c>
      <c r="MF172" s="13">
        <v>0</v>
      </c>
      <c r="MG172" s="12">
        <v>0</v>
      </c>
      <c r="MH172" s="12">
        <v>0</v>
      </c>
      <c r="MI172" s="12">
        <v>0</v>
      </c>
      <c r="MJ172" s="13">
        <v>0</v>
      </c>
      <c r="MK172" s="12">
        <v>0</v>
      </c>
      <c r="ML172" s="12">
        <v>0</v>
      </c>
      <c r="MM172" s="12">
        <v>0</v>
      </c>
    </row>
    <row r="173" spans="2:351" ht="89.25" x14ac:dyDescent="0.25">
      <c r="B173" s="44" t="s">
        <v>53</v>
      </c>
      <c r="C173" s="43" t="s">
        <v>52</v>
      </c>
      <c r="D173" s="42" t="s">
        <v>12</v>
      </c>
      <c r="E173" s="42" t="s">
        <v>12</v>
      </c>
      <c r="F173" s="46" t="s">
        <v>51</v>
      </c>
      <c r="G173" s="40">
        <v>2020004250282</v>
      </c>
      <c r="H173" s="41" t="s">
        <v>10</v>
      </c>
      <c r="I173" s="40">
        <v>4599031</v>
      </c>
      <c r="J173" s="39" t="s">
        <v>50</v>
      </c>
      <c r="K173" s="38" t="s">
        <v>8</v>
      </c>
      <c r="L173" s="37" t="s">
        <v>57</v>
      </c>
      <c r="M173" s="35" t="s">
        <v>6</v>
      </c>
      <c r="N173" s="35" t="s">
        <v>5</v>
      </c>
      <c r="O173" s="36" t="s">
        <v>4</v>
      </c>
      <c r="P173" s="35" t="s">
        <v>16</v>
      </c>
      <c r="Q173" s="35" t="s">
        <v>56</v>
      </c>
      <c r="R173" s="34" t="s">
        <v>1</v>
      </c>
      <c r="S173" s="33">
        <v>100</v>
      </c>
      <c r="T173" s="50">
        <v>25</v>
      </c>
      <c r="U173" s="50">
        <v>25</v>
      </c>
      <c r="V173" s="50">
        <v>25</v>
      </c>
      <c r="W173" s="50">
        <v>25</v>
      </c>
      <c r="X173" s="31">
        <f>+Z173+AA173+AB173+AC173</f>
        <v>100</v>
      </c>
      <c r="Y173" s="49">
        <f>+X173/S173</f>
        <v>1</v>
      </c>
      <c r="Z173" s="29">
        <v>25</v>
      </c>
      <c r="AA173" s="28">
        <v>25</v>
      </c>
      <c r="AB173" s="28">
        <v>25</v>
      </c>
      <c r="AC173" s="28">
        <v>25</v>
      </c>
      <c r="AD173" s="27">
        <v>0</v>
      </c>
      <c r="AE173" s="26">
        <f>+AD173-AG173</f>
        <v>0</v>
      </c>
      <c r="AF173" s="51" t="s">
        <v>0</v>
      </c>
      <c r="AG173" s="24">
        <f>SUM(AH173:AK173)</f>
        <v>0</v>
      </c>
      <c r="AH173" s="23">
        <f>+BH173+BL173+BP173+BT173+BX173+CB173+CF173+CJ173+CN173+CR173+CV173+CZ173+BD173</f>
        <v>0</v>
      </c>
      <c r="AI173" s="22">
        <f>+DD173+DH173+DL173+DP173+DT173+DX173+EB173+EF173+EJ173+EN173+ER173+EV173+EZ173+FD173+FH173+FL173+FP173+FT173+FX173+GB173+GF173+GJ173+GN173+GR173+GV173+GZ173+HD173+HH173+HL173+HP173+HT173+HX173+IB173+IF173+IJ173+IN173+IR173+IV173+IZ173+JD173+JH173+JL173+JP173+JT173+JX173+KB173+KF173+KJ173+KN173+KR173</f>
        <v>0</v>
      </c>
      <c r="AJ173" s="21">
        <f>+KV173+KZ173+LD173+LH173+LL173+LP173+LT173+LX173</f>
        <v>0</v>
      </c>
      <c r="AK173" s="13">
        <f>+MB173+MF173+MJ173</f>
        <v>0</v>
      </c>
      <c r="AL173" s="18" t="b">
        <f>_xlfn.IFNA(+AM173&lt;=AG173,"ERROR")</f>
        <v>1</v>
      </c>
      <c r="AM173" s="20">
        <f>SUM(AN173:AQ173)</f>
        <v>0</v>
      </c>
      <c r="AN173" s="4">
        <f>+BE173+BI173+BM173+BQ173+BU173+BY173+CC173+CG173+CK173+CO173+CS173+CW173+DA173</f>
        <v>0</v>
      </c>
      <c r="AO173" s="4">
        <f>+DE173+DI173+DM173+DQ173+DU173+DY173+EC173+EG173+EK173+EO173+ES173+EW173+FA173+FE173+FI173+FM173+FQ173+FU173+FY173+GC173+GG173+GK173+GO173+GS173+GW173+HA173+HE173+HI173+HM173+HQ173+HU173+HY173+IC173+IG173+IK173+IO173+IS173+IW173+JA173+JE173+JI173+JM173+JQ173+JU173+JY173+KC173+KG173+KK173+KO173+KS173</f>
        <v>0</v>
      </c>
      <c r="AP173" s="4">
        <f>+KW173+LA173+LE173+LI173+LM173+LQ173+LU173+LY173</f>
        <v>0</v>
      </c>
      <c r="AQ173" s="4">
        <f>+MC173+MG173+MK173</f>
        <v>0</v>
      </c>
      <c r="AR173" s="18" t="b">
        <f>_xlfn.IFNA(+AS173&lt;=AM173,"ERROR")</f>
        <v>1</v>
      </c>
      <c r="AS173" s="19">
        <f>+AT173+AU173+AV173+AW173</f>
        <v>0</v>
      </c>
      <c r="AT173" s="4">
        <f>+BF173+BJ173+BN173+BR173+BV173+BZ173+CD173+CH173+CL173+CP173+CT173+CX173+DB173</f>
        <v>0</v>
      </c>
      <c r="AU173" s="4">
        <f>+DF173+DJ173+DN173+DR173+DV173+DZ173+ED173+EH173+EL173+EP173+ET173+EX173+FB173+FF173+FJ173+FN173+FR173+FV173+FZ173+GD173+GH173+GL173+GP173+GT173+GX173+HB173+HF173+HJ173+HN173+HR173+HV173+HZ173+ID173+IH173+IL173+IP173+IT173+IX173+JB173+JF173+JJ173+JN173+JR173+JV173+JZ173+KD173+KH173+KL173+KP173+KT173</f>
        <v>0</v>
      </c>
      <c r="AV173" s="4">
        <f>+KX173+LB173+LF173+LJ173+LN173+LR173+LV173+LZ173</f>
        <v>0</v>
      </c>
      <c r="AW173" s="4">
        <f>+MD173+MH173+ML173</f>
        <v>0</v>
      </c>
      <c r="AX173" s="18" t="b">
        <f>_xlfn.IFNA(+AY173&lt;=AS173,"ERROR")</f>
        <v>1</v>
      </c>
      <c r="AY173" s="17">
        <f>+AZ173+BA173+BB173+BC173</f>
        <v>0</v>
      </c>
      <c r="AZ173" s="4">
        <f>+BG173+BK173+BO173+BS173+BW173+CA173+CE173+CI173+CM173+CQ173+CU173+CY173+DC173</f>
        <v>0</v>
      </c>
      <c r="BA173" s="4">
        <f>+DG173+DK173+DO173+DS173+DW173+EA173+EE173+EI173+EM173+EQ173+EU173+EY173+FC173+FG173+FK173+FO173+FS173+FW173+GA173+GE173+GI173+GM173+GQ173+GU173+GY173+HC173+HG173+HK173+HO173+HS173+HW173+IA173+IE173+II173+IM173+IQ173+IU173+IY173+JC173+JG173+JK173+JO173+JS173+JW173+KA173+KE173+KI173+KM173+KQ173+KU173</f>
        <v>0</v>
      </c>
      <c r="BB173" s="4">
        <f>+KY173+LC173+LG173+LK173+LO173+LS173+LW173+MA173</f>
        <v>0</v>
      </c>
      <c r="BC173" s="4">
        <f>+ME173+MI173+MM173</f>
        <v>0</v>
      </c>
      <c r="BD173" s="16">
        <v>0</v>
      </c>
      <c r="BE173" s="12">
        <v>0</v>
      </c>
      <c r="BF173" s="12">
        <v>0</v>
      </c>
      <c r="BG173" s="12">
        <v>0</v>
      </c>
      <c r="BH173" s="16">
        <v>0</v>
      </c>
      <c r="BI173" s="12">
        <v>0</v>
      </c>
      <c r="BJ173" s="12">
        <v>0</v>
      </c>
      <c r="BK173" s="12">
        <v>0</v>
      </c>
      <c r="BL173" s="16">
        <v>0</v>
      </c>
      <c r="BM173" s="12">
        <v>0</v>
      </c>
      <c r="BN173" s="12">
        <v>0</v>
      </c>
      <c r="BO173" s="12">
        <v>0</v>
      </c>
      <c r="BP173" s="16">
        <v>0</v>
      </c>
      <c r="BQ173" s="12">
        <v>0</v>
      </c>
      <c r="BR173" s="12">
        <v>0</v>
      </c>
      <c r="BS173" s="12">
        <v>0</v>
      </c>
      <c r="BT173" s="16">
        <v>0</v>
      </c>
      <c r="BU173" s="12">
        <v>0</v>
      </c>
      <c r="BV173" s="12">
        <v>0</v>
      </c>
      <c r="BW173" s="12">
        <v>0</v>
      </c>
      <c r="BX173" s="16">
        <v>0</v>
      </c>
      <c r="BY173" s="12">
        <v>0</v>
      </c>
      <c r="BZ173" s="12">
        <v>0</v>
      </c>
      <c r="CA173" s="12">
        <v>0</v>
      </c>
      <c r="CB173" s="16">
        <v>0</v>
      </c>
      <c r="CC173" s="12">
        <v>0</v>
      </c>
      <c r="CD173" s="12">
        <v>0</v>
      </c>
      <c r="CE173" s="12">
        <v>0</v>
      </c>
      <c r="CF173" s="16">
        <v>0</v>
      </c>
      <c r="CG173" s="12">
        <v>0</v>
      </c>
      <c r="CH173" s="12">
        <v>0</v>
      </c>
      <c r="CI173" s="12">
        <v>0</v>
      </c>
      <c r="CJ173" s="16">
        <v>0</v>
      </c>
      <c r="CK173" s="12">
        <v>0</v>
      </c>
      <c r="CL173" s="12">
        <v>0</v>
      </c>
      <c r="CM173" s="12">
        <v>0</v>
      </c>
      <c r="CN173" s="16">
        <v>0</v>
      </c>
      <c r="CO173" s="12">
        <v>0</v>
      </c>
      <c r="CP173" s="12">
        <v>0</v>
      </c>
      <c r="CQ173" s="12">
        <v>0</v>
      </c>
      <c r="CR173" s="16">
        <v>0</v>
      </c>
      <c r="CS173" s="12">
        <v>0</v>
      </c>
      <c r="CT173" s="12">
        <v>0</v>
      </c>
      <c r="CU173" s="12">
        <v>0</v>
      </c>
      <c r="CV173" s="16">
        <v>0</v>
      </c>
      <c r="CW173" s="12">
        <v>0</v>
      </c>
      <c r="CX173" s="12">
        <v>0</v>
      </c>
      <c r="CY173" s="12">
        <v>0</v>
      </c>
      <c r="CZ173" s="16">
        <v>0</v>
      </c>
      <c r="DA173" s="12">
        <v>0</v>
      </c>
      <c r="DB173" s="12">
        <v>0</v>
      </c>
      <c r="DC173" s="12">
        <v>0</v>
      </c>
      <c r="DD173" s="15">
        <v>0</v>
      </c>
      <c r="DE173" s="12">
        <v>0</v>
      </c>
      <c r="DF173" s="12">
        <v>0</v>
      </c>
      <c r="DG173" s="12">
        <v>0</v>
      </c>
      <c r="DH173" s="15">
        <v>0</v>
      </c>
      <c r="DI173" s="12">
        <v>0</v>
      </c>
      <c r="DJ173" s="12">
        <v>0</v>
      </c>
      <c r="DK173" s="12">
        <v>0</v>
      </c>
      <c r="DL173" s="15">
        <v>0</v>
      </c>
      <c r="DM173" s="12">
        <v>0</v>
      </c>
      <c r="DN173" s="12">
        <v>0</v>
      </c>
      <c r="DO173" s="12">
        <v>0</v>
      </c>
      <c r="DP173" s="15">
        <v>0</v>
      </c>
      <c r="DQ173" s="12">
        <v>0</v>
      </c>
      <c r="DR173" s="12">
        <v>0</v>
      </c>
      <c r="DS173" s="12">
        <v>0</v>
      </c>
      <c r="DT173" s="15">
        <v>0</v>
      </c>
      <c r="DU173" s="12">
        <v>0</v>
      </c>
      <c r="DV173" s="12">
        <v>0</v>
      </c>
      <c r="DW173" s="12">
        <v>0</v>
      </c>
      <c r="DX173" s="15">
        <v>0</v>
      </c>
      <c r="DY173" s="12">
        <v>0</v>
      </c>
      <c r="DZ173" s="12">
        <v>0</v>
      </c>
      <c r="EA173" s="12">
        <v>0</v>
      </c>
      <c r="EB173" s="15">
        <v>0</v>
      </c>
      <c r="EC173" s="12">
        <v>0</v>
      </c>
      <c r="ED173" s="12">
        <v>0</v>
      </c>
      <c r="EE173" s="12">
        <v>0</v>
      </c>
      <c r="EF173" s="15">
        <v>0</v>
      </c>
      <c r="EG173" s="12">
        <v>0</v>
      </c>
      <c r="EH173" s="12">
        <v>0</v>
      </c>
      <c r="EI173" s="12">
        <v>0</v>
      </c>
      <c r="EJ173" s="15">
        <v>0</v>
      </c>
      <c r="EK173" s="12">
        <v>0</v>
      </c>
      <c r="EL173" s="12">
        <v>0</v>
      </c>
      <c r="EM173" s="12">
        <v>0</v>
      </c>
      <c r="EN173" s="15">
        <v>0</v>
      </c>
      <c r="EO173" s="12">
        <v>0</v>
      </c>
      <c r="EP173" s="12">
        <v>0</v>
      </c>
      <c r="EQ173" s="12">
        <v>0</v>
      </c>
      <c r="ER173" s="15">
        <v>0</v>
      </c>
      <c r="ES173" s="12">
        <v>0</v>
      </c>
      <c r="ET173" s="12">
        <v>0</v>
      </c>
      <c r="EU173" s="12">
        <v>0</v>
      </c>
      <c r="EV173" s="15">
        <v>0</v>
      </c>
      <c r="EW173" s="12">
        <v>0</v>
      </c>
      <c r="EX173" s="12">
        <v>0</v>
      </c>
      <c r="EY173" s="12">
        <v>0</v>
      </c>
      <c r="EZ173" s="15">
        <v>0</v>
      </c>
      <c r="FA173" s="12">
        <v>0</v>
      </c>
      <c r="FB173" s="12">
        <v>0</v>
      </c>
      <c r="FC173" s="12">
        <v>0</v>
      </c>
      <c r="FD173" s="15">
        <v>0</v>
      </c>
      <c r="FE173" s="12">
        <v>0</v>
      </c>
      <c r="FF173" s="12">
        <v>0</v>
      </c>
      <c r="FG173" s="12">
        <v>0</v>
      </c>
      <c r="FH173" s="15">
        <v>0</v>
      </c>
      <c r="FI173" s="12">
        <v>0</v>
      </c>
      <c r="FJ173" s="12">
        <v>0</v>
      </c>
      <c r="FK173" s="12">
        <v>0</v>
      </c>
      <c r="FL173" s="15">
        <v>0</v>
      </c>
      <c r="FM173" s="12">
        <v>0</v>
      </c>
      <c r="FN173" s="12">
        <v>0</v>
      </c>
      <c r="FO173" s="12">
        <v>0</v>
      </c>
      <c r="FP173" s="15">
        <v>0</v>
      </c>
      <c r="FQ173" s="12">
        <v>0</v>
      </c>
      <c r="FR173" s="12">
        <v>0</v>
      </c>
      <c r="FS173" s="12">
        <v>0</v>
      </c>
      <c r="FT173" s="15">
        <v>0</v>
      </c>
      <c r="FU173" s="12">
        <v>0</v>
      </c>
      <c r="FV173" s="12">
        <v>0</v>
      </c>
      <c r="FW173" s="12">
        <v>0</v>
      </c>
      <c r="FX173" s="15">
        <v>0</v>
      </c>
      <c r="FY173" s="12">
        <v>0</v>
      </c>
      <c r="FZ173" s="12">
        <v>0</v>
      </c>
      <c r="GA173" s="12">
        <v>0</v>
      </c>
      <c r="GB173" s="15">
        <v>0</v>
      </c>
      <c r="GC173" s="12">
        <v>0</v>
      </c>
      <c r="GD173" s="12">
        <v>0</v>
      </c>
      <c r="GE173" s="12">
        <v>0</v>
      </c>
      <c r="GF173" s="15">
        <v>0</v>
      </c>
      <c r="GG173" s="12">
        <v>0</v>
      </c>
      <c r="GH173" s="12">
        <v>0</v>
      </c>
      <c r="GI173" s="12">
        <v>0</v>
      </c>
      <c r="GJ173" s="15">
        <v>0</v>
      </c>
      <c r="GK173" s="12">
        <v>0</v>
      </c>
      <c r="GL173" s="12">
        <v>0</v>
      </c>
      <c r="GM173" s="12">
        <v>0</v>
      </c>
      <c r="GN173" s="15">
        <v>0</v>
      </c>
      <c r="GO173" s="12">
        <v>0</v>
      </c>
      <c r="GP173" s="12">
        <v>0</v>
      </c>
      <c r="GQ173" s="12">
        <v>0</v>
      </c>
      <c r="GR173" s="15">
        <v>0</v>
      </c>
      <c r="GS173" s="12">
        <v>0</v>
      </c>
      <c r="GT173" s="12">
        <v>0</v>
      </c>
      <c r="GU173" s="12">
        <v>0</v>
      </c>
      <c r="GV173" s="15">
        <v>0</v>
      </c>
      <c r="GW173" s="12">
        <v>0</v>
      </c>
      <c r="GX173" s="12">
        <v>0</v>
      </c>
      <c r="GY173" s="12">
        <v>0</v>
      </c>
      <c r="GZ173" s="15">
        <v>0</v>
      </c>
      <c r="HA173" s="12">
        <v>0</v>
      </c>
      <c r="HB173" s="12">
        <v>0</v>
      </c>
      <c r="HC173" s="12">
        <v>0</v>
      </c>
      <c r="HD173" s="15">
        <v>0</v>
      </c>
      <c r="HE173" s="12">
        <v>0</v>
      </c>
      <c r="HF173" s="12">
        <v>0</v>
      </c>
      <c r="HG173" s="12">
        <v>0</v>
      </c>
      <c r="HH173" s="15">
        <v>0</v>
      </c>
      <c r="HI173" s="12">
        <v>0</v>
      </c>
      <c r="HJ173" s="12">
        <v>0</v>
      </c>
      <c r="HK173" s="12">
        <v>0</v>
      </c>
      <c r="HL173" s="15">
        <v>0</v>
      </c>
      <c r="HM173" s="12">
        <v>0</v>
      </c>
      <c r="HN173" s="12">
        <v>0</v>
      </c>
      <c r="HO173" s="12">
        <v>0</v>
      </c>
      <c r="HP173" s="15">
        <v>0</v>
      </c>
      <c r="HQ173" s="12">
        <v>0</v>
      </c>
      <c r="HR173" s="12">
        <v>0</v>
      </c>
      <c r="HS173" s="12">
        <v>0</v>
      </c>
      <c r="HT173" s="15">
        <v>0</v>
      </c>
      <c r="HU173" s="12">
        <v>0</v>
      </c>
      <c r="HV173" s="12">
        <v>0</v>
      </c>
      <c r="HW173" s="12">
        <v>0</v>
      </c>
      <c r="HX173" s="15">
        <v>0</v>
      </c>
      <c r="HY173" s="12">
        <v>0</v>
      </c>
      <c r="HZ173" s="12">
        <v>0</v>
      </c>
      <c r="IA173" s="12">
        <v>0</v>
      </c>
      <c r="IB173" s="15">
        <v>0</v>
      </c>
      <c r="IC173" s="12">
        <v>0</v>
      </c>
      <c r="ID173" s="12">
        <v>0</v>
      </c>
      <c r="IE173" s="12">
        <v>0</v>
      </c>
      <c r="IF173" s="15">
        <v>0</v>
      </c>
      <c r="IG173" s="12">
        <v>0</v>
      </c>
      <c r="IH173" s="12">
        <v>0</v>
      </c>
      <c r="II173" s="12">
        <v>0</v>
      </c>
      <c r="IJ173" s="15">
        <v>0</v>
      </c>
      <c r="IK173" s="12">
        <v>0</v>
      </c>
      <c r="IL173" s="12">
        <v>0</v>
      </c>
      <c r="IM173" s="12">
        <v>0</v>
      </c>
      <c r="IN173" s="15">
        <v>0</v>
      </c>
      <c r="IO173" s="12">
        <v>0</v>
      </c>
      <c r="IP173" s="12">
        <v>0</v>
      </c>
      <c r="IQ173" s="12">
        <v>0</v>
      </c>
      <c r="IR173" s="15">
        <v>0</v>
      </c>
      <c r="IS173" s="12">
        <v>0</v>
      </c>
      <c r="IT173" s="12">
        <v>0</v>
      </c>
      <c r="IU173" s="12">
        <v>0</v>
      </c>
      <c r="IV173" s="15">
        <v>0</v>
      </c>
      <c r="IW173" s="12">
        <v>0</v>
      </c>
      <c r="IX173" s="12">
        <v>0</v>
      </c>
      <c r="IY173" s="12">
        <v>0</v>
      </c>
      <c r="IZ173" s="15">
        <v>0</v>
      </c>
      <c r="JA173" s="12">
        <v>0</v>
      </c>
      <c r="JB173" s="12">
        <v>0</v>
      </c>
      <c r="JC173" s="12">
        <v>0</v>
      </c>
      <c r="JD173" s="15">
        <v>0</v>
      </c>
      <c r="JE173" s="12">
        <v>0</v>
      </c>
      <c r="JF173" s="12">
        <v>0</v>
      </c>
      <c r="JG173" s="12">
        <v>0</v>
      </c>
      <c r="JH173" s="15">
        <v>0</v>
      </c>
      <c r="JI173" s="12">
        <v>0</v>
      </c>
      <c r="JJ173" s="12">
        <v>0</v>
      </c>
      <c r="JK173" s="12">
        <v>0</v>
      </c>
      <c r="JL173" s="15">
        <v>0</v>
      </c>
      <c r="JM173" s="12">
        <v>0</v>
      </c>
      <c r="JN173" s="12">
        <v>0</v>
      </c>
      <c r="JO173" s="12">
        <v>0</v>
      </c>
      <c r="JP173" s="15">
        <v>0</v>
      </c>
      <c r="JQ173" s="12">
        <v>0</v>
      </c>
      <c r="JR173" s="12">
        <v>0</v>
      </c>
      <c r="JS173" s="12">
        <v>0</v>
      </c>
      <c r="JT173" s="15">
        <v>0</v>
      </c>
      <c r="JU173" s="12">
        <v>0</v>
      </c>
      <c r="JV173" s="12">
        <v>0</v>
      </c>
      <c r="JW173" s="12">
        <v>0</v>
      </c>
      <c r="JX173" s="15">
        <v>0</v>
      </c>
      <c r="JY173" s="12">
        <v>0</v>
      </c>
      <c r="JZ173" s="12">
        <v>0</v>
      </c>
      <c r="KA173" s="12">
        <v>0</v>
      </c>
      <c r="KB173" s="15">
        <v>0</v>
      </c>
      <c r="KC173" s="12">
        <v>0</v>
      </c>
      <c r="KD173" s="12">
        <v>0</v>
      </c>
      <c r="KE173" s="12">
        <v>0</v>
      </c>
      <c r="KF173" s="15">
        <v>0</v>
      </c>
      <c r="KG173" s="12">
        <v>0</v>
      </c>
      <c r="KH173" s="12">
        <v>0</v>
      </c>
      <c r="KI173" s="12">
        <v>0</v>
      </c>
      <c r="KJ173" s="15">
        <v>0</v>
      </c>
      <c r="KK173" s="12">
        <v>0</v>
      </c>
      <c r="KL173" s="12">
        <v>0</v>
      </c>
      <c r="KM173" s="12">
        <v>0</v>
      </c>
      <c r="KN173" s="15">
        <v>0</v>
      </c>
      <c r="KO173" s="12">
        <v>0</v>
      </c>
      <c r="KP173" s="12">
        <v>0</v>
      </c>
      <c r="KQ173" s="12">
        <v>0</v>
      </c>
      <c r="KR173" s="15">
        <v>0</v>
      </c>
      <c r="KS173" s="12">
        <v>0</v>
      </c>
      <c r="KT173" s="12">
        <v>0</v>
      </c>
      <c r="KU173" s="12">
        <v>0</v>
      </c>
      <c r="KV173" s="14">
        <v>0</v>
      </c>
      <c r="KW173" s="12">
        <v>0</v>
      </c>
      <c r="KX173" s="12">
        <v>0</v>
      </c>
      <c r="KY173" s="12">
        <v>0</v>
      </c>
      <c r="KZ173" s="14">
        <v>0</v>
      </c>
      <c r="LA173" s="12">
        <v>0</v>
      </c>
      <c r="LB173" s="12">
        <v>0</v>
      </c>
      <c r="LC173" s="12">
        <v>0</v>
      </c>
      <c r="LD173" s="14">
        <v>0</v>
      </c>
      <c r="LE173" s="12">
        <v>0</v>
      </c>
      <c r="LF173" s="12">
        <v>0</v>
      </c>
      <c r="LG173" s="12">
        <v>0</v>
      </c>
      <c r="LH173" s="14">
        <v>0</v>
      </c>
      <c r="LI173" s="12">
        <v>0</v>
      </c>
      <c r="LJ173" s="12">
        <v>0</v>
      </c>
      <c r="LK173" s="12">
        <v>0</v>
      </c>
      <c r="LL173" s="14">
        <v>0</v>
      </c>
      <c r="LM173" s="12">
        <v>0</v>
      </c>
      <c r="LN173" s="12">
        <v>0</v>
      </c>
      <c r="LO173" s="12">
        <v>0</v>
      </c>
      <c r="LP173" s="14">
        <v>0</v>
      </c>
      <c r="LQ173" s="12">
        <v>0</v>
      </c>
      <c r="LR173" s="12">
        <v>0</v>
      </c>
      <c r="LS173" s="12">
        <v>0</v>
      </c>
      <c r="LT173" s="14">
        <v>0</v>
      </c>
      <c r="LU173" s="12">
        <v>0</v>
      </c>
      <c r="LV173" s="12">
        <v>0</v>
      </c>
      <c r="LW173" s="12">
        <v>0</v>
      </c>
      <c r="LX173" s="14">
        <v>0</v>
      </c>
      <c r="LY173" s="12">
        <v>0</v>
      </c>
      <c r="LZ173" s="12">
        <v>0</v>
      </c>
      <c r="MA173" s="12">
        <v>0</v>
      </c>
      <c r="MB173" s="13">
        <v>0</v>
      </c>
      <c r="MC173" s="12">
        <v>0</v>
      </c>
      <c r="MD173" s="12">
        <v>0</v>
      </c>
      <c r="ME173" s="12">
        <v>0</v>
      </c>
      <c r="MF173" s="13">
        <v>0</v>
      </c>
      <c r="MG173" s="12">
        <v>0</v>
      </c>
      <c r="MH173" s="12">
        <v>0</v>
      </c>
      <c r="MI173" s="12">
        <v>0</v>
      </c>
      <c r="MJ173" s="13">
        <v>0</v>
      </c>
      <c r="MK173" s="12">
        <v>0</v>
      </c>
      <c r="ML173" s="12">
        <v>0</v>
      </c>
      <c r="MM173" s="12">
        <v>0</v>
      </c>
    </row>
    <row r="174" spans="2:351" ht="89.25" x14ac:dyDescent="0.25">
      <c r="B174" s="44" t="s">
        <v>53</v>
      </c>
      <c r="C174" s="43" t="s">
        <v>52</v>
      </c>
      <c r="D174" s="42" t="s">
        <v>12</v>
      </c>
      <c r="E174" s="42" t="s">
        <v>12</v>
      </c>
      <c r="F174" s="46" t="s">
        <v>51</v>
      </c>
      <c r="G174" s="40">
        <v>2020004250282</v>
      </c>
      <c r="H174" s="41" t="s">
        <v>10</v>
      </c>
      <c r="I174" s="40">
        <v>4599031</v>
      </c>
      <c r="J174" s="39" t="s">
        <v>50</v>
      </c>
      <c r="K174" s="38" t="s">
        <v>8</v>
      </c>
      <c r="L174" s="45" t="s">
        <v>55</v>
      </c>
      <c r="M174" s="35" t="s">
        <v>6</v>
      </c>
      <c r="N174" s="35" t="s">
        <v>5</v>
      </c>
      <c r="O174" s="36" t="s">
        <v>4</v>
      </c>
      <c r="P174" s="35" t="s">
        <v>48</v>
      </c>
      <c r="Q174" s="35" t="s">
        <v>54</v>
      </c>
      <c r="R174" s="34" t="s">
        <v>20</v>
      </c>
      <c r="S174" s="33">
        <v>4</v>
      </c>
      <c r="T174" s="50">
        <v>1</v>
      </c>
      <c r="U174" s="50">
        <v>1</v>
      </c>
      <c r="V174" s="50">
        <v>1</v>
      </c>
      <c r="W174" s="50">
        <v>1</v>
      </c>
      <c r="X174" s="31">
        <f>+Z174+AA174+AB174+AC174</f>
        <v>4</v>
      </c>
      <c r="Y174" s="49">
        <f>+X174/S174</f>
        <v>1</v>
      </c>
      <c r="Z174" s="29">
        <v>1</v>
      </c>
      <c r="AA174" s="28">
        <v>1</v>
      </c>
      <c r="AB174" s="28">
        <v>1</v>
      </c>
      <c r="AC174" s="28">
        <v>1</v>
      </c>
      <c r="AD174" s="27">
        <v>208855976</v>
      </c>
      <c r="AE174" s="26">
        <f>+AD174-AG174</f>
        <v>0</v>
      </c>
      <c r="AF174" s="25" t="s">
        <v>0</v>
      </c>
      <c r="AG174" s="24">
        <f>SUM(AH174:AK174)</f>
        <v>208855976</v>
      </c>
      <c r="AH174" s="23">
        <f>+BH174+BL174+BP174+BT174+BX174+CB174+CF174+CJ174+CN174+CR174+CV174+CZ174+BD174</f>
        <v>208855976</v>
      </c>
      <c r="AI174" s="22">
        <f>+DD174+DH174+DL174+DP174+DT174+DX174+EB174+EF174+EJ174+EN174+ER174+EV174+EZ174+FD174+FH174+FL174+FP174+FT174+FX174+GB174+GF174+GJ174+GN174+GR174+GV174+GZ174+HD174+HH174+HL174+HP174+HT174+HX174+IB174+IF174+IJ174+IN174+IR174+IV174+IZ174+JD174+JH174+JL174+JP174+JT174+JX174+KB174+KF174+KJ174+KN174+KR174</f>
        <v>0</v>
      </c>
      <c r="AJ174" s="21">
        <f>+KV174+KZ174+LD174+LH174+LL174+LP174+LT174+LX174</f>
        <v>0</v>
      </c>
      <c r="AK174" s="13">
        <f>+MB174+MF174+MJ174</f>
        <v>0</v>
      </c>
      <c r="AL174" s="18" t="b">
        <f>_xlfn.IFNA(+AM174&lt;=AG174,"ERROR")</f>
        <v>1</v>
      </c>
      <c r="AM174" s="20">
        <f>SUM(AN174:AQ174)</f>
        <v>208707254</v>
      </c>
      <c r="AN174" s="4">
        <f>+BE174+BI174+BM174+BQ174+BU174+BY174+CC174+CG174+CK174+CO174+CS174+CW174+DA174</f>
        <v>208707254</v>
      </c>
      <c r="AO174" s="4">
        <f>+DE174+DI174+DM174+DQ174+DU174+DY174+EC174+EG174+EK174+EO174+ES174+EW174+FA174+FE174+FI174+FM174+FQ174+FU174+FY174+GC174+GG174+GK174+GO174+GS174+GW174+HA174+HE174+HI174+HM174+HQ174+HU174+HY174+IC174+IG174+IK174+IO174+IS174+IW174+JA174+JE174+JI174+JM174+JQ174+JU174+JY174+KC174+KG174+KK174+KO174+KS174</f>
        <v>0</v>
      </c>
      <c r="AP174" s="4">
        <f>+KW174+LA174+LE174+LI174+LM174+LQ174+LU174+LY174</f>
        <v>0</v>
      </c>
      <c r="AQ174" s="4">
        <f>+MC174+MG174+MK174</f>
        <v>0</v>
      </c>
      <c r="AR174" s="18" t="b">
        <f>_xlfn.IFNA(+AS174&lt;=AM174,"ERROR")</f>
        <v>1</v>
      </c>
      <c r="AS174" s="19">
        <f>+AT174+AU174+AV174+AW174</f>
        <v>208707254</v>
      </c>
      <c r="AT174" s="4">
        <f>+BF174+BJ174+BN174+BR174+BV174+BZ174+CD174+CH174+CL174+CP174+CT174+CX174+DB174</f>
        <v>208707254</v>
      </c>
      <c r="AU174" s="4">
        <f>+DF174+DJ174+DN174+DR174+DV174+DZ174+ED174+EH174+EL174+EP174+ET174+EX174+FB174+FF174+FJ174+FN174+FR174+FV174+FZ174+GD174+GH174+GL174+GP174+GT174+GX174+HB174+HF174+HJ174+HN174+HR174+HV174+HZ174+ID174+IH174+IL174+IP174+IT174+IX174+JB174+JF174+JJ174+JN174+JR174+JV174+JZ174+KD174+KH174+KL174+KP174+KT174</f>
        <v>0</v>
      </c>
      <c r="AV174" s="4">
        <f>+KX174+LB174+LF174+LJ174+LN174+LR174+LV174+LZ174</f>
        <v>0</v>
      </c>
      <c r="AW174" s="4">
        <f>+MD174+MH174+ML174</f>
        <v>0</v>
      </c>
      <c r="AX174" s="18" t="b">
        <f>_xlfn.IFNA(+AY174&lt;=AS174,"ERROR")</f>
        <v>1</v>
      </c>
      <c r="AY174" s="17">
        <f>+AZ174+BA174+BB174+BC174</f>
        <v>208707254</v>
      </c>
      <c r="AZ174" s="4">
        <f>+BG174+BK174+BO174+BS174+BW174+CA174+CE174+CI174+CM174+CQ174+CU174+CY174+DC174</f>
        <v>208707254</v>
      </c>
      <c r="BA174" s="4">
        <f>+DG174+DK174+DO174+DS174+DW174+EA174+EE174+EI174+EM174+EQ174+EU174+EY174+FC174+FG174+FK174+FO174+FS174+FW174+GA174+GE174+GI174+GM174+GQ174+GU174+GY174+HC174+HG174+HK174+HO174+HS174+HW174+IA174+IE174+II174+IM174+IQ174+IU174+IY174+JC174+JG174+JK174+JO174+JS174+JW174+KA174+KE174+KI174+KM174+KQ174+KU174</f>
        <v>0</v>
      </c>
      <c r="BB174" s="4">
        <f>+KY174+LC174+LG174+LK174+LO174+LS174+LW174+MA174</f>
        <v>0</v>
      </c>
      <c r="BC174" s="4">
        <f>+ME174+MI174+MM174</f>
        <v>0</v>
      </c>
      <c r="BD174" s="16">
        <v>163167980</v>
      </c>
      <c r="BE174" s="12">
        <v>163167978</v>
      </c>
      <c r="BF174" s="12">
        <v>163167978</v>
      </c>
      <c r="BG174" s="12">
        <v>163167978</v>
      </c>
      <c r="BH174" s="16">
        <v>0</v>
      </c>
      <c r="BI174" s="12">
        <v>0</v>
      </c>
      <c r="BJ174" s="12">
        <v>0</v>
      </c>
      <c r="BK174" s="12">
        <v>0</v>
      </c>
      <c r="BL174" s="16">
        <v>0</v>
      </c>
      <c r="BM174" s="12">
        <v>0</v>
      </c>
      <c r="BN174" s="12">
        <v>0</v>
      </c>
      <c r="BO174" s="12">
        <v>0</v>
      </c>
      <c r="BP174" s="16">
        <v>45687996</v>
      </c>
      <c r="BQ174" s="12">
        <v>45539276</v>
      </c>
      <c r="BR174" s="12">
        <v>45539276</v>
      </c>
      <c r="BS174" s="12">
        <v>45539276</v>
      </c>
      <c r="BT174" s="16">
        <v>0</v>
      </c>
      <c r="BU174" s="12">
        <v>0</v>
      </c>
      <c r="BV174" s="12">
        <v>0</v>
      </c>
      <c r="BW174" s="12">
        <v>0</v>
      </c>
      <c r="BX174" s="16">
        <v>0</v>
      </c>
      <c r="BY174" s="12">
        <v>0</v>
      </c>
      <c r="BZ174" s="12">
        <v>0</v>
      </c>
      <c r="CA174" s="12">
        <v>0</v>
      </c>
      <c r="CB174" s="16">
        <v>0</v>
      </c>
      <c r="CC174" s="12">
        <v>0</v>
      </c>
      <c r="CD174" s="12">
        <v>0</v>
      </c>
      <c r="CE174" s="12">
        <v>0</v>
      </c>
      <c r="CF174" s="16">
        <v>0</v>
      </c>
      <c r="CG174" s="12">
        <v>0</v>
      </c>
      <c r="CH174" s="12">
        <v>0</v>
      </c>
      <c r="CI174" s="12">
        <v>0</v>
      </c>
      <c r="CJ174" s="16">
        <v>0</v>
      </c>
      <c r="CK174" s="12">
        <v>0</v>
      </c>
      <c r="CL174" s="12">
        <v>0</v>
      </c>
      <c r="CM174" s="12">
        <v>0</v>
      </c>
      <c r="CN174" s="16">
        <v>0</v>
      </c>
      <c r="CO174" s="12">
        <v>0</v>
      </c>
      <c r="CP174" s="12">
        <v>0</v>
      </c>
      <c r="CQ174" s="12">
        <v>0</v>
      </c>
      <c r="CR174" s="16">
        <v>0</v>
      </c>
      <c r="CS174" s="12">
        <v>0</v>
      </c>
      <c r="CT174" s="12">
        <v>0</v>
      </c>
      <c r="CU174" s="12">
        <v>0</v>
      </c>
      <c r="CV174" s="16">
        <v>0</v>
      </c>
      <c r="CW174" s="12">
        <v>0</v>
      </c>
      <c r="CX174" s="12">
        <v>0</v>
      </c>
      <c r="CY174" s="12">
        <v>0</v>
      </c>
      <c r="CZ174" s="16">
        <v>0</v>
      </c>
      <c r="DA174" s="12">
        <v>0</v>
      </c>
      <c r="DB174" s="12">
        <v>0</v>
      </c>
      <c r="DC174" s="12">
        <v>0</v>
      </c>
      <c r="DD174" s="15">
        <v>0</v>
      </c>
      <c r="DE174" s="12">
        <v>0</v>
      </c>
      <c r="DF174" s="12">
        <v>0</v>
      </c>
      <c r="DG174" s="12">
        <v>0</v>
      </c>
      <c r="DH174" s="15">
        <v>0</v>
      </c>
      <c r="DI174" s="12">
        <v>0</v>
      </c>
      <c r="DJ174" s="12">
        <v>0</v>
      </c>
      <c r="DK174" s="12">
        <v>0</v>
      </c>
      <c r="DL174" s="15">
        <v>0</v>
      </c>
      <c r="DM174" s="12">
        <v>0</v>
      </c>
      <c r="DN174" s="12">
        <v>0</v>
      </c>
      <c r="DO174" s="12">
        <v>0</v>
      </c>
      <c r="DP174" s="15">
        <v>0</v>
      </c>
      <c r="DQ174" s="12">
        <v>0</v>
      </c>
      <c r="DR174" s="12">
        <v>0</v>
      </c>
      <c r="DS174" s="12">
        <v>0</v>
      </c>
      <c r="DT174" s="15">
        <v>0</v>
      </c>
      <c r="DU174" s="12">
        <v>0</v>
      </c>
      <c r="DV174" s="12">
        <v>0</v>
      </c>
      <c r="DW174" s="12">
        <v>0</v>
      </c>
      <c r="DX174" s="15">
        <v>0</v>
      </c>
      <c r="DY174" s="12">
        <v>0</v>
      </c>
      <c r="DZ174" s="12">
        <v>0</v>
      </c>
      <c r="EA174" s="12">
        <v>0</v>
      </c>
      <c r="EB174" s="15">
        <v>0</v>
      </c>
      <c r="EC174" s="12">
        <v>0</v>
      </c>
      <c r="ED174" s="12">
        <v>0</v>
      </c>
      <c r="EE174" s="12">
        <v>0</v>
      </c>
      <c r="EF174" s="15">
        <v>0</v>
      </c>
      <c r="EG174" s="12">
        <v>0</v>
      </c>
      <c r="EH174" s="12">
        <v>0</v>
      </c>
      <c r="EI174" s="12">
        <v>0</v>
      </c>
      <c r="EJ174" s="15">
        <v>0</v>
      </c>
      <c r="EK174" s="12">
        <v>0</v>
      </c>
      <c r="EL174" s="12">
        <v>0</v>
      </c>
      <c r="EM174" s="12">
        <v>0</v>
      </c>
      <c r="EN174" s="15">
        <v>0</v>
      </c>
      <c r="EO174" s="12">
        <v>0</v>
      </c>
      <c r="EP174" s="12">
        <v>0</v>
      </c>
      <c r="EQ174" s="12">
        <v>0</v>
      </c>
      <c r="ER174" s="15">
        <v>0</v>
      </c>
      <c r="ES174" s="12">
        <v>0</v>
      </c>
      <c r="ET174" s="12">
        <v>0</v>
      </c>
      <c r="EU174" s="12">
        <v>0</v>
      </c>
      <c r="EV174" s="15">
        <v>0</v>
      </c>
      <c r="EW174" s="12">
        <v>0</v>
      </c>
      <c r="EX174" s="12">
        <v>0</v>
      </c>
      <c r="EY174" s="12">
        <v>0</v>
      </c>
      <c r="EZ174" s="15">
        <v>0</v>
      </c>
      <c r="FA174" s="12">
        <v>0</v>
      </c>
      <c r="FB174" s="12">
        <v>0</v>
      </c>
      <c r="FC174" s="12">
        <v>0</v>
      </c>
      <c r="FD174" s="15">
        <v>0</v>
      </c>
      <c r="FE174" s="12">
        <v>0</v>
      </c>
      <c r="FF174" s="12">
        <v>0</v>
      </c>
      <c r="FG174" s="12">
        <v>0</v>
      </c>
      <c r="FH174" s="15">
        <v>0</v>
      </c>
      <c r="FI174" s="12">
        <v>0</v>
      </c>
      <c r="FJ174" s="12">
        <v>0</v>
      </c>
      <c r="FK174" s="12">
        <v>0</v>
      </c>
      <c r="FL174" s="15">
        <v>0</v>
      </c>
      <c r="FM174" s="12">
        <v>0</v>
      </c>
      <c r="FN174" s="12">
        <v>0</v>
      </c>
      <c r="FO174" s="12">
        <v>0</v>
      </c>
      <c r="FP174" s="15">
        <v>0</v>
      </c>
      <c r="FQ174" s="12">
        <v>0</v>
      </c>
      <c r="FR174" s="12">
        <v>0</v>
      </c>
      <c r="FS174" s="12">
        <v>0</v>
      </c>
      <c r="FT174" s="15">
        <v>0</v>
      </c>
      <c r="FU174" s="12">
        <v>0</v>
      </c>
      <c r="FV174" s="12">
        <v>0</v>
      </c>
      <c r="FW174" s="12">
        <v>0</v>
      </c>
      <c r="FX174" s="15">
        <v>0</v>
      </c>
      <c r="FY174" s="12">
        <v>0</v>
      </c>
      <c r="FZ174" s="12">
        <v>0</v>
      </c>
      <c r="GA174" s="12">
        <v>0</v>
      </c>
      <c r="GB174" s="15">
        <v>0</v>
      </c>
      <c r="GC174" s="12">
        <v>0</v>
      </c>
      <c r="GD174" s="12">
        <v>0</v>
      </c>
      <c r="GE174" s="12">
        <v>0</v>
      </c>
      <c r="GF174" s="15">
        <v>0</v>
      </c>
      <c r="GG174" s="12">
        <v>0</v>
      </c>
      <c r="GH174" s="12">
        <v>0</v>
      </c>
      <c r="GI174" s="12">
        <v>0</v>
      </c>
      <c r="GJ174" s="15">
        <v>0</v>
      </c>
      <c r="GK174" s="12">
        <v>0</v>
      </c>
      <c r="GL174" s="12">
        <v>0</v>
      </c>
      <c r="GM174" s="12">
        <v>0</v>
      </c>
      <c r="GN174" s="15">
        <v>0</v>
      </c>
      <c r="GO174" s="12">
        <v>0</v>
      </c>
      <c r="GP174" s="12">
        <v>0</v>
      </c>
      <c r="GQ174" s="12">
        <v>0</v>
      </c>
      <c r="GR174" s="15">
        <v>0</v>
      </c>
      <c r="GS174" s="12">
        <v>0</v>
      </c>
      <c r="GT174" s="12">
        <v>0</v>
      </c>
      <c r="GU174" s="12">
        <v>0</v>
      </c>
      <c r="GV174" s="15">
        <v>0</v>
      </c>
      <c r="GW174" s="12">
        <v>0</v>
      </c>
      <c r="GX174" s="12">
        <v>0</v>
      </c>
      <c r="GY174" s="12">
        <v>0</v>
      </c>
      <c r="GZ174" s="15">
        <v>0</v>
      </c>
      <c r="HA174" s="12">
        <v>0</v>
      </c>
      <c r="HB174" s="12">
        <v>0</v>
      </c>
      <c r="HC174" s="12">
        <v>0</v>
      </c>
      <c r="HD174" s="15">
        <v>0</v>
      </c>
      <c r="HE174" s="12">
        <v>0</v>
      </c>
      <c r="HF174" s="12">
        <v>0</v>
      </c>
      <c r="HG174" s="12">
        <v>0</v>
      </c>
      <c r="HH174" s="15">
        <v>0</v>
      </c>
      <c r="HI174" s="12">
        <v>0</v>
      </c>
      <c r="HJ174" s="12">
        <v>0</v>
      </c>
      <c r="HK174" s="12">
        <v>0</v>
      </c>
      <c r="HL174" s="15">
        <v>0</v>
      </c>
      <c r="HM174" s="12">
        <v>0</v>
      </c>
      <c r="HN174" s="12">
        <v>0</v>
      </c>
      <c r="HO174" s="12">
        <v>0</v>
      </c>
      <c r="HP174" s="15">
        <v>0</v>
      </c>
      <c r="HQ174" s="12">
        <v>0</v>
      </c>
      <c r="HR174" s="12">
        <v>0</v>
      </c>
      <c r="HS174" s="12">
        <v>0</v>
      </c>
      <c r="HT174" s="15">
        <v>0</v>
      </c>
      <c r="HU174" s="12">
        <v>0</v>
      </c>
      <c r="HV174" s="12">
        <v>0</v>
      </c>
      <c r="HW174" s="12">
        <v>0</v>
      </c>
      <c r="HX174" s="15">
        <v>0</v>
      </c>
      <c r="HY174" s="12">
        <v>0</v>
      </c>
      <c r="HZ174" s="12">
        <v>0</v>
      </c>
      <c r="IA174" s="12">
        <v>0</v>
      </c>
      <c r="IB174" s="15">
        <v>0</v>
      </c>
      <c r="IC174" s="12">
        <v>0</v>
      </c>
      <c r="ID174" s="12">
        <v>0</v>
      </c>
      <c r="IE174" s="12">
        <v>0</v>
      </c>
      <c r="IF174" s="15">
        <v>0</v>
      </c>
      <c r="IG174" s="12">
        <v>0</v>
      </c>
      <c r="IH174" s="12">
        <v>0</v>
      </c>
      <c r="II174" s="12">
        <v>0</v>
      </c>
      <c r="IJ174" s="15">
        <v>0</v>
      </c>
      <c r="IK174" s="12">
        <v>0</v>
      </c>
      <c r="IL174" s="12">
        <v>0</v>
      </c>
      <c r="IM174" s="12">
        <v>0</v>
      </c>
      <c r="IN174" s="15">
        <v>0</v>
      </c>
      <c r="IO174" s="12">
        <v>0</v>
      </c>
      <c r="IP174" s="12">
        <v>0</v>
      </c>
      <c r="IQ174" s="12">
        <v>0</v>
      </c>
      <c r="IR174" s="15">
        <v>0</v>
      </c>
      <c r="IS174" s="12">
        <v>0</v>
      </c>
      <c r="IT174" s="12">
        <v>0</v>
      </c>
      <c r="IU174" s="12">
        <v>0</v>
      </c>
      <c r="IV174" s="15">
        <v>0</v>
      </c>
      <c r="IW174" s="12">
        <v>0</v>
      </c>
      <c r="IX174" s="12">
        <v>0</v>
      </c>
      <c r="IY174" s="12">
        <v>0</v>
      </c>
      <c r="IZ174" s="15">
        <v>0</v>
      </c>
      <c r="JA174" s="12">
        <v>0</v>
      </c>
      <c r="JB174" s="12">
        <v>0</v>
      </c>
      <c r="JC174" s="12">
        <v>0</v>
      </c>
      <c r="JD174" s="15">
        <v>0</v>
      </c>
      <c r="JE174" s="12">
        <v>0</v>
      </c>
      <c r="JF174" s="12">
        <v>0</v>
      </c>
      <c r="JG174" s="12">
        <v>0</v>
      </c>
      <c r="JH174" s="15">
        <v>0</v>
      </c>
      <c r="JI174" s="12">
        <v>0</v>
      </c>
      <c r="JJ174" s="12">
        <v>0</v>
      </c>
      <c r="JK174" s="12">
        <v>0</v>
      </c>
      <c r="JL174" s="15">
        <v>0</v>
      </c>
      <c r="JM174" s="12">
        <v>0</v>
      </c>
      <c r="JN174" s="12">
        <v>0</v>
      </c>
      <c r="JO174" s="12">
        <v>0</v>
      </c>
      <c r="JP174" s="15">
        <v>0</v>
      </c>
      <c r="JQ174" s="12">
        <v>0</v>
      </c>
      <c r="JR174" s="12">
        <v>0</v>
      </c>
      <c r="JS174" s="12">
        <v>0</v>
      </c>
      <c r="JT174" s="15">
        <v>0</v>
      </c>
      <c r="JU174" s="12">
        <v>0</v>
      </c>
      <c r="JV174" s="12">
        <v>0</v>
      </c>
      <c r="JW174" s="12">
        <v>0</v>
      </c>
      <c r="JX174" s="15">
        <v>0</v>
      </c>
      <c r="JY174" s="12">
        <v>0</v>
      </c>
      <c r="JZ174" s="12">
        <v>0</v>
      </c>
      <c r="KA174" s="12">
        <v>0</v>
      </c>
      <c r="KB174" s="15">
        <v>0</v>
      </c>
      <c r="KC174" s="12">
        <v>0</v>
      </c>
      <c r="KD174" s="12">
        <v>0</v>
      </c>
      <c r="KE174" s="12">
        <v>0</v>
      </c>
      <c r="KF174" s="15">
        <v>0</v>
      </c>
      <c r="KG174" s="12">
        <v>0</v>
      </c>
      <c r="KH174" s="12">
        <v>0</v>
      </c>
      <c r="KI174" s="12">
        <v>0</v>
      </c>
      <c r="KJ174" s="15">
        <v>0</v>
      </c>
      <c r="KK174" s="12">
        <v>0</v>
      </c>
      <c r="KL174" s="12">
        <v>0</v>
      </c>
      <c r="KM174" s="12">
        <v>0</v>
      </c>
      <c r="KN174" s="15">
        <v>0</v>
      </c>
      <c r="KO174" s="12">
        <v>0</v>
      </c>
      <c r="KP174" s="12">
        <v>0</v>
      </c>
      <c r="KQ174" s="12">
        <v>0</v>
      </c>
      <c r="KR174" s="15">
        <v>0</v>
      </c>
      <c r="KS174" s="12">
        <v>0</v>
      </c>
      <c r="KT174" s="12">
        <v>0</v>
      </c>
      <c r="KU174" s="12">
        <v>0</v>
      </c>
      <c r="KV174" s="14">
        <v>0</v>
      </c>
      <c r="KW174" s="12">
        <v>0</v>
      </c>
      <c r="KX174" s="12">
        <v>0</v>
      </c>
      <c r="KY174" s="12">
        <v>0</v>
      </c>
      <c r="KZ174" s="14">
        <v>0</v>
      </c>
      <c r="LA174" s="12">
        <v>0</v>
      </c>
      <c r="LB174" s="12">
        <v>0</v>
      </c>
      <c r="LC174" s="12">
        <v>0</v>
      </c>
      <c r="LD174" s="14">
        <v>0</v>
      </c>
      <c r="LE174" s="12">
        <v>0</v>
      </c>
      <c r="LF174" s="12">
        <v>0</v>
      </c>
      <c r="LG174" s="12">
        <v>0</v>
      </c>
      <c r="LH174" s="14">
        <v>0</v>
      </c>
      <c r="LI174" s="12">
        <v>0</v>
      </c>
      <c r="LJ174" s="12">
        <v>0</v>
      </c>
      <c r="LK174" s="12">
        <v>0</v>
      </c>
      <c r="LL174" s="14">
        <v>0</v>
      </c>
      <c r="LM174" s="12">
        <v>0</v>
      </c>
      <c r="LN174" s="12">
        <v>0</v>
      </c>
      <c r="LO174" s="12">
        <v>0</v>
      </c>
      <c r="LP174" s="14">
        <v>0</v>
      </c>
      <c r="LQ174" s="12">
        <v>0</v>
      </c>
      <c r="LR174" s="12">
        <v>0</v>
      </c>
      <c r="LS174" s="12">
        <v>0</v>
      </c>
      <c r="LT174" s="14">
        <v>0</v>
      </c>
      <c r="LU174" s="12">
        <v>0</v>
      </c>
      <c r="LV174" s="12">
        <v>0</v>
      </c>
      <c r="LW174" s="12">
        <v>0</v>
      </c>
      <c r="LX174" s="14">
        <v>0</v>
      </c>
      <c r="LY174" s="12">
        <v>0</v>
      </c>
      <c r="LZ174" s="12">
        <v>0</v>
      </c>
      <c r="MA174" s="12">
        <v>0</v>
      </c>
      <c r="MB174" s="13">
        <v>0</v>
      </c>
      <c r="MC174" s="12">
        <v>0</v>
      </c>
      <c r="MD174" s="12">
        <v>0</v>
      </c>
      <c r="ME174" s="12">
        <v>0</v>
      </c>
      <c r="MF174" s="13">
        <v>0</v>
      </c>
      <c r="MG174" s="12">
        <v>0</v>
      </c>
      <c r="MH174" s="12">
        <v>0</v>
      </c>
      <c r="MI174" s="12">
        <v>0</v>
      </c>
      <c r="MJ174" s="13">
        <v>0</v>
      </c>
      <c r="MK174" s="12">
        <v>0</v>
      </c>
      <c r="ML174" s="12">
        <v>0</v>
      </c>
      <c r="MM174" s="12">
        <v>0</v>
      </c>
    </row>
    <row r="175" spans="2:351" ht="89.25" x14ac:dyDescent="0.25">
      <c r="B175" s="44" t="s">
        <v>53</v>
      </c>
      <c r="C175" s="43" t="s">
        <v>52</v>
      </c>
      <c r="D175" s="42" t="s">
        <v>12</v>
      </c>
      <c r="E175" s="42" t="s">
        <v>12</v>
      </c>
      <c r="F175" s="46" t="s">
        <v>51</v>
      </c>
      <c r="G175" s="40">
        <v>2020004250282</v>
      </c>
      <c r="H175" s="41" t="s">
        <v>10</v>
      </c>
      <c r="I175" s="40">
        <v>4599031</v>
      </c>
      <c r="J175" s="39" t="s">
        <v>50</v>
      </c>
      <c r="K175" s="38" t="s">
        <v>8</v>
      </c>
      <c r="L175" s="37" t="s">
        <v>49</v>
      </c>
      <c r="M175" s="35" t="s">
        <v>6</v>
      </c>
      <c r="N175" s="35" t="s">
        <v>5</v>
      </c>
      <c r="O175" s="36" t="s">
        <v>4</v>
      </c>
      <c r="P175" s="35" t="s">
        <v>48</v>
      </c>
      <c r="Q175" s="35" t="s">
        <v>47</v>
      </c>
      <c r="R175" s="34" t="s">
        <v>20</v>
      </c>
      <c r="S175" s="33">
        <v>4</v>
      </c>
      <c r="T175" s="50">
        <v>1</v>
      </c>
      <c r="U175" s="50">
        <v>1</v>
      </c>
      <c r="V175" s="50">
        <v>1</v>
      </c>
      <c r="W175" s="50">
        <v>1</v>
      </c>
      <c r="X175" s="31">
        <f>+Z175+AA175+AB175+AC175</f>
        <v>4</v>
      </c>
      <c r="Y175" s="49">
        <f>+X175/S175</f>
        <v>1</v>
      </c>
      <c r="Z175" s="29">
        <v>1</v>
      </c>
      <c r="AA175" s="28">
        <v>1</v>
      </c>
      <c r="AB175" s="28">
        <v>1</v>
      </c>
      <c r="AC175" s="28">
        <v>1</v>
      </c>
      <c r="AD175" s="27">
        <v>279478013</v>
      </c>
      <c r="AE175" s="26">
        <f>+AD175-AG175</f>
        <v>0</v>
      </c>
      <c r="AF175" s="25" t="s">
        <v>0</v>
      </c>
      <c r="AG175" s="24">
        <f>SUM(AH175:AK175)</f>
        <v>279478013</v>
      </c>
      <c r="AH175" s="23">
        <f>+BH175+BL175+BP175+BT175+BX175+CB175+CF175+CJ175+CN175+CR175+CV175+CZ175+BD175</f>
        <v>279478013</v>
      </c>
      <c r="AI175" s="22">
        <f>+DD175+DH175+DL175+DP175+DT175+DX175+EB175+EF175+EJ175+EN175+ER175+EV175+EZ175+FD175+FH175+FL175+FP175+FT175+FX175+GB175+GF175+GJ175+GN175+GR175+GV175+GZ175+HD175+HH175+HL175+HP175+HT175+HX175+IB175+IF175+IJ175+IN175+IR175+IV175+IZ175+JD175+JH175+JL175+JP175+JT175+JX175+KB175+KF175+KJ175+KN175+KR175</f>
        <v>0</v>
      </c>
      <c r="AJ175" s="21">
        <f>+KV175+KZ175+LD175+LH175+LL175+LP175+LT175+LX175</f>
        <v>0</v>
      </c>
      <c r="AK175" s="13">
        <f>+MB175+MF175+MJ175</f>
        <v>0</v>
      </c>
      <c r="AL175" s="18" t="b">
        <f>_xlfn.IFNA(+AM175&lt;=AG175,"ERROR")</f>
        <v>1</v>
      </c>
      <c r="AM175" s="20">
        <f>SUM(AN175:AQ175)</f>
        <v>279476733</v>
      </c>
      <c r="AN175" s="4">
        <f>+BE175+BI175+BM175+BQ175+BU175+BY175+CC175+CG175+CK175+CO175+CS175+CW175+DA175</f>
        <v>279476733</v>
      </c>
      <c r="AO175" s="4">
        <f>+DE175+DI175+DM175+DQ175+DU175+DY175+EC175+EG175+EK175+EO175+ES175+EW175+FA175+FE175+FI175+FM175+FQ175+FU175+FY175+GC175+GG175+GK175+GO175+GS175+GW175+HA175+HE175+HI175+HM175+HQ175+HU175+HY175+IC175+IG175+IK175+IO175+IS175+IW175+JA175+JE175+JI175+JM175+JQ175+JU175+JY175+KC175+KG175+KK175+KO175+KS175</f>
        <v>0</v>
      </c>
      <c r="AP175" s="4">
        <f>+KW175+LA175+LE175+LI175+LM175+LQ175+LU175+LY175</f>
        <v>0</v>
      </c>
      <c r="AQ175" s="4">
        <f>+MC175+MG175+MK175</f>
        <v>0</v>
      </c>
      <c r="AR175" s="18" t="b">
        <f>_xlfn.IFNA(+AS175&lt;=AM175,"ERROR")</f>
        <v>1</v>
      </c>
      <c r="AS175" s="19">
        <f>+AT175+AU175+AV175+AW175</f>
        <v>279476732</v>
      </c>
      <c r="AT175" s="4">
        <f>+BF175+BJ175+BN175+BR175+BV175+BZ175+CD175+CH175+CL175+CP175+CT175+CX175+DB175</f>
        <v>279476732</v>
      </c>
      <c r="AU175" s="4">
        <f>+DF175+DJ175+DN175+DR175+DV175+DZ175+ED175+EH175+EL175+EP175+ET175+EX175+FB175+FF175+FJ175+FN175+FR175+FV175+FZ175+GD175+GH175+GL175+GP175+GT175+GX175+HB175+HF175+HJ175+HN175+HR175+HV175+HZ175+ID175+IH175+IL175+IP175+IT175+IX175+JB175+JF175+JJ175+JN175+JR175+JV175+JZ175+KD175+KH175+KL175+KP175+KT175</f>
        <v>0</v>
      </c>
      <c r="AV175" s="4">
        <f>+KX175+LB175+LF175+LJ175+LN175+LR175+LV175+LZ175</f>
        <v>0</v>
      </c>
      <c r="AW175" s="4">
        <f>+MD175+MH175+ML175</f>
        <v>0</v>
      </c>
      <c r="AX175" s="18" t="b">
        <f>_xlfn.IFNA(+AY175&lt;=AS175,"ERROR")</f>
        <v>1</v>
      </c>
      <c r="AY175" s="17">
        <f>+AZ175+BA175+BB175+BC175</f>
        <v>279476732</v>
      </c>
      <c r="AZ175" s="4">
        <f>+BG175+BK175+BO175+BS175+BW175+CA175+CE175+CI175+CM175+CQ175+CU175+CY175+DC175</f>
        <v>279476732</v>
      </c>
      <c r="BA175" s="4">
        <f>+DG175+DK175+DO175+DS175+DW175+EA175+EE175+EI175+EM175+EQ175+EU175+EY175+FC175+FG175+FK175+FO175+FS175+FW175+GA175+GE175+GI175+GM175+GQ175+GU175+GY175+HC175+HG175+HK175+HO175+HS175+HW175+IA175+IE175+II175+IM175+IQ175+IU175+IY175+JC175+JG175+JK175+JO175+JS175+JW175+KA175+KE175+KI175+KM175+KQ175+KU175</f>
        <v>0</v>
      </c>
      <c r="BB175" s="4">
        <f>+KY175+LC175+LG175+LK175+LO175+LS175+LW175+MA175</f>
        <v>0</v>
      </c>
      <c r="BC175" s="4">
        <f>+ME175+MI175+MM175</f>
        <v>0</v>
      </c>
      <c r="BD175" s="16">
        <v>247845767</v>
      </c>
      <c r="BE175" s="12">
        <v>247845767</v>
      </c>
      <c r="BF175" s="12">
        <v>247845767</v>
      </c>
      <c r="BG175" s="12">
        <v>247845767</v>
      </c>
      <c r="BH175" s="16">
        <v>0</v>
      </c>
      <c r="BI175" s="12">
        <v>0</v>
      </c>
      <c r="BJ175" s="12">
        <v>0</v>
      </c>
      <c r="BK175" s="12">
        <v>0</v>
      </c>
      <c r="BL175" s="16">
        <v>0</v>
      </c>
      <c r="BM175" s="12">
        <v>0</v>
      </c>
      <c r="BN175" s="12">
        <v>0</v>
      </c>
      <c r="BO175" s="12">
        <v>0</v>
      </c>
      <c r="BP175" s="16">
        <v>31632246</v>
      </c>
      <c r="BQ175" s="12">
        <v>31630966</v>
      </c>
      <c r="BR175" s="12">
        <v>31630965</v>
      </c>
      <c r="BS175" s="12">
        <v>31630965</v>
      </c>
      <c r="BT175" s="16">
        <v>0</v>
      </c>
      <c r="BU175" s="12">
        <v>0</v>
      </c>
      <c r="BV175" s="12">
        <v>0</v>
      </c>
      <c r="BW175" s="12">
        <v>0</v>
      </c>
      <c r="BX175" s="16">
        <v>0</v>
      </c>
      <c r="BY175" s="12">
        <v>0</v>
      </c>
      <c r="BZ175" s="12">
        <v>0</v>
      </c>
      <c r="CA175" s="12">
        <v>0</v>
      </c>
      <c r="CB175" s="16">
        <v>0</v>
      </c>
      <c r="CC175" s="12">
        <v>0</v>
      </c>
      <c r="CD175" s="12">
        <v>0</v>
      </c>
      <c r="CE175" s="12">
        <v>0</v>
      </c>
      <c r="CF175" s="16">
        <v>0</v>
      </c>
      <c r="CG175" s="12">
        <v>0</v>
      </c>
      <c r="CH175" s="12">
        <v>0</v>
      </c>
      <c r="CI175" s="12">
        <v>0</v>
      </c>
      <c r="CJ175" s="16">
        <v>0</v>
      </c>
      <c r="CK175" s="12">
        <v>0</v>
      </c>
      <c r="CL175" s="12">
        <v>0</v>
      </c>
      <c r="CM175" s="12">
        <v>0</v>
      </c>
      <c r="CN175" s="16">
        <v>0</v>
      </c>
      <c r="CO175" s="12">
        <v>0</v>
      </c>
      <c r="CP175" s="12">
        <v>0</v>
      </c>
      <c r="CQ175" s="12">
        <v>0</v>
      </c>
      <c r="CR175" s="16">
        <v>0</v>
      </c>
      <c r="CS175" s="12">
        <v>0</v>
      </c>
      <c r="CT175" s="12">
        <v>0</v>
      </c>
      <c r="CU175" s="12">
        <v>0</v>
      </c>
      <c r="CV175" s="16">
        <v>0</v>
      </c>
      <c r="CW175" s="12">
        <v>0</v>
      </c>
      <c r="CX175" s="12">
        <v>0</v>
      </c>
      <c r="CY175" s="12">
        <v>0</v>
      </c>
      <c r="CZ175" s="16">
        <v>0</v>
      </c>
      <c r="DA175" s="12">
        <v>0</v>
      </c>
      <c r="DB175" s="12">
        <v>0</v>
      </c>
      <c r="DC175" s="12">
        <v>0</v>
      </c>
      <c r="DD175" s="15">
        <v>0</v>
      </c>
      <c r="DE175" s="12">
        <v>0</v>
      </c>
      <c r="DF175" s="12">
        <v>0</v>
      </c>
      <c r="DG175" s="12">
        <v>0</v>
      </c>
      <c r="DH175" s="15">
        <v>0</v>
      </c>
      <c r="DI175" s="12">
        <v>0</v>
      </c>
      <c r="DJ175" s="12">
        <v>0</v>
      </c>
      <c r="DK175" s="12">
        <v>0</v>
      </c>
      <c r="DL175" s="15">
        <v>0</v>
      </c>
      <c r="DM175" s="12">
        <v>0</v>
      </c>
      <c r="DN175" s="12">
        <v>0</v>
      </c>
      <c r="DO175" s="12">
        <v>0</v>
      </c>
      <c r="DP175" s="15">
        <v>0</v>
      </c>
      <c r="DQ175" s="12">
        <v>0</v>
      </c>
      <c r="DR175" s="12">
        <v>0</v>
      </c>
      <c r="DS175" s="12">
        <v>0</v>
      </c>
      <c r="DT175" s="15">
        <v>0</v>
      </c>
      <c r="DU175" s="12">
        <v>0</v>
      </c>
      <c r="DV175" s="12">
        <v>0</v>
      </c>
      <c r="DW175" s="12">
        <v>0</v>
      </c>
      <c r="DX175" s="15">
        <v>0</v>
      </c>
      <c r="DY175" s="12">
        <v>0</v>
      </c>
      <c r="DZ175" s="12">
        <v>0</v>
      </c>
      <c r="EA175" s="12">
        <v>0</v>
      </c>
      <c r="EB175" s="15">
        <v>0</v>
      </c>
      <c r="EC175" s="12">
        <v>0</v>
      </c>
      <c r="ED175" s="12">
        <v>0</v>
      </c>
      <c r="EE175" s="12">
        <v>0</v>
      </c>
      <c r="EF175" s="15">
        <v>0</v>
      </c>
      <c r="EG175" s="12">
        <v>0</v>
      </c>
      <c r="EH175" s="12">
        <v>0</v>
      </c>
      <c r="EI175" s="12">
        <v>0</v>
      </c>
      <c r="EJ175" s="15">
        <v>0</v>
      </c>
      <c r="EK175" s="12">
        <v>0</v>
      </c>
      <c r="EL175" s="12">
        <v>0</v>
      </c>
      <c r="EM175" s="12">
        <v>0</v>
      </c>
      <c r="EN175" s="15">
        <v>0</v>
      </c>
      <c r="EO175" s="12">
        <v>0</v>
      </c>
      <c r="EP175" s="12">
        <v>0</v>
      </c>
      <c r="EQ175" s="12">
        <v>0</v>
      </c>
      <c r="ER175" s="15">
        <v>0</v>
      </c>
      <c r="ES175" s="12">
        <v>0</v>
      </c>
      <c r="ET175" s="12">
        <v>0</v>
      </c>
      <c r="EU175" s="12">
        <v>0</v>
      </c>
      <c r="EV175" s="15">
        <v>0</v>
      </c>
      <c r="EW175" s="12">
        <v>0</v>
      </c>
      <c r="EX175" s="12">
        <v>0</v>
      </c>
      <c r="EY175" s="12">
        <v>0</v>
      </c>
      <c r="EZ175" s="15">
        <v>0</v>
      </c>
      <c r="FA175" s="12">
        <v>0</v>
      </c>
      <c r="FB175" s="12">
        <v>0</v>
      </c>
      <c r="FC175" s="12">
        <v>0</v>
      </c>
      <c r="FD175" s="15">
        <v>0</v>
      </c>
      <c r="FE175" s="12">
        <v>0</v>
      </c>
      <c r="FF175" s="12">
        <v>0</v>
      </c>
      <c r="FG175" s="12">
        <v>0</v>
      </c>
      <c r="FH175" s="15">
        <v>0</v>
      </c>
      <c r="FI175" s="12">
        <v>0</v>
      </c>
      <c r="FJ175" s="12">
        <v>0</v>
      </c>
      <c r="FK175" s="12">
        <v>0</v>
      </c>
      <c r="FL175" s="15">
        <v>0</v>
      </c>
      <c r="FM175" s="12">
        <v>0</v>
      </c>
      <c r="FN175" s="12">
        <v>0</v>
      </c>
      <c r="FO175" s="12">
        <v>0</v>
      </c>
      <c r="FP175" s="15">
        <v>0</v>
      </c>
      <c r="FQ175" s="12">
        <v>0</v>
      </c>
      <c r="FR175" s="12">
        <v>0</v>
      </c>
      <c r="FS175" s="12">
        <v>0</v>
      </c>
      <c r="FT175" s="15">
        <v>0</v>
      </c>
      <c r="FU175" s="12">
        <v>0</v>
      </c>
      <c r="FV175" s="12">
        <v>0</v>
      </c>
      <c r="FW175" s="12">
        <v>0</v>
      </c>
      <c r="FX175" s="15">
        <v>0</v>
      </c>
      <c r="FY175" s="12">
        <v>0</v>
      </c>
      <c r="FZ175" s="12">
        <v>0</v>
      </c>
      <c r="GA175" s="12">
        <v>0</v>
      </c>
      <c r="GB175" s="15">
        <v>0</v>
      </c>
      <c r="GC175" s="12">
        <v>0</v>
      </c>
      <c r="GD175" s="12">
        <v>0</v>
      </c>
      <c r="GE175" s="12">
        <v>0</v>
      </c>
      <c r="GF175" s="15">
        <v>0</v>
      </c>
      <c r="GG175" s="12">
        <v>0</v>
      </c>
      <c r="GH175" s="12">
        <v>0</v>
      </c>
      <c r="GI175" s="12">
        <v>0</v>
      </c>
      <c r="GJ175" s="15">
        <v>0</v>
      </c>
      <c r="GK175" s="12">
        <v>0</v>
      </c>
      <c r="GL175" s="12">
        <v>0</v>
      </c>
      <c r="GM175" s="12">
        <v>0</v>
      </c>
      <c r="GN175" s="15">
        <v>0</v>
      </c>
      <c r="GO175" s="12">
        <v>0</v>
      </c>
      <c r="GP175" s="12">
        <v>0</v>
      </c>
      <c r="GQ175" s="12">
        <v>0</v>
      </c>
      <c r="GR175" s="15">
        <v>0</v>
      </c>
      <c r="GS175" s="12">
        <v>0</v>
      </c>
      <c r="GT175" s="12">
        <v>0</v>
      </c>
      <c r="GU175" s="12">
        <v>0</v>
      </c>
      <c r="GV175" s="15">
        <v>0</v>
      </c>
      <c r="GW175" s="12">
        <v>0</v>
      </c>
      <c r="GX175" s="12">
        <v>0</v>
      </c>
      <c r="GY175" s="12">
        <v>0</v>
      </c>
      <c r="GZ175" s="15">
        <v>0</v>
      </c>
      <c r="HA175" s="12">
        <v>0</v>
      </c>
      <c r="HB175" s="12">
        <v>0</v>
      </c>
      <c r="HC175" s="12">
        <v>0</v>
      </c>
      <c r="HD175" s="15">
        <v>0</v>
      </c>
      <c r="HE175" s="12">
        <v>0</v>
      </c>
      <c r="HF175" s="12">
        <v>0</v>
      </c>
      <c r="HG175" s="12">
        <v>0</v>
      </c>
      <c r="HH175" s="15">
        <v>0</v>
      </c>
      <c r="HI175" s="12">
        <v>0</v>
      </c>
      <c r="HJ175" s="12">
        <v>0</v>
      </c>
      <c r="HK175" s="12">
        <v>0</v>
      </c>
      <c r="HL175" s="15">
        <v>0</v>
      </c>
      <c r="HM175" s="12">
        <v>0</v>
      </c>
      <c r="HN175" s="12">
        <v>0</v>
      </c>
      <c r="HO175" s="12">
        <v>0</v>
      </c>
      <c r="HP175" s="15">
        <v>0</v>
      </c>
      <c r="HQ175" s="12">
        <v>0</v>
      </c>
      <c r="HR175" s="12">
        <v>0</v>
      </c>
      <c r="HS175" s="12">
        <v>0</v>
      </c>
      <c r="HT175" s="15">
        <v>0</v>
      </c>
      <c r="HU175" s="12">
        <v>0</v>
      </c>
      <c r="HV175" s="12">
        <v>0</v>
      </c>
      <c r="HW175" s="12">
        <v>0</v>
      </c>
      <c r="HX175" s="15">
        <v>0</v>
      </c>
      <c r="HY175" s="12">
        <v>0</v>
      </c>
      <c r="HZ175" s="12">
        <v>0</v>
      </c>
      <c r="IA175" s="12">
        <v>0</v>
      </c>
      <c r="IB175" s="15">
        <v>0</v>
      </c>
      <c r="IC175" s="12">
        <v>0</v>
      </c>
      <c r="ID175" s="12">
        <v>0</v>
      </c>
      <c r="IE175" s="12">
        <v>0</v>
      </c>
      <c r="IF175" s="15">
        <v>0</v>
      </c>
      <c r="IG175" s="12">
        <v>0</v>
      </c>
      <c r="IH175" s="12">
        <v>0</v>
      </c>
      <c r="II175" s="12">
        <v>0</v>
      </c>
      <c r="IJ175" s="15">
        <v>0</v>
      </c>
      <c r="IK175" s="12">
        <v>0</v>
      </c>
      <c r="IL175" s="12">
        <v>0</v>
      </c>
      <c r="IM175" s="12">
        <v>0</v>
      </c>
      <c r="IN175" s="15">
        <v>0</v>
      </c>
      <c r="IO175" s="12">
        <v>0</v>
      </c>
      <c r="IP175" s="12">
        <v>0</v>
      </c>
      <c r="IQ175" s="12">
        <v>0</v>
      </c>
      <c r="IR175" s="15">
        <v>0</v>
      </c>
      <c r="IS175" s="12">
        <v>0</v>
      </c>
      <c r="IT175" s="12">
        <v>0</v>
      </c>
      <c r="IU175" s="12">
        <v>0</v>
      </c>
      <c r="IV175" s="15">
        <v>0</v>
      </c>
      <c r="IW175" s="12">
        <v>0</v>
      </c>
      <c r="IX175" s="12">
        <v>0</v>
      </c>
      <c r="IY175" s="12">
        <v>0</v>
      </c>
      <c r="IZ175" s="15">
        <v>0</v>
      </c>
      <c r="JA175" s="12">
        <v>0</v>
      </c>
      <c r="JB175" s="12">
        <v>0</v>
      </c>
      <c r="JC175" s="12">
        <v>0</v>
      </c>
      <c r="JD175" s="15">
        <v>0</v>
      </c>
      <c r="JE175" s="12">
        <v>0</v>
      </c>
      <c r="JF175" s="12">
        <v>0</v>
      </c>
      <c r="JG175" s="12">
        <v>0</v>
      </c>
      <c r="JH175" s="15">
        <v>0</v>
      </c>
      <c r="JI175" s="12">
        <v>0</v>
      </c>
      <c r="JJ175" s="12">
        <v>0</v>
      </c>
      <c r="JK175" s="12">
        <v>0</v>
      </c>
      <c r="JL175" s="15">
        <v>0</v>
      </c>
      <c r="JM175" s="12">
        <v>0</v>
      </c>
      <c r="JN175" s="12">
        <v>0</v>
      </c>
      <c r="JO175" s="12">
        <v>0</v>
      </c>
      <c r="JP175" s="15">
        <v>0</v>
      </c>
      <c r="JQ175" s="12">
        <v>0</v>
      </c>
      <c r="JR175" s="12">
        <v>0</v>
      </c>
      <c r="JS175" s="12">
        <v>0</v>
      </c>
      <c r="JT175" s="15">
        <v>0</v>
      </c>
      <c r="JU175" s="12">
        <v>0</v>
      </c>
      <c r="JV175" s="12">
        <v>0</v>
      </c>
      <c r="JW175" s="12">
        <v>0</v>
      </c>
      <c r="JX175" s="15">
        <v>0</v>
      </c>
      <c r="JY175" s="12">
        <v>0</v>
      </c>
      <c r="JZ175" s="12">
        <v>0</v>
      </c>
      <c r="KA175" s="12">
        <v>0</v>
      </c>
      <c r="KB175" s="15">
        <v>0</v>
      </c>
      <c r="KC175" s="12">
        <v>0</v>
      </c>
      <c r="KD175" s="12">
        <v>0</v>
      </c>
      <c r="KE175" s="12">
        <v>0</v>
      </c>
      <c r="KF175" s="15">
        <v>0</v>
      </c>
      <c r="KG175" s="12">
        <v>0</v>
      </c>
      <c r="KH175" s="12">
        <v>0</v>
      </c>
      <c r="KI175" s="12">
        <v>0</v>
      </c>
      <c r="KJ175" s="15">
        <v>0</v>
      </c>
      <c r="KK175" s="12">
        <v>0</v>
      </c>
      <c r="KL175" s="12">
        <v>0</v>
      </c>
      <c r="KM175" s="12">
        <v>0</v>
      </c>
      <c r="KN175" s="15">
        <v>0</v>
      </c>
      <c r="KO175" s="12">
        <v>0</v>
      </c>
      <c r="KP175" s="12">
        <v>0</v>
      </c>
      <c r="KQ175" s="12">
        <v>0</v>
      </c>
      <c r="KR175" s="15">
        <v>0</v>
      </c>
      <c r="KS175" s="12">
        <v>0</v>
      </c>
      <c r="KT175" s="12">
        <v>0</v>
      </c>
      <c r="KU175" s="12">
        <v>0</v>
      </c>
      <c r="KV175" s="14">
        <v>0</v>
      </c>
      <c r="KW175" s="12">
        <v>0</v>
      </c>
      <c r="KX175" s="12">
        <v>0</v>
      </c>
      <c r="KY175" s="12">
        <v>0</v>
      </c>
      <c r="KZ175" s="14">
        <v>0</v>
      </c>
      <c r="LA175" s="12">
        <v>0</v>
      </c>
      <c r="LB175" s="12">
        <v>0</v>
      </c>
      <c r="LC175" s="12">
        <v>0</v>
      </c>
      <c r="LD175" s="14">
        <v>0</v>
      </c>
      <c r="LE175" s="12">
        <v>0</v>
      </c>
      <c r="LF175" s="12">
        <v>0</v>
      </c>
      <c r="LG175" s="12">
        <v>0</v>
      </c>
      <c r="LH175" s="14">
        <v>0</v>
      </c>
      <c r="LI175" s="12">
        <v>0</v>
      </c>
      <c r="LJ175" s="12">
        <v>0</v>
      </c>
      <c r="LK175" s="12">
        <v>0</v>
      </c>
      <c r="LL175" s="14">
        <v>0</v>
      </c>
      <c r="LM175" s="12">
        <v>0</v>
      </c>
      <c r="LN175" s="12">
        <v>0</v>
      </c>
      <c r="LO175" s="12">
        <v>0</v>
      </c>
      <c r="LP175" s="14">
        <v>0</v>
      </c>
      <c r="LQ175" s="12">
        <v>0</v>
      </c>
      <c r="LR175" s="12">
        <v>0</v>
      </c>
      <c r="LS175" s="12">
        <v>0</v>
      </c>
      <c r="LT175" s="14">
        <v>0</v>
      </c>
      <c r="LU175" s="12">
        <v>0</v>
      </c>
      <c r="LV175" s="12">
        <v>0</v>
      </c>
      <c r="LW175" s="12">
        <v>0</v>
      </c>
      <c r="LX175" s="14">
        <v>0</v>
      </c>
      <c r="LY175" s="12">
        <v>0</v>
      </c>
      <c r="LZ175" s="12">
        <v>0</v>
      </c>
      <c r="MA175" s="12">
        <v>0</v>
      </c>
      <c r="MB175" s="13">
        <v>0</v>
      </c>
      <c r="MC175" s="12">
        <v>0</v>
      </c>
      <c r="MD175" s="12">
        <v>0</v>
      </c>
      <c r="ME175" s="12">
        <v>0</v>
      </c>
      <c r="MF175" s="13">
        <v>0</v>
      </c>
      <c r="MG175" s="12">
        <v>0</v>
      </c>
      <c r="MH175" s="12">
        <v>0</v>
      </c>
      <c r="MI175" s="12">
        <v>0</v>
      </c>
      <c r="MJ175" s="13">
        <v>0</v>
      </c>
      <c r="MK175" s="12">
        <v>0</v>
      </c>
      <c r="ML175" s="12">
        <v>0</v>
      </c>
      <c r="MM175" s="12">
        <v>0</v>
      </c>
    </row>
    <row r="176" spans="2:351" ht="63.75" x14ac:dyDescent="0.25">
      <c r="B176" s="44" t="s">
        <v>44</v>
      </c>
      <c r="C176" s="43" t="s">
        <v>43</v>
      </c>
      <c r="D176" s="42" t="s">
        <v>12</v>
      </c>
      <c r="E176" s="42" t="s">
        <v>12</v>
      </c>
      <c r="F176" s="46" t="s">
        <v>42</v>
      </c>
      <c r="G176" s="40">
        <v>2020004250295</v>
      </c>
      <c r="H176" s="41" t="s">
        <v>41</v>
      </c>
      <c r="I176" s="40">
        <v>1902010</v>
      </c>
      <c r="J176" s="39" t="s">
        <v>40</v>
      </c>
      <c r="K176" s="38" t="s">
        <v>39</v>
      </c>
      <c r="L176" s="37" t="s">
        <v>46</v>
      </c>
      <c r="M176" s="35" t="s">
        <v>6</v>
      </c>
      <c r="N176" s="35" t="s">
        <v>37</v>
      </c>
      <c r="O176" s="36" t="s">
        <v>36</v>
      </c>
      <c r="P176" s="35" t="s">
        <v>16</v>
      </c>
      <c r="Q176" s="35" t="s">
        <v>45</v>
      </c>
      <c r="R176" s="34" t="s">
        <v>1</v>
      </c>
      <c r="S176" s="33">
        <v>100</v>
      </c>
      <c r="T176" s="32">
        <v>25</v>
      </c>
      <c r="U176" s="32">
        <v>25</v>
      </c>
      <c r="V176" s="32">
        <v>25</v>
      </c>
      <c r="W176" s="32">
        <v>25</v>
      </c>
      <c r="X176" s="31">
        <f>+Z176+AA176+AB176+AC176</f>
        <v>100</v>
      </c>
      <c r="Y176" s="30">
        <f>+X176/S176</f>
        <v>1</v>
      </c>
      <c r="Z176" s="29">
        <v>25</v>
      </c>
      <c r="AA176" s="28">
        <v>25</v>
      </c>
      <c r="AB176" s="28">
        <v>25</v>
      </c>
      <c r="AC176" s="28">
        <v>25</v>
      </c>
      <c r="AD176" s="27">
        <v>185454713766</v>
      </c>
      <c r="AE176" s="26">
        <f>+AD176-AG176</f>
        <v>0</v>
      </c>
      <c r="AF176" s="25" t="s">
        <v>0</v>
      </c>
      <c r="AG176" s="24">
        <f>SUM(AH176:AK176)</f>
        <v>185454713766</v>
      </c>
      <c r="AH176" s="23">
        <f>+BH176+BL176+BP176+BT176+BX176+CB176+CF176+CJ176+CN176+CR176+CV176+CZ176+BD176</f>
        <v>0</v>
      </c>
      <c r="AI176" s="22">
        <f>+DD176+DH176+DL176+DP176+DT176+DX176+EB176+EF176+EJ176+EN176+ER176+EV176+EZ176+FD176+FH176+FL176+FP176+FT176+FX176+GB176+GF176+GJ176+GN176+GR176+GV176+GZ176+HD176+HH176+HL176+HP176+HT176+HX176+IB176+IF176+IJ176+IN176+IR176+IV176+IZ176+JD176+JH176+JL176+JP176+JT176+JX176+KB176+KF176+KJ176+KN176+KR176</f>
        <v>185454713766</v>
      </c>
      <c r="AJ176" s="21">
        <f>+KV176+KZ176+LD176+LH176+LL176+LP176+LT176+LX176</f>
        <v>0</v>
      </c>
      <c r="AK176" s="13">
        <f>+MB176+MF176+MJ176</f>
        <v>0</v>
      </c>
      <c r="AL176" s="18" t="b">
        <f>_xlfn.IFNA(+AM176&lt;=AG176,"ERROR")</f>
        <v>1</v>
      </c>
      <c r="AM176" s="20">
        <f>SUM(AN176:AQ176)</f>
        <v>180743812522</v>
      </c>
      <c r="AN176" s="4">
        <f>+BE176+BI176+BM176+BQ176+BU176+BY176+CC176+CG176+CK176+CO176+CS176+CW176+DA176</f>
        <v>0</v>
      </c>
      <c r="AO176" s="4">
        <f>+DE176+DI176+DM176+DQ176+DU176+DY176+EC176+EG176+EK176+EO176+ES176+EW176+FA176+FE176+FI176+FM176+FQ176+FU176+FY176+GC176+GG176+GK176+GO176+GS176+GW176+HA176+HE176+HI176+HM176+HQ176+HU176+HY176+IC176+IG176+IK176+IO176+IS176+IW176+JA176+JE176+JI176+JM176+JQ176+JU176+JY176+KC176+KG176+KK176+KO176+KS176</f>
        <v>180743812522</v>
      </c>
      <c r="AP176" s="4">
        <f>+KW176+LA176+LE176+LI176+LM176+LQ176+LU176+LY176</f>
        <v>0</v>
      </c>
      <c r="AQ176" s="4">
        <f>+MC176+MG176+MK176</f>
        <v>0</v>
      </c>
      <c r="AR176" s="18" t="b">
        <f>_xlfn.IFNA(+AS176&lt;=AM176,"ERROR")</f>
        <v>1</v>
      </c>
      <c r="AS176" s="19">
        <f>+AT176+AU176+AV176+AW176</f>
        <v>128702604705</v>
      </c>
      <c r="AT176" s="4">
        <f>+BF176+BJ176+BN176+BR176+BV176+BZ176+CD176+CH176+CL176+CP176+CT176+CX176+DB176</f>
        <v>0</v>
      </c>
      <c r="AU176" s="4">
        <f>+DF176+DJ176+DN176+DR176+DV176+DZ176+ED176+EH176+EL176+EP176+ET176+EX176+FB176+FF176+FJ176+FN176+FR176+FV176+FZ176+GD176+GH176+GL176+GP176+GT176+GX176+HB176+HF176+HJ176+HN176+HR176+HV176+HZ176+ID176+IH176+IL176+IP176+IT176+IX176+JB176+JF176+JJ176+JN176+JR176+JV176+JZ176+KD176+KH176+KL176+KP176+KT176</f>
        <v>128702604705</v>
      </c>
      <c r="AV176" s="4">
        <f>+KX176+LB176+LF176+LJ176+LN176+LR176+LV176+LZ176</f>
        <v>0</v>
      </c>
      <c r="AW176" s="4">
        <f>+MD176+MH176+ML176</f>
        <v>0</v>
      </c>
      <c r="AX176" s="18" t="b">
        <f>_xlfn.IFNA(+AY176&lt;=AS176,"ERROR")</f>
        <v>1</v>
      </c>
      <c r="AY176" s="17">
        <f>+AZ176+BA176+BB176+BC176</f>
        <v>112950142136</v>
      </c>
      <c r="AZ176" s="4">
        <f>+BG176+BK176+BO176+BS176+BW176+CA176+CE176+CI176+CM176+CQ176+CU176+CY176+DC176</f>
        <v>0</v>
      </c>
      <c r="BA176" s="4">
        <f>+DG176+DK176+DO176+DS176+DW176+EA176+EE176+EI176+EM176+EQ176+EU176+EY176+FC176+FG176+FK176+FO176+FS176+FW176+GA176+GE176+GI176+GM176+GQ176+GU176+GY176+HC176+HG176+HK176+HO176+HS176+HW176+IA176+IE176+II176+IM176+IQ176+IU176+IY176+JC176+JG176+JK176+JO176+JS176+JW176+KA176+KE176+KI176+KM176+KQ176+KU176</f>
        <v>112950142136</v>
      </c>
      <c r="BB176" s="4">
        <f>+KY176+LC176+LG176+LK176+LO176+LS176+LW176+MA176</f>
        <v>0</v>
      </c>
      <c r="BC176" s="4">
        <f>+ME176+MI176+MM176</f>
        <v>0</v>
      </c>
      <c r="BD176" s="16">
        <v>0</v>
      </c>
      <c r="BE176" s="12">
        <v>0</v>
      </c>
      <c r="BF176" s="12">
        <v>0</v>
      </c>
      <c r="BG176" s="12">
        <v>0</v>
      </c>
      <c r="BH176" s="16">
        <v>0</v>
      </c>
      <c r="BI176" s="12">
        <v>0</v>
      </c>
      <c r="BJ176" s="12">
        <v>0</v>
      </c>
      <c r="BK176" s="12">
        <v>0</v>
      </c>
      <c r="BL176" s="16">
        <v>0</v>
      </c>
      <c r="BM176" s="12">
        <v>0</v>
      </c>
      <c r="BN176" s="12">
        <v>0</v>
      </c>
      <c r="BO176" s="12">
        <v>0</v>
      </c>
      <c r="BP176" s="16">
        <v>0</v>
      </c>
      <c r="BQ176" s="12">
        <v>0</v>
      </c>
      <c r="BR176" s="12">
        <v>0</v>
      </c>
      <c r="BS176" s="12">
        <v>0</v>
      </c>
      <c r="BT176" s="16">
        <v>0</v>
      </c>
      <c r="BU176" s="12">
        <v>0</v>
      </c>
      <c r="BV176" s="12">
        <v>0</v>
      </c>
      <c r="BW176" s="12">
        <v>0</v>
      </c>
      <c r="BX176" s="16">
        <v>0</v>
      </c>
      <c r="BY176" s="12">
        <v>0</v>
      </c>
      <c r="BZ176" s="12">
        <v>0</v>
      </c>
      <c r="CA176" s="12">
        <v>0</v>
      </c>
      <c r="CB176" s="16">
        <v>0</v>
      </c>
      <c r="CC176" s="12">
        <v>0</v>
      </c>
      <c r="CD176" s="12">
        <v>0</v>
      </c>
      <c r="CE176" s="12">
        <v>0</v>
      </c>
      <c r="CF176" s="16">
        <v>0</v>
      </c>
      <c r="CG176" s="12">
        <v>0</v>
      </c>
      <c r="CH176" s="12">
        <v>0</v>
      </c>
      <c r="CI176" s="12">
        <v>0</v>
      </c>
      <c r="CJ176" s="16">
        <v>0</v>
      </c>
      <c r="CK176" s="12">
        <v>0</v>
      </c>
      <c r="CL176" s="12">
        <v>0</v>
      </c>
      <c r="CM176" s="12">
        <v>0</v>
      </c>
      <c r="CN176" s="16">
        <v>0</v>
      </c>
      <c r="CO176" s="12">
        <v>0</v>
      </c>
      <c r="CP176" s="12">
        <v>0</v>
      </c>
      <c r="CQ176" s="12">
        <v>0</v>
      </c>
      <c r="CR176" s="16">
        <v>0</v>
      </c>
      <c r="CS176" s="12">
        <v>0</v>
      </c>
      <c r="CT176" s="12">
        <v>0</v>
      </c>
      <c r="CU176" s="12">
        <v>0</v>
      </c>
      <c r="CV176" s="16">
        <v>0</v>
      </c>
      <c r="CW176" s="12">
        <v>0</v>
      </c>
      <c r="CX176" s="12">
        <v>0</v>
      </c>
      <c r="CY176" s="12">
        <v>0</v>
      </c>
      <c r="CZ176" s="16">
        <v>0</v>
      </c>
      <c r="DA176" s="12">
        <v>0</v>
      </c>
      <c r="DB176" s="12">
        <v>0</v>
      </c>
      <c r="DC176" s="12">
        <v>0</v>
      </c>
      <c r="DD176" s="15">
        <v>0</v>
      </c>
      <c r="DE176" s="12">
        <v>0</v>
      </c>
      <c r="DF176" s="12">
        <v>0</v>
      </c>
      <c r="DG176" s="12">
        <v>0</v>
      </c>
      <c r="DH176" s="15">
        <v>1730662000</v>
      </c>
      <c r="DI176" s="12">
        <v>1730662000</v>
      </c>
      <c r="DJ176" s="12">
        <v>1730662000</v>
      </c>
      <c r="DK176" s="12">
        <v>1730662000</v>
      </c>
      <c r="DL176" s="15">
        <v>0</v>
      </c>
      <c r="DM176" s="12">
        <v>0</v>
      </c>
      <c r="DN176" s="12">
        <v>0</v>
      </c>
      <c r="DO176" s="12">
        <v>0</v>
      </c>
      <c r="DP176" s="15">
        <v>892756000</v>
      </c>
      <c r="DQ176" s="12">
        <v>892756000</v>
      </c>
      <c r="DR176" s="12">
        <v>892756000</v>
      </c>
      <c r="DS176" s="12">
        <v>892756000</v>
      </c>
      <c r="DT176" s="15">
        <v>661237124</v>
      </c>
      <c r="DU176" s="12">
        <v>661237124</v>
      </c>
      <c r="DV176" s="12">
        <v>661237124</v>
      </c>
      <c r="DW176" s="12">
        <v>0</v>
      </c>
      <c r="DX176" s="15">
        <v>0</v>
      </c>
      <c r="DY176" s="12">
        <v>0</v>
      </c>
      <c r="DZ176" s="12">
        <v>0</v>
      </c>
      <c r="EA176" s="12">
        <v>0</v>
      </c>
      <c r="EB176" s="15">
        <v>0</v>
      </c>
      <c r="EC176" s="12">
        <v>0</v>
      </c>
      <c r="ED176" s="12">
        <v>0</v>
      </c>
      <c r="EE176" s="12">
        <v>0</v>
      </c>
      <c r="EF176" s="15">
        <v>26075379000</v>
      </c>
      <c r="EG176" s="12">
        <v>26075379000</v>
      </c>
      <c r="EH176" s="12">
        <v>6958730775</v>
      </c>
      <c r="EI176" s="12">
        <v>3377992272</v>
      </c>
      <c r="EJ176" s="15">
        <v>11444094000</v>
      </c>
      <c r="EK176" s="12">
        <v>11444094000</v>
      </c>
      <c r="EL176" s="12">
        <v>5118416366</v>
      </c>
      <c r="EM176" s="12">
        <v>3784670911</v>
      </c>
      <c r="EN176" s="48">
        <v>20000353828</v>
      </c>
      <c r="EO176" s="12">
        <v>20000353828</v>
      </c>
      <c r="EP176" s="12">
        <v>20000353828</v>
      </c>
      <c r="EQ176" s="12">
        <v>20000353828</v>
      </c>
      <c r="ER176" s="15">
        <v>0</v>
      </c>
      <c r="ES176" s="12">
        <v>0</v>
      </c>
      <c r="ET176" s="12">
        <v>0</v>
      </c>
      <c r="EU176" s="12">
        <v>0</v>
      </c>
      <c r="EV176" s="15">
        <v>737251225</v>
      </c>
      <c r="EW176" s="12">
        <v>464439601</v>
      </c>
      <c r="EX176" s="12">
        <v>296460977</v>
      </c>
      <c r="EY176" s="12">
        <v>98499055</v>
      </c>
      <c r="EZ176" s="15">
        <v>68733984412</v>
      </c>
      <c r="FA176" s="12">
        <v>68733984412</v>
      </c>
      <c r="FB176" s="12">
        <v>68733984412</v>
      </c>
      <c r="FC176" s="12">
        <v>68733984412</v>
      </c>
      <c r="FD176" s="15">
        <v>22127993830</v>
      </c>
      <c r="FE176" s="12">
        <v>22127993830</v>
      </c>
      <c r="FF176" s="12">
        <v>11591806126</v>
      </c>
      <c r="FG176" s="12">
        <v>6668661862</v>
      </c>
      <c r="FH176" s="15">
        <v>0</v>
      </c>
      <c r="FI176" s="12">
        <v>0</v>
      </c>
      <c r="FJ176" s="12">
        <v>0</v>
      </c>
      <c r="FK176" s="12">
        <v>0</v>
      </c>
      <c r="FL176" s="15">
        <v>1761555416</v>
      </c>
      <c r="FM176" s="12">
        <v>1283060464</v>
      </c>
      <c r="FN176" s="12">
        <v>517033940</v>
      </c>
      <c r="FO176" s="12">
        <v>301026432</v>
      </c>
      <c r="FP176" s="15">
        <v>0</v>
      </c>
      <c r="FQ176" s="12">
        <v>0</v>
      </c>
      <c r="FR176" s="12">
        <v>0</v>
      </c>
      <c r="FS176" s="12">
        <v>0</v>
      </c>
      <c r="FT176" s="15">
        <v>11539910414</v>
      </c>
      <c r="FU176" s="12">
        <v>11028342368</v>
      </c>
      <c r="FV176" s="12">
        <v>4927867390</v>
      </c>
      <c r="FW176" s="12">
        <v>1854196196</v>
      </c>
      <c r="FX176" s="15">
        <v>1150631608</v>
      </c>
      <c r="FY176" s="12">
        <v>1150631608</v>
      </c>
      <c r="FZ176" s="12">
        <v>979198559</v>
      </c>
      <c r="GA176" s="12">
        <v>493048725</v>
      </c>
      <c r="GB176" s="15">
        <v>2108296781</v>
      </c>
      <c r="GC176" s="12">
        <v>2108296781</v>
      </c>
      <c r="GD176" s="12">
        <v>0</v>
      </c>
      <c r="GE176" s="12">
        <v>0</v>
      </c>
      <c r="GF176" s="15">
        <v>1354802312</v>
      </c>
      <c r="GG176" s="12">
        <v>1354802312</v>
      </c>
      <c r="GH176" s="12">
        <v>1354802312</v>
      </c>
      <c r="GI176" s="12">
        <v>1354802312</v>
      </c>
      <c r="GJ176" s="15">
        <v>4400021340</v>
      </c>
      <c r="GK176" s="12">
        <v>3799521041</v>
      </c>
      <c r="GL176" s="12">
        <v>1145362680</v>
      </c>
      <c r="GM176" s="12">
        <v>1086841835</v>
      </c>
      <c r="GN176" s="15">
        <v>0</v>
      </c>
      <c r="GO176" s="12">
        <v>0</v>
      </c>
      <c r="GP176" s="12">
        <v>0</v>
      </c>
      <c r="GQ176" s="12">
        <v>0</v>
      </c>
      <c r="GR176" s="15">
        <v>0</v>
      </c>
      <c r="GS176" s="12">
        <v>0</v>
      </c>
      <c r="GT176" s="12">
        <v>0</v>
      </c>
      <c r="GU176" s="12">
        <v>0</v>
      </c>
      <c r="GV176" s="15">
        <v>0</v>
      </c>
      <c r="GW176" s="12">
        <v>0</v>
      </c>
      <c r="GX176" s="12">
        <v>0</v>
      </c>
      <c r="GY176" s="12">
        <v>0</v>
      </c>
      <c r="GZ176" s="15">
        <v>246591397</v>
      </c>
      <c r="HA176" s="12">
        <v>246591397</v>
      </c>
      <c r="HB176" s="12">
        <v>109314314</v>
      </c>
      <c r="HC176" s="12">
        <v>34757497</v>
      </c>
      <c r="HD176" s="15">
        <v>1579928565</v>
      </c>
      <c r="HE176" s="12">
        <v>1579928565</v>
      </c>
      <c r="HF176" s="12">
        <v>747373792</v>
      </c>
      <c r="HG176" s="12">
        <v>442999834</v>
      </c>
      <c r="HH176" s="15">
        <v>3495958514</v>
      </c>
      <c r="HI176" s="12">
        <v>2834549404</v>
      </c>
      <c r="HJ176" s="12">
        <v>1102867221</v>
      </c>
      <c r="HK176" s="12">
        <v>519595854</v>
      </c>
      <c r="HL176" s="15">
        <v>0</v>
      </c>
      <c r="HM176" s="12">
        <v>0</v>
      </c>
      <c r="HN176" s="12">
        <v>0</v>
      </c>
      <c r="HO176" s="12">
        <v>0</v>
      </c>
      <c r="HP176" s="15">
        <v>0</v>
      </c>
      <c r="HQ176" s="12">
        <v>0</v>
      </c>
      <c r="HR176" s="12">
        <v>0</v>
      </c>
      <c r="HS176" s="12">
        <v>0</v>
      </c>
      <c r="HT176" s="15">
        <v>67872000</v>
      </c>
      <c r="HU176" s="12">
        <v>67872000</v>
      </c>
      <c r="HV176" s="12">
        <v>67872000</v>
      </c>
      <c r="HW176" s="12">
        <v>40923710</v>
      </c>
      <c r="HX176" s="15">
        <v>1311494000</v>
      </c>
      <c r="HY176" s="12">
        <v>1311494000</v>
      </c>
      <c r="HZ176" s="12">
        <v>1311494000</v>
      </c>
      <c r="IA176" s="12">
        <v>1311494000</v>
      </c>
      <c r="IB176" s="15">
        <v>4033940000</v>
      </c>
      <c r="IC176" s="12">
        <v>1847822787</v>
      </c>
      <c r="ID176" s="12">
        <v>455010889</v>
      </c>
      <c r="IE176" s="12">
        <v>222875401</v>
      </c>
      <c r="IF176" s="15">
        <v>0</v>
      </c>
      <c r="IG176" s="12">
        <v>0</v>
      </c>
      <c r="IH176" s="12">
        <v>0</v>
      </c>
      <c r="II176" s="12">
        <v>0</v>
      </c>
      <c r="IJ176" s="15">
        <v>0</v>
      </c>
      <c r="IK176" s="12">
        <v>0</v>
      </c>
      <c r="IL176" s="12">
        <v>0</v>
      </c>
      <c r="IM176" s="12">
        <v>0</v>
      </c>
      <c r="IN176" s="15">
        <v>0</v>
      </c>
      <c r="IO176" s="12">
        <v>0</v>
      </c>
      <c r="IP176" s="12">
        <v>0</v>
      </c>
      <c r="IQ176" s="12">
        <v>0</v>
      </c>
      <c r="IR176" s="15">
        <v>0</v>
      </c>
      <c r="IS176" s="12">
        <v>0</v>
      </c>
      <c r="IT176" s="12">
        <v>0</v>
      </c>
      <c r="IU176" s="12">
        <v>0</v>
      </c>
      <c r="IV176" s="15">
        <v>0</v>
      </c>
      <c r="IW176" s="12">
        <v>0</v>
      </c>
      <c r="IX176" s="12">
        <v>0</v>
      </c>
      <c r="IY176" s="12">
        <v>0</v>
      </c>
      <c r="IZ176" s="15">
        <v>0</v>
      </c>
      <c r="JA176" s="12">
        <v>0</v>
      </c>
      <c r="JB176" s="12">
        <v>0</v>
      </c>
      <c r="JC176" s="12">
        <v>0</v>
      </c>
      <c r="JD176" s="15">
        <v>0</v>
      </c>
      <c r="JE176" s="12">
        <v>0</v>
      </c>
      <c r="JF176" s="12">
        <v>0</v>
      </c>
      <c r="JG176" s="12">
        <v>0</v>
      </c>
      <c r="JH176" s="15">
        <v>0</v>
      </c>
      <c r="JI176" s="12">
        <v>0</v>
      </c>
      <c r="JJ176" s="12">
        <v>0</v>
      </c>
      <c r="JK176" s="12">
        <v>0</v>
      </c>
      <c r="JL176" s="15">
        <v>0</v>
      </c>
      <c r="JM176" s="12">
        <v>0</v>
      </c>
      <c r="JN176" s="12">
        <v>0</v>
      </c>
      <c r="JO176" s="12">
        <v>0</v>
      </c>
      <c r="JP176" s="15">
        <v>0</v>
      </c>
      <c r="JQ176" s="12">
        <v>0</v>
      </c>
      <c r="JR176" s="12">
        <v>0</v>
      </c>
      <c r="JS176" s="12">
        <v>0</v>
      </c>
      <c r="JT176" s="15">
        <v>0</v>
      </c>
      <c r="JU176" s="12">
        <v>0</v>
      </c>
      <c r="JV176" s="12">
        <v>0</v>
      </c>
      <c r="JW176" s="12">
        <v>0</v>
      </c>
      <c r="JX176" s="15">
        <v>0</v>
      </c>
      <c r="JY176" s="12">
        <v>0</v>
      </c>
      <c r="JZ176" s="12">
        <v>0</v>
      </c>
      <c r="KA176" s="12">
        <v>0</v>
      </c>
      <c r="KB176" s="15">
        <v>0</v>
      </c>
      <c r="KC176" s="12">
        <v>0</v>
      </c>
      <c r="KD176" s="12">
        <v>0</v>
      </c>
      <c r="KE176" s="12">
        <v>0</v>
      </c>
      <c r="KF176" s="15">
        <v>0</v>
      </c>
      <c r="KG176" s="12">
        <v>0</v>
      </c>
      <c r="KH176" s="12">
        <v>0</v>
      </c>
      <c r="KI176" s="12">
        <v>0</v>
      </c>
      <c r="KJ176" s="15">
        <v>0</v>
      </c>
      <c r="KK176" s="12">
        <v>0</v>
      </c>
      <c r="KL176" s="12">
        <v>0</v>
      </c>
      <c r="KM176" s="12">
        <v>0</v>
      </c>
      <c r="KN176" s="15">
        <v>0</v>
      </c>
      <c r="KO176" s="12">
        <v>0</v>
      </c>
      <c r="KP176" s="12">
        <v>0</v>
      </c>
      <c r="KQ176" s="12">
        <v>0</v>
      </c>
      <c r="KR176" s="15">
        <v>0</v>
      </c>
      <c r="KS176" s="12">
        <v>0</v>
      </c>
      <c r="KT176" s="12">
        <v>0</v>
      </c>
      <c r="KU176" s="12">
        <v>0</v>
      </c>
      <c r="KV176" s="14">
        <v>0</v>
      </c>
      <c r="KW176" s="12">
        <v>0</v>
      </c>
      <c r="KX176" s="12">
        <v>0</v>
      </c>
      <c r="KY176" s="12">
        <v>0</v>
      </c>
      <c r="KZ176" s="14">
        <v>0</v>
      </c>
      <c r="LA176" s="12">
        <v>0</v>
      </c>
      <c r="LB176" s="12">
        <v>0</v>
      </c>
      <c r="LC176" s="12">
        <v>0</v>
      </c>
      <c r="LD176" s="14">
        <v>0</v>
      </c>
      <c r="LE176" s="12">
        <v>0</v>
      </c>
      <c r="LF176" s="12">
        <v>0</v>
      </c>
      <c r="LG176" s="12">
        <v>0</v>
      </c>
      <c r="LH176" s="14">
        <v>0</v>
      </c>
      <c r="LI176" s="12">
        <v>0</v>
      </c>
      <c r="LJ176" s="12">
        <v>0</v>
      </c>
      <c r="LK176" s="12">
        <v>0</v>
      </c>
      <c r="LL176" s="14">
        <v>0</v>
      </c>
      <c r="LM176" s="12">
        <v>0</v>
      </c>
      <c r="LN176" s="12">
        <v>0</v>
      </c>
      <c r="LO176" s="12">
        <v>0</v>
      </c>
      <c r="LP176" s="14">
        <v>0</v>
      </c>
      <c r="LQ176" s="12">
        <v>0</v>
      </c>
      <c r="LR176" s="12">
        <v>0</v>
      </c>
      <c r="LS176" s="12">
        <v>0</v>
      </c>
      <c r="LT176" s="14">
        <v>0</v>
      </c>
      <c r="LU176" s="12">
        <v>0</v>
      </c>
      <c r="LV176" s="12">
        <v>0</v>
      </c>
      <c r="LW176" s="12">
        <v>0</v>
      </c>
      <c r="LX176" s="14">
        <v>0</v>
      </c>
      <c r="LY176" s="12">
        <v>0</v>
      </c>
      <c r="LZ176" s="12">
        <v>0</v>
      </c>
      <c r="MA176" s="12">
        <v>0</v>
      </c>
      <c r="MB176" s="13">
        <v>0</v>
      </c>
      <c r="MC176" s="12">
        <v>0</v>
      </c>
      <c r="MD176" s="12">
        <v>0</v>
      </c>
      <c r="ME176" s="12">
        <v>0</v>
      </c>
      <c r="MF176" s="13">
        <v>0</v>
      </c>
      <c r="MG176" s="12">
        <v>0</v>
      </c>
      <c r="MH176" s="12">
        <v>0</v>
      </c>
      <c r="MI176" s="12">
        <v>0</v>
      </c>
      <c r="MJ176" s="13">
        <v>0</v>
      </c>
      <c r="MK176" s="12">
        <v>0</v>
      </c>
      <c r="ML176" s="12">
        <v>0</v>
      </c>
      <c r="MM176" s="12">
        <v>0</v>
      </c>
    </row>
    <row r="177" spans="2:351" ht="63.75" x14ac:dyDescent="0.25">
      <c r="B177" s="44" t="s">
        <v>44</v>
      </c>
      <c r="C177" s="43" t="s">
        <v>43</v>
      </c>
      <c r="D177" s="42" t="s">
        <v>12</v>
      </c>
      <c r="E177" s="42" t="s">
        <v>12</v>
      </c>
      <c r="F177" s="46" t="s">
        <v>42</v>
      </c>
      <c r="G177" s="40">
        <v>2020004250295</v>
      </c>
      <c r="H177" s="41" t="s">
        <v>41</v>
      </c>
      <c r="I177" s="40">
        <v>1902010</v>
      </c>
      <c r="J177" s="39" t="s">
        <v>40</v>
      </c>
      <c r="K177" s="38" t="s">
        <v>39</v>
      </c>
      <c r="L177" s="37" t="s">
        <v>38</v>
      </c>
      <c r="M177" s="35" t="s">
        <v>6</v>
      </c>
      <c r="N177" s="35" t="s">
        <v>37</v>
      </c>
      <c r="O177" s="36" t="s">
        <v>36</v>
      </c>
      <c r="P177" s="47" t="s">
        <v>35</v>
      </c>
      <c r="Q177" s="47" t="s">
        <v>34</v>
      </c>
      <c r="R177" s="34" t="s">
        <v>20</v>
      </c>
      <c r="S177" s="33">
        <v>4</v>
      </c>
      <c r="T177" s="32">
        <v>1</v>
      </c>
      <c r="U177" s="32">
        <v>1</v>
      </c>
      <c r="V177" s="32">
        <v>1</v>
      </c>
      <c r="W177" s="32">
        <v>1</v>
      </c>
      <c r="X177" s="31">
        <f>+Z177+AA177+AB177+AC177</f>
        <v>4</v>
      </c>
      <c r="Y177" s="30">
        <f>+X177/S177</f>
        <v>1</v>
      </c>
      <c r="Z177" s="29">
        <v>1</v>
      </c>
      <c r="AA177" s="28">
        <v>1</v>
      </c>
      <c r="AB177" s="28">
        <v>1</v>
      </c>
      <c r="AC177" s="28">
        <v>1</v>
      </c>
      <c r="AD177" s="27">
        <v>0</v>
      </c>
      <c r="AE177" s="26">
        <f>+AD177-AG177</f>
        <v>0</v>
      </c>
      <c r="AF177" s="25" t="s">
        <v>0</v>
      </c>
      <c r="AG177" s="24">
        <f>SUM(AH177:AK177)</f>
        <v>0</v>
      </c>
      <c r="AH177" s="23">
        <f>+BH177+BL177+BP177+BT177+BX177+CB177+CF177+CJ177+CN177+CR177+CV177+CZ177+BD177</f>
        <v>0</v>
      </c>
      <c r="AI177" s="22">
        <f>+DD177+DH177+DL177+DP177+DT177+DX177+EB177+EF177+EJ177+EN177+ER177+EV177+EZ177+FD177+FH177+FL177+FP177+FT177+FX177+GB177+GF177+GJ177+GN177+GR177+GV177+GZ177+HD177+HH177+HL177+HP177+HT177+HX177+IB177+IF177+IJ177+IN177+IR177+IV177+IZ177+JD177+JH177+JL177+JP177+JT177+JX177+KB177+KF177+KJ177+KN177+KR177</f>
        <v>0</v>
      </c>
      <c r="AJ177" s="21">
        <f>+KV177+KZ177+LD177+LH177+LL177+LP177+LT177+LX177</f>
        <v>0</v>
      </c>
      <c r="AK177" s="13">
        <f>+MB177+MF177+MJ177</f>
        <v>0</v>
      </c>
      <c r="AL177" s="18" t="b">
        <f>_xlfn.IFNA(+AM177&lt;=AG177,"ERROR")</f>
        <v>1</v>
      </c>
      <c r="AM177" s="20">
        <f>SUM(AN177:AQ177)</f>
        <v>0</v>
      </c>
      <c r="AN177" s="4">
        <f>+BE177+BI177+BM177+BQ177+BU177+BY177+CC177+CG177+CK177+CO177+CS177+CW177+DA177</f>
        <v>0</v>
      </c>
      <c r="AO177" s="4">
        <f>+DE177+DI177+DM177+DQ177+DU177+DY177+EC177+EG177+EK177+EO177+ES177+EW177+FA177+FE177+FI177+FM177+FQ177+FU177+FY177+GC177+GG177+GK177+GO177+GS177+GW177+HA177+HE177+HI177+HM177+HQ177+HU177+HY177+IC177+IG177+IK177+IO177+IS177+IW177+JA177+JE177+JI177+JM177+JQ177+JU177+JY177+KC177+KG177+KK177+KO177+KS177</f>
        <v>0</v>
      </c>
      <c r="AP177" s="4">
        <f>+KW177+LA177+LE177+LI177+LM177+LQ177+LU177+LY177</f>
        <v>0</v>
      </c>
      <c r="AQ177" s="4">
        <f>+MC177+MG177+MK177</f>
        <v>0</v>
      </c>
      <c r="AR177" s="18" t="b">
        <f>_xlfn.IFNA(+AS177&lt;=AM177,"ERROR")</f>
        <v>1</v>
      </c>
      <c r="AS177" s="19">
        <f>+AT177+AU177+AV177+AW177</f>
        <v>0</v>
      </c>
      <c r="AT177" s="4">
        <f>+BF177+BJ177+BN177+BR177+BV177+BZ177+CD177+CH177+CL177+CP177+CT177+CX177+DB177</f>
        <v>0</v>
      </c>
      <c r="AU177" s="4">
        <f>+DF177+DJ177+DN177+DR177+DV177+DZ177+ED177+EH177+EL177+EP177+ET177+EX177+FB177+FF177+FJ177+FN177+FR177+FV177+FZ177+GD177+GH177+GL177+GP177+GT177+GX177+HB177+HF177+HJ177+HN177+HR177+HV177+HZ177+ID177+IH177+IL177+IP177+IT177+IX177+JB177+JF177+JJ177+JN177+JR177+JV177+JZ177+KD177+KH177+KL177+KP177+KT177</f>
        <v>0</v>
      </c>
      <c r="AV177" s="4">
        <f>+KX177+LB177+LF177+LJ177+LN177+LR177+LV177+LZ177</f>
        <v>0</v>
      </c>
      <c r="AW177" s="4">
        <f>+MD177+MH177+ML177</f>
        <v>0</v>
      </c>
      <c r="AX177" s="18" t="b">
        <f>_xlfn.IFNA(+AY177&lt;=AS177,"ERROR")</f>
        <v>1</v>
      </c>
      <c r="AY177" s="17">
        <f>+AZ177+BA177+BB177+BC177</f>
        <v>0</v>
      </c>
      <c r="AZ177" s="4">
        <f>+BG177+BK177+BO177+BS177+BW177+CA177+CE177+CI177+CM177+CQ177+CU177+CY177+DC177</f>
        <v>0</v>
      </c>
      <c r="BA177" s="4">
        <f>+DG177+DK177+DO177+DS177+DW177+EA177+EE177+EI177+EM177+EQ177+EU177+EY177+FC177+FG177+FK177+FO177+FS177+FW177+GA177+GE177+GI177+GM177+GQ177+GU177+GY177+HC177+HG177+HK177+HO177+HS177+HW177+IA177+IE177+II177+IM177+IQ177+IU177+IY177+JC177+JG177+JK177+JO177+JS177+JW177+KA177+KE177+KI177+KM177+KQ177+KU177</f>
        <v>0</v>
      </c>
      <c r="BB177" s="4">
        <f>+KY177+LC177+LG177+LK177+LO177+LS177+LW177+MA177</f>
        <v>0</v>
      </c>
      <c r="BC177" s="4">
        <f>+ME177+MI177+MM177</f>
        <v>0</v>
      </c>
      <c r="BD177" s="16">
        <v>0</v>
      </c>
      <c r="BE177" s="12">
        <v>0</v>
      </c>
      <c r="BF177" s="12">
        <v>0</v>
      </c>
      <c r="BG177" s="12">
        <v>0</v>
      </c>
      <c r="BH177" s="16">
        <v>0</v>
      </c>
      <c r="BI177" s="12">
        <v>0</v>
      </c>
      <c r="BJ177" s="12">
        <v>0</v>
      </c>
      <c r="BK177" s="12">
        <v>0</v>
      </c>
      <c r="BL177" s="16">
        <v>0</v>
      </c>
      <c r="BM177" s="12">
        <v>0</v>
      </c>
      <c r="BN177" s="12">
        <v>0</v>
      </c>
      <c r="BO177" s="12">
        <v>0</v>
      </c>
      <c r="BP177" s="16">
        <v>0</v>
      </c>
      <c r="BQ177" s="12">
        <v>0</v>
      </c>
      <c r="BR177" s="12">
        <v>0</v>
      </c>
      <c r="BS177" s="12">
        <v>0</v>
      </c>
      <c r="BT177" s="16">
        <v>0</v>
      </c>
      <c r="BU177" s="12">
        <v>0</v>
      </c>
      <c r="BV177" s="12">
        <v>0</v>
      </c>
      <c r="BW177" s="12">
        <v>0</v>
      </c>
      <c r="BX177" s="16">
        <v>0</v>
      </c>
      <c r="BY177" s="12">
        <v>0</v>
      </c>
      <c r="BZ177" s="12">
        <v>0</v>
      </c>
      <c r="CA177" s="12">
        <v>0</v>
      </c>
      <c r="CB177" s="16">
        <v>0</v>
      </c>
      <c r="CC177" s="12">
        <v>0</v>
      </c>
      <c r="CD177" s="12">
        <v>0</v>
      </c>
      <c r="CE177" s="12">
        <v>0</v>
      </c>
      <c r="CF177" s="16">
        <v>0</v>
      </c>
      <c r="CG177" s="12">
        <v>0</v>
      </c>
      <c r="CH177" s="12">
        <v>0</v>
      </c>
      <c r="CI177" s="12">
        <v>0</v>
      </c>
      <c r="CJ177" s="16">
        <v>0</v>
      </c>
      <c r="CK177" s="12">
        <v>0</v>
      </c>
      <c r="CL177" s="12">
        <v>0</v>
      </c>
      <c r="CM177" s="12">
        <v>0</v>
      </c>
      <c r="CN177" s="16">
        <v>0</v>
      </c>
      <c r="CO177" s="12">
        <v>0</v>
      </c>
      <c r="CP177" s="12">
        <v>0</v>
      </c>
      <c r="CQ177" s="12">
        <v>0</v>
      </c>
      <c r="CR177" s="16">
        <v>0</v>
      </c>
      <c r="CS177" s="12">
        <v>0</v>
      </c>
      <c r="CT177" s="12">
        <v>0</v>
      </c>
      <c r="CU177" s="12">
        <v>0</v>
      </c>
      <c r="CV177" s="16">
        <v>0</v>
      </c>
      <c r="CW177" s="12">
        <v>0</v>
      </c>
      <c r="CX177" s="12">
        <v>0</v>
      </c>
      <c r="CY177" s="12">
        <v>0</v>
      </c>
      <c r="CZ177" s="16">
        <v>0</v>
      </c>
      <c r="DA177" s="12">
        <v>0</v>
      </c>
      <c r="DB177" s="12">
        <v>0</v>
      </c>
      <c r="DC177" s="12">
        <v>0</v>
      </c>
      <c r="DD177" s="15">
        <v>0</v>
      </c>
      <c r="DE177" s="12">
        <v>0</v>
      </c>
      <c r="DF177" s="12">
        <v>0</v>
      </c>
      <c r="DG177" s="12">
        <v>0</v>
      </c>
      <c r="DH177" s="15">
        <v>0</v>
      </c>
      <c r="DI177" s="12">
        <v>0</v>
      </c>
      <c r="DJ177" s="12">
        <v>0</v>
      </c>
      <c r="DK177" s="12">
        <v>0</v>
      </c>
      <c r="DL177" s="15">
        <v>0</v>
      </c>
      <c r="DM177" s="12">
        <v>0</v>
      </c>
      <c r="DN177" s="12">
        <v>0</v>
      </c>
      <c r="DO177" s="12">
        <v>0</v>
      </c>
      <c r="DP177" s="15">
        <v>0</v>
      </c>
      <c r="DQ177" s="12">
        <v>0</v>
      </c>
      <c r="DR177" s="12">
        <v>0</v>
      </c>
      <c r="DS177" s="12">
        <v>0</v>
      </c>
      <c r="DT177" s="15">
        <v>0</v>
      </c>
      <c r="DU177" s="12">
        <v>0</v>
      </c>
      <c r="DV177" s="12">
        <v>0</v>
      </c>
      <c r="DW177" s="12">
        <v>0</v>
      </c>
      <c r="DX177" s="15">
        <v>0</v>
      </c>
      <c r="DY177" s="12">
        <v>0</v>
      </c>
      <c r="DZ177" s="12">
        <v>0</v>
      </c>
      <c r="EA177" s="12">
        <v>0</v>
      </c>
      <c r="EB177" s="15">
        <v>0</v>
      </c>
      <c r="EC177" s="12">
        <v>0</v>
      </c>
      <c r="ED177" s="12">
        <v>0</v>
      </c>
      <c r="EE177" s="12">
        <v>0</v>
      </c>
      <c r="EF177" s="15">
        <v>0</v>
      </c>
      <c r="EG177" s="12">
        <v>0</v>
      </c>
      <c r="EH177" s="12">
        <v>0</v>
      </c>
      <c r="EI177" s="12">
        <v>0</v>
      </c>
      <c r="EJ177" s="15">
        <v>0</v>
      </c>
      <c r="EK177" s="12">
        <v>0</v>
      </c>
      <c r="EL177" s="12">
        <v>0</v>
      </c>
      <c r="EM177" s="12">
        <v>0</v>
      </c>
      <c r="EN177" s="15">
        <v>0</v>
      </c>
      <c r="EO177" s="12">
        <v>0</v>
      </c>
      <c r="EP177" s="12">
        <v>0</v>
      </c>
      <c r="EQ177" s="12">
        <v>0</v>
      </c>
      <c r="ER177" s="15">
        <v>0</v>
      </c>
      <c r="ES177" s="12">
        <v>0</v>
      </c>
      <c r="ET177" s="12">
        <v>0</v>
      </c>
      <c r="EU177" s="12">
        <v>0</v>
      </c>
      <c r="EV177" s="15">
        <v>0</v>
      </c>
      <c r="EW177" s="12">
        <v>0</v>
      </c>
      <c r="EX177" s="12">
        <v>0</v>
      </c>
      <c r="EY177" s="12">
        <v>0</v>
      </c>
      <c r="EZ177" s="15">
        <v>0</v>
      </c>
      <c r="FA177" s="12">
        <v>0</v>
      </c>
      <c r="FB177" s="12">
        <v>0</v>
      </c>
      <c r="FC177" s="12">
        <v>0</v>
      </c>
      <c r="FD177" s="15">
        <v>0</v>
      </c>
      <c r="FE177" s="12">
        <v>0</v>
      </c>
      <c r="FF177" s="12">
        <v>0</v>
      </c>
      <c r="FG177" s="12">
        <v>0</v>
      </c>
      <c r="FH177" s="15">
        <v>0</v>
      </c>
      <c r="FI177" s="12">
        <v>0</v>
      </c>
      <c r="FJ177" s="12">
        <v>0</v>
      </c>
      <c r="FK177" s="12">
        <v>0</v>
      </c>
      <c r="FL177" s="15">
        <v>0</v>
      </c>
      <c r="FM177" s="12">
        <v>0</v>
      </c>
      <c r="FN177" s="12">
        <v>0</v>
      </c>
      <c r="FO177" s="12">
        <v>0</v>
      </c>
      <c r="FP177" s="15">
        <v>0</v>
      </c>
      <c r="FQ177" s="12">
        <v>0</v>
      </c>
      <c r="FR177" s="12">
        <v>0</v>
      </c>
      <c r="FS177" s="12">
        <v>0</v>
      </c>
      <c r="FT177" s="15">
        <v>0</v>
      </c>
      <c r="FU177" s="12">
        <v>0</v>
      </c>
      <c r="FV177" s="12">
        <v>0</v>
      </c>
      <c r="FW177" s="12">
        <v>0</v>
      </c>
      <c r="FX177" s="15">
        <v>0</v>
      </c>
      <c r="FY177" s="12">
        <v>0</v>
      </c>
      <c r="FZ177" s="12">
        <v>0</v>
      </c>
      <c r="GA177" s="12">
        <v>0</v>
      </c>
      <c r="GB177" s="15">
        <v>0</v>
      </c>
      <c r="GC177" s="12">
        <v>0</v>
      </c>
      <c r="GD177" s="12">
        <v>0</v>
      </c>
      <c r="GE177" s="12">
        <v>0</v>
      </c>
      <c r="GF177" s="15">
        <v>0</v>
      </c>
      <c r="GG177" s="12">
        <v>0</v>
      </c>
      <c r="GH177" s="12">
        <v>0</v>
      </c>
      <c r="GI177" s="12">
        <v>0</v>
      </c>
      <c r="GJ177" s="15">
        <v>0</v>
      </c>
      <c r="GK177" s="12">
        <v>0</v>
      </c>
      <c r="GL177" s="12">
        <v>0</v>
      </c>
      <c r="GM177" s="12">
        <v>0</v>
      </c>
      <c r="GN177" s="15">
        <v>0</v>
      </c>
      <c r="GO177" s="12">
        <v>0</v>
      </c>
      <c r="GP177" s="12">
        <v>0</v>
      </c>
      <c r="GQ177" s="12">
        <v>0</v>
      </c>
      <c r="GR177" s="15">
        <v>0</v>
      </c>
      <c r="GS177" s="12">
        <v>0</v>
      </c>
      <c r="GT177" s="12">
        <v>0</v>
      </c>
      <c r="GU177" s="12">
        <v>0</v>
      </c>
      <c r="GV177" s="15">
        <v>0</v>
      </c>
      <c r="GW177" s="12">
        <v>0</v>
      </c>
      <c r="GX177" s="12">
        <v>0</v>
      </c>
      <c r="GY177" s="12">
        <v>0</v>
      </c>
      <c r="GZ177" s="15">
        <v>0</v>
      </c>
      <c r="HA177" s="12">
        <v>0</v>
      </c>
      <c r="HB177" s="12">
        <v>0</v>
      </c>
      <c r="HC177" s="12">
        <v>0</v>
      </c>
      <c r="HD177" s="15">
        <v>0</v>
      </c>
      <c r="HE177" s="12">
        <v>0</v>
      </c>
      <c r="HF177" s="12">
        <v>0</v>
      </c>
      <c r="HG177" s="12">
        <v>0</v>
      </c>
      <c r="HH177" s="15">
        <v>0</v>
      </c>
      <c r="HI177" s="12">
        <v>0</v>
      </c>
      <c r="HJ177" s="12">
        <v>0</v>
      </c>
      <c r="HK177" s="12">
        <v>0</v>
      </c>
      <c r="HL177" s="15">
        <v>0</v>
      </c>
      <c r="HM177" s="12">
        <v>0</v>
      </c>
      <c r="HN177" s="12">
        <v>0</v>
      </c>
      <c r="HO177" s="12">
        <v>0</v>
      </c>
      <c r="HP177" s="15">
        <v>0</v>
      </c>
      <c r="HQ177" s="12">
        <v>0</v>
      </c>
      <c r="HR177" s="12">
        <v>0</v>
      </c>
      <c r="HS177" s="12">
        <v>0</v>
      </c>
      <c r="HT177" s="15">
        <v>0</v>
      </c>
      <c r="HU177" s="12">
        <v>0</v>
      </c>
      <c r="HV177" s="12">
        <v>0</v>
      </c>
      <c r="HW177" s="12">
        <v>0</v>
      </c>
      <c r="HX177" s="15">
        <v>0</v>
      </c>
      <c r="HY177" s="12">
        <v>0</v>
      </c>
      <c r="HZ177" s="12">
        <v>0</v>
      </c>
      <c r="IA177" s="12">
        <v>0</v>
      </c>
      <c r="IB177" s="15">
        <v>0</v>
      </c>
      <c r="IC177" s="12">
        <v>0</v>
      </c>
      <c r="ID177" s="12">
        <v>0</v>
      </c>
      <c r="IE177" s="12">
        <v>0</v>
      </c>
      <c r="IF177" s="15">
        <v>0</v>
      </c>
      <c r="IG177" s="12">
        <v>0</v>
      </c>
      <c r="IH177" s="12">
        <v>0</v>
      </c>
      <c r="II177" s="12">
        <v>0</v>
      </c>
      <c r="IJ177" s="15">
        <v>0</v>
      </c>
      <c r="IK177" s="12">
        <v>0</v>
      </c>
      <c r="IL177" s="12">
        <v>0</v>
      </c>
      <c r="IM177" s="12">
        <v>0</v>
      </c>
      <c r="IN177" s="15">
        <v>0</v>
      </c>
      <c r="IO177" s="12">
        <v>0</v>
      </c>
      <c r="IP177" s="12">
        <v>0</v>
      </c>
      <c r="IQ177" s="12">
        <v>0</v>
      </c>
      <c r="IR177" s="15">
        <v>0</v>
      </c>
      <c r="IS177" s="12">
        <v>0</v>
      </c>
      <c r="IT177" s="12">
        <v>0</v>
      </c>
      <c r="IU177" s="12">
        <v>0</v>
      </c>
      <c r="IV177" s="15">
        <v>0</v>
      </c>
      <c r="IW177" s="12">
        <v>0</v>
      </c>
      <c r="IX177" s="12">
        <v>0</v>
      </c>
      <c r="IY177" s="12">
        <v>0</v>
      </c>
      <c r="IZ177" s="15">
        <v>0</v>
      </c>
      <c r="JA177" s="12">
        <v>0</v>
      </c>
      <c r="JB177" s="12">
        <v>0</v>
      </c>
      <c r="JC177" s="12">
        <v>0</v>
      </c>
      <c r="JD177" s="15">
        <v>0</v>
      </c>
      <c r="JE177" s="12">
        <v>0</v>
      </c>
      <c r="JF177" s="12">
        <v>0</v>
      </c>
      <c r="JG177" s="12">
        <v>0</v>
      </c>
      <c r="JH177" s="15">
        <v>0</v>
      </c>
      <c r="JI177" s="12">
        <v>0</v>
      </c>
      <c r="JJ177" s="12">
        <v>0</v>
      </c>
      <c r="JK177" s="12">
        <v>0</v>
      </c>
      <c r="JL177" s="15">
        <v>0</v>
      </c>
      <c r="JM177" s="12">
        <v>0</v>
      </c>
      <c r="JN177" s="12">
        <v>0</v>
      </c>
      <c r="JO177" s="12">
        <v>0</v>
      </c>
      <c r="JP177" s="15">
        <v>0</v>
      </c>
      <c r="JQ177" s="12">
        <v>0</v>
      </c>
      <c r="JR177" s="12">
        <v>0</v>
      </c>
      <c r="JS177" s="12">
        <v>0</v>
      </c>
      <c r="JT177" s="15">
        <v>0</v>
      </c>
      <c r="JU177" s="12">
        <v>0</v>
      </c>
      <c r="JV177" s="12">
        <v>0</v>
      </c>
      <c r="JW177" s="12">
        <v>0</v>
      </c>
      <c r="JX177" s="15">
        <v>0</v>
      </c>
      <c r="JY177" s="12">
        <v>0</v>
      </c>
      <c r="JZ177" s="12">
        <v>0</v>
      </c>
      <c r="KA177" s="12">
        <v>0</v>
      </c>
      <c r="KB177" s="15">
        <v>0</v>
      </c>
      <c r="KC177" s="12">
        <v>0</v>
      </c>
      <c r="KD177" s="12">
        <v>0</v>
      </c>
      <c r="KE177" s="12">
        <v>0</v>
      </c>
      <c r="KF177" s="15">
        <v>0</v>
      </c>
      <c r="KG177" s="12">
        <v>0</v>
      </c>
      <c r="KH177" s="12">
        <v>0</v>
      </c>
      <c r="KI177" s="12">
        <v>0</v>
      </c>
      <c r="KJ177" s="15">
        <v>0</v>
      </c>
      <c r="KK177" s="12">
        <v>0</v>
      </c>
      <c r="KL177" s="12">
        <v>0</v>
      </c>
      <c r="KM177" s="12">
        <v>0</v>
      </c>
      <c r="KN177" s="15">
        <v>0</v>
      </c>
      <c r="KO177" s="12">
        <v>0</v>
      </c>
      <c r="KP177" s="12">
        <v>0</v>
      </c>
      <c r="KQ177" s="12">
        <v>0</v>
      </c>
      <c r="KR177" s="15">
        <v>0</v>
      </c>
      <c r="KS177" s="12">
        <v>0</v>
      </c>
      <c r="KT177" s="12">
        <v>0</v>
      </c>
      <c r="KU177" s="12">
        <v>0</v>
      </c>
      <c r="KV177" s="14">
        <v>0</v>
      </c>
      <c r="KW177" s="12">
        <v>0</v>
      </c>
      <c r="KX177" s="12">
        <v>0</v>
      </c>
      <c r="KY177" s="12">
        <v>0</v>
      </c>
      <c r="KZ177" s="14">
        <v>0</v>
      </c>
      <c r="LA177" s="12">
        <v>0</v>
      </c>
      <c r="LB177" s="12">
        <v>0</v>
      </c>
      <c r="LC177" s="12">
        <v>0</v>
      </c>
      <c r="LD177" s="14">
        <v>0</v>
      </c>
      <c r="LE177" s="12">
        <v>0</v>
      </c>
      <c r="LF177" s="12">
        <v>0</v>
      </c>
      <c r="LG177" s="12">
        <v>0</v>
      </c>
      <c r="LH177" s="14">
        <v>0</v>
      </c>
      <c r="LI177" s="12">
        <v>0</v>
      </c>
      <c r="LJ177" s="12">
        <v>0</v>
      </c>
      <c r="LK177" s="12">
        <v>0</v>
      </c>
      <c r="LL177" s="14">
        <v>0</v>
      </c>
      <c r="LM177" s="12">
        <v>0</v>
      </c>
      <c r="LN177" s="12">
        <v>0</v>
      </c>
      <c r="LO177" s="12">
        <v>0</v>
      </c>
      <c r="LP177" s="14">
        <v>0</v>
      </c>
      <c r="LQ177" s="12">
        <v>0</v>
      </c>
      <c r="LR177" s="12">
        <v>0</v>
      </c>
      <c r="LS177" s="12">
        <v>0</v>
      </c>
      <c r="LT177" s="14">
        <v>0</v>
      </c>
      <c r="LU177" s="12">
        <v>0</v>
      </c>
      <c r="LV177" s="12">
        <v>0</v>
      </c>
      <c r="LW177" s="12">
        <v>0</v>
      </c>
      <c r="LX177" s="14">
        <v>0</v>
      </c>
      <c r="LY177" s="12">
        <v>0</v>
      </c>
      <c r="LZ177" s="12">
        <v>0</v>
      </c>
      <c r="MA177" s="12">
        <v>0</v>
      </c>
      <c r="MB177" s="13">
        <v>0</v>
      </c>
      <c r="MC177" s="12">
        <v>0</v>
      </c>
      <c r="MD177" s="12">
        <v>0</v>
      </c>
      <c r="ME177" s="12">
        <v>0</v>
      </c>
      <c r="MF177" s="13">
        <v>0</v>
      </c>
      <c r="MG177" s="12">
        <v>0</v>
      </c>
      <c r="MH177" s="12">
        <v>0</v>
      </c>
      <c r="MI177" s="12">
        <v>0</v>
      </c>
      <c r="MJ177" s="13">
        <v>0</v>
      </c>
      <c r="MK177" s="12">
        <v>0</v>
      </c>
      <c r="ML177" s="12">
        <v>0</v>
      </c>
      <c r="MM177" s="12">
        <v>0</v>
      </c>
    </row>
    <row r="178" spans="2:351" ht="63.75" x14ac:dyDescent="0.25">
      <c r="B178" s="44" t="s">
        <v>30</v>
      </c>
      <c r="C178" s="43" t="s">
        <v>29</v>
      </c>
      <c r="D178" s="42" t="s">
        <v>12</v>
      </c>
      <c r="E178" s="42" t="s">
        <v>12</v>
      </c>
      <c r="F178" s="46" t="s">
        <v>28</v>
      </c>
      <c r="G178" s="40">
        <v>2020004250277</v>
      </c>
      <c r="H178" s="39" t="s">
        <v>27</v>
      </c>
      <c r="I178" s="40">
        <v>1901069</v>
      </c>
      <c r="J178" s="39" t="s">
        <v>26</v>
      </c>
      <c r="K178" s="38" t="s">
        <v>25</v>
      </c>
      <c r="L178" s="37" t="s">
        <v>33</v>
      </c>
      <c r="M178" s="35" t="s">
        <v>6</v>
      </c>
      <c r="N178" s="35" t="s">
        <v>23</v>
      </c>
      <c r="O178" s="36" t="s">
        <v>4</v>
      </c>
      <c r="P178" s="35" t="s">
        <v>22</v>
      </c>
      <c r="Q178" s="35" t="s">
        <v>21</v>
      </c>
      <c r="R178" s="34" t="s">
        <v>20</v>
      </c>
      <c r="S178" s="33">
        <v>676</v>
      </c>
      <c r="T178" s="32">
        <v>169</v>
      </c>
      <c r="U178" s="32">
        <v>169</v>
      </c>
      <c r="V178" s="32">
        <v>169</v>
      </c>
      <c r="W178" s="32">
        <v>169</v>
      </c>
      <c r="X178" s="31">
        <f>+Z178+AA178+AB178+AC178</f>
        <v>173</v>
      </c>
      <c r="Y178" s="30">
        <f>+X178/S178</f>
        <v>0.25591715976331358</v>
      </c>
      <c r="Z178" s="29">
        <v>0</v>
      </c>
      <c r="AA178" s="28">
        <v>100</v>
      </c>
      <c r="AB178" s="28">
        <v>15</v>
      </c>
      <c r="AC178" s="28">
        <v>58</v>
      </c>
      <c r="AD178" s="27">
        <v>0</v>
      </c>
      <c r="AE178" s="26">
        <f>+AD178-AG178</f>
        <v>0</v>
      </c>
      <c r="AF178" s="25" t="s">
        <v>0</v>
      </c>
      <c r="AG178" s="24">
        <f>SUM(AH178:AK178)</f>
        <v>0</v>
      </c>
      <c r="AH178" s="23">
        <f>+BH178+BL178+BP178+BT178+BX178+CB178+CF178+CJ178+CN178+CR178+CV178+CZ178+BD178</f>
        <v>0</v>
      </c>
      <c r="AI178" s="22">
        <f>+DD178+DH178+DL178+DP178+DT178+DX178+EB178+EF178+EJ178+EN178+ER178+EV178+EZ178+FD178+FH178+FL178+FP178+FT178+FX178+GB178+GF178+GJ178+GN178+GR178+GV178+GZ178+HD178+HH178+HL178+HP178+HT178+HX178+IB178+IF178+IJ178+IN178+IR178+IV178+IZ178+JD178+JH178+JL178+JP178+JT178+JX178+KB178+KF178+KJ178+KN178+KR178</f>
        <v>0</v>
      </c>
      <c r="AJ178" s="21">
        <f>+KV178+KZ178+LD178+LH178+LL178+LP178+LT178+LX178</f>
        <v>0</v>
      </c>
      <c r="AK178" s="13">
        <f>+MB178+MF178+MJ178</f>
        <v>0</v>
      </c>
      <c r="AL178" s="18" t="b">
        <f>_xlfn.IFNA(+AM178&lt;=AG178,"ERROR")</f>
        <v>1</v>
      </c>
      <c r="AM178" s="20">
        <f>SUM(AN178:AQ178)</f>
        <v>0</v>
      </c>
      <c r="AN178" s="4">
        <f>+BE178+BI178+BM178+BQ178+BU178+BY178+CC178+CG178+CK178+CO178+CS178+CW178+DA178</f>
        <v>0</v>
      </c>
      <c r="AO178" s="4">
        <f>+DE178+DI178+DM178+DQ178+DU178+DY178+EC178+EG178+EK178+EO178+ES178+EW178+FA178+FE178+FI178+FM178+FQ178+FU178+FY178+GC178+GG178+GK178+GO178+GS178+GW178+HA178+HE178+HI178+HM178+HQ178+HU178+HY178+IC178+IG178+IK178+IO178+IS178+IW178+JA178+JE178+JI178+JM178+JQ178+JU178+JY178+KC178+KG178+KK178+KO178+KS178</f>
        <v>0</v>
      </c>
      <c r="AP178" s="4">
        <f>+KW178+LA178+LE178+LI178+LM178+LQ178+LU178+LY178</f>
        <v>0</v>
      </c>
      <c r="AQ178" s="4">
        <f>+MC178+MG178+MK178</f>
        <v>0</v>
      </c>
      <c r="AR178" s="18" t="b">
        <f>_xlfn.IFNA(+AS178&lt;=AM178,"ERROR")</f>
        <v>1</v>
      </c>
      <c r="AS178" s="19">
        <f>+AT178+AU178+AV178+AW178</f>
        <v>0</v>
      </c>
      <c r="AT178" s="4">
        <f>+BF178+BJ178+BN178+BR178+BV178+BZ178+CD178+CH178+CL178+CP178+CT178+CX178+DB178</f>
        <v>0</v>
      </c>
      <c r="AU178" s="4">
        <f>+DF178+DJ178+DN178+DR178+DV178+DZ178+ED178+EH178+EL178+EP178+ET178+EX178+FB178+FF178+FJ178+FN178+FR178+FV178+FZ178+GD178+GH178+GL178+GP178+GT178+GX178+HB178+HF178+HJ178+HN178+HR178+HV178+HZ178+ID178+IH178+IL178+IP178+IT178+IX178+JB178+JF178+JJ178+JN178+JR178+JV178+JZ178+KD178+KH178+KL178+KP178+KT178</f>
        <v>0</v>
      </c>
      <c r="AV178" s="4">
        <f>+KX178+LB178+LF178+LJ178+LN178+LR178+LV178+LZ178</f>
        <v>0</v>
      </c>
      <c r="AW178" s="4">
        <f>+MD178+MH178+ML178</f>
        <v>0</v>
      </c>
      <c r="AX178" s="18" t="b">
        <f>_xlfn.IFNA(+AY178&lt;=AS178,"ERROR")</f>
        <v>1</v>
      </c>
      <c r="AY178" s="17">
        <f>+AZ178+BA178+BB178+BC178</f>
        <v>0</v>
      </c>
      <c r="AZ178" s="4">
        <f>+BG178+BK178+BO178+BS178+BW178+CA178+CE178+CI178+CM178+CQ178+CU178+CY178+DC178</f>
        <v>0</v>
      </c>
      <c r="BA178" s="4">
        <f>+DG178+DK178+DO178+DS178+DW178+EA178+EE178+EI178+EM178+EQ178+EU178+EY178+FC178+FG178+FK178+FO178+FS178+FW178+GA178+GE178+GI178+GM178+GQ178+GU178+GY178+HC178+HG178+HK178+HO178+HS178+HW178+IA178+IE178+II178+IM178+IQ178+IU178+IY178+JC178+JG178+JK178+JO178+JS178+JW178+KA178+KE178+KI178+KM178+KQ178+KU178</f>
        <v>0</v>
      </c>
      <c r="BB178" s="4">
        <f>+KY178+LC178+LG178+LK178+LO178+LS178+LW178+MA178</f>
        <v>0</v>
      </c>
      <c r="BC178" s="4">
        <f>+ME178+MI178+MM178</f>
        <v>0</v>
      </c>
      <c r="BD178" s="16">
        <v>0</v>
      </c>
      <c r="BE178" s="12">
        <v>0</v>
      </c>
      <c r="BF178" s="12">
        <v>0</v>
      </c>
      <c r="BG178" s="12">
        <v>0</v>
      </c>
      <c r="BH178" s="16">
        <v>0</v>
      </c>
      <c r="BI178" s="12">
        <v>0</v>
      </c>
      <c r="BJ178" s="12">
        <v>0</v>
      </c>
      <c r="BK178" s="12">
        <v>0</v>
      </c>
      <c r="BL178" s="16">
        <v>0</v>
      </c>
      <c r="BM178" s="12">
        <v>0</v>
      </c>
      <c r="BN178" s="12">
        <v>0</v>
      </c>
      <c r="BO178" s="12">
        <v>0</v>
      </c>
      <c r="BP178" s="16">
        <v>0</v>
      </c>
      <c r="BQ178" s="12">
        <v>0</v>
      </c>
      <c r="BR178" s="12">
        <v>0</v>
      </c>
      <c r="BS178" s="12">
        <v>0</v>
      </c>
      <c r="BT178" s="16">
        <v>0</v>
      </c>
      <c r="BU178" s="12">
        <v>0</v>
      </c>
      <c r="BV178" s="12">
        <v>0</v>
      </c>
      <c r="BW178" s="12">
        <v>0</v>
      </c>
      <c r="BX178" s="16">
        <v>0</v>
      </c>
      <c r="BY178" s="12">
        <v>0</v>
      </c>
      <c r="BZ178" s="12">
        <v>0</v>
      </c>
      <c r="CA178" s="12">
        <v>0</v>
      </c>
      <c r="CB178" s="16">
        <v>0</v>
      </c>
      <c r="CC178" s="12">
        <v>0</v>
      </c>
      <c r="CD178" s="12">
        <v>0</v>
      </c>
      <c r="CE178" s="12">
        <v>0</v>
      </c>
      <c r="CF178" s="16">
        <v>0</v>
      </c>
      <c r="CG178" s="12">
        <v>0</v>
      </c>
      <c r="CH178" s="12">
        <v>0</v>
      </c>
      <c r="CI178" s="12">
        <v>0</v>
      </c>
      <c r="CJ178" s="16">
        <v>0</v>
      </c>
      <c r="CK178" s="12">
        <v>0</v>
      </c>
      <c r="CL178" s="12">
        <v>0</v>
      </c>
      <c r="CM178" s="12">
        <v>0</v>
      </c>
      <c r="CN178" s="16">
        <v>0</v>
      </c>
      <c r="CO178" s="12">
        <v>0</v>
      </c>
      <c r="CP178" s="12">
        <v>0</v>
      </c>
      <c r="CQ178" s="12">
        <v>0</v>
      </c>
      <c r="CR178" s="16">
        <v>0</v>
      </c>
      <c r="CS178" s="12">
        <v>0</v>
      </c>
      <c r="CT178" s="12">
        <v>0</v>
      </c>
      <c r="CU178" s="12">
        <v>0</v>
      </c>
      <c r="CV178" s="16">
        <v>0</v>
      </c>
      <c r="CW178" s="12">
        <v>0</v>
      </c>
      <c r="CX178" s="12">
        <v>0</v>
      </c>
      <c r="CY178" s="12">
        <v>0</v>
      </c>
      <c r="CZ178" s="16">
        <v>0</v>
      </c>
      <c r="DA178" s="12">
        <v>0</v>
      </c>
      <c r="DB178" s="12">
        <v>0</v>
      </c>
      <c r="DC178" s="12">
        <v>0</v>
      </c>
      <c r="DD178" s="15">
        <v>0</v>
      </c>
      <c r="DE178" s="12">
        <v>0</v>
      </c>
      <c r="DF178" s="12">
        <v>0</v>
      </c>
      <c r="DG178" s="12">
        <v>0</v>
      </c>
      <c r="DH178" s="15">
        <v>0</v>
      </c>
      <c r="DI178" s="12">
        <v>0</v>
      </c>
      <c r="DJ178" s="12">
        <v>0</v>
      </c>
      <c r="DK178" s="12">
        <v>0</v>
      </c>
      <c r="DL178" s="15">
        <v>0</v>
      </c>
      <c r="DM178" s="12">
        <v>0</v>
      </c>
      <c r="DN178" s="12">
        <v>0</v>
      </c>
      <c r="DO178" s="12">
        <v>0</v>
      </c>
      <c r="DP178" s="15">
        <v>0</v>
      </c>
      <c r="DQ178" s="12">
        <v>0</v>
      </c>
      <c r="DR178" s="12">
        <v>0</v>
      </c>
      <c r="DS178" s="12">
        <v>0</v>
      </c>
      <c r="DT178" s="15">
        <v>0</v>
      </c>
      <c r="DU178" s="12">
        <v>0</v>
      </c>
      <c r="DV178" s="12">
        <v>0</v>
      </c>
      <c r="DW178" s="12">
        <v>0</v>
      </c>
      <c r="DX178" s="15">
        <v>0</v>
      </c>
      <c r="DY178" s="12">
        <v>0</v>
      </c>
      <c r="DZ178" s="12">
        <v>0</v>
      </c>
      <c r="EA178" s="12">
        <v>0</v>
      </c>
      <c r="EB178" s="15">
        <v>0</v>
      </c>
      <c r="EC178" s="12">
        <v>0</v>
      </c>
      <c r="ED178" s="12">
        <v>0</v>
      </c>
      <c r="EE178" s="12">
        <v>0</v>
      </c>
      <c r="EF178" s="15">
        <v>0</v>
      </c>
      <c r="EG178" s="12">
        <v>0</v>
      </c>
      <c r="EH178" s="12">
        <v>0</v>
      </c>
      <c r="EI178" s="12">
        <v>0</v>
      </c>
      <c r="EJ178" s="15">
        <v>0</v>
      </c>
      <c r="EK178" s="12">
        <v>0</v>
      </c>
      <c r="EL178" s="12">
        <v>0</v>
      </c>
      <c r="EM178" s="12">
        <v>0</v>
      </c>
      <c r="EN178" s="15">
        <v>0</v>
      </c>
      <c r="EO178" s="12">
        <v>0</v>
      </c>
      <c r="EP178" s="12">
        <v>0</v>
      </c>
      <c r="EQ178" s="12">
        <v>0</v>
      </c>
      <c r="ER178" s="15">
        <v>0</v>
      </c>
      <c r="ES178" s="12">
        <v>0</v>
      </c>
      <c r="ET178" s="12">
        <v>0</v>
      </c>
      <c r="EU178" s="12">
        <v>0</v>
      </c>
      <c r="EV178" s="15">
        <v>0</v>
      </c>
      <c r="EW178" s="12">
        <v>0</v>
      </c>
      <c r="EX178" s="12">
        <v>0</v>
      </c>
      <c r="EY178" s="12">
        <v>0</v>
      </c>
      <c r="EZ178" s="15">
        <v>0</v>
      </c>
      <c r="FA178" s="12">
        <v>0</v>
      </c>
      <c r="FB178" s="12">
        <v>0</v>
      </c>
      <c r="FC178" s="12">
        <v>0</v>
      </c>
      <c r="FD178" s="15">
        <v>0</v>
      </c>
      <c r="FE178" s="12">
        <v>0</v>
      </c>
      <c r="FF178" s="12">
        <v>0</v>
      </c>
      <c r="FG178" s="12">
        <v>0</v>
      </c>
      <c r="FH178" s="15">
        <v>0</v>
      </c>
      <c r="FI178" s="12">
        <v>0</v>
      </c>
      <c r="FJ178" s="12">
        <v>0</v>
      </c>
      <c r="FK178" s="12">
        <v>0</v>
      </c>
      <c r="FL178" s="15">
        <v>0</v>
      </c>
      <c r="FM178" s="12">
        <v>0</v>
      </c>
      <c r="FN178" s="12">
        <v>0</v>
      </c>
      <c r="FO178" s="12">
        <v>0</v>
      </c>
      <c r="FP178" s="15">
        <v>0</v>
      </c>
      <c r="FQ178" s="12">
        <v>0</v>
      </c>
      <c r="FR178" s="12">
        <v>0</v>
      </c>
      <c r="FS178" s="12">
        <v>0</v>
      </c>
      <c r="FT178" s="15">
        <v>0</v>
      </c>
      <c r="FU178" s="12">
        <v>0</v>
      </c>
      <c r="FV178" s="12">
        <v>0</v>
      </c>
      <c r="FW178" s="12">
        <v>0</v>
      </c>
      <c r="FX178" s="15">
        <v>0</v>
      </c>
      <c r="FY178" s="12">
        <v>0</v>
      </c>
      <c r="FZ178" s="12">
        <v>0</v>
      </c>
      <c r="GA178" s="12">
        <v>0</v>
      </c>
      <c r="GB178" s="15">
        <v>0</v>
      </c>
      <c r="GC178" s="12">
        <v>0</v>
      </c>
      <c r="GD178" s="12">
        <v>0</v>
      </c>
      <c r="GE178" s="12">
        <v>0</v>
      </c>
      <c r="GF178" s="15">
        <v>0</v>
      </c>
      <c r="GG178" s="12">
        <v>0</v>
      </c>
      <c r="GH178" s="12">
        <v>0</v>
      </c>
      <c r="GI178" s="12">
        <v>0</v>
      </c>
      <c r="GJ178" s="15">
        <v>0</v>
      </c>
      <c r="GK178" s="12">
        <v>0</v>
      </c>
      <c r="GL178" s="12">
        <v>0</v>
      </c>
      <c r="GM178" s="12">
        <v>0</v>
      </c>
      <c r="GN178" s="15">
        <v>0</v>
      </c>
      <c r="GO178" s="12">
        <v>0</v>
      </c>
      <c r="GP178" s="12">
        <v>0</v>
      </c>
      <c r="GQ178" s="12">
        <v>0</v>
      </c>
      <c r="GR178" s="15">
        <v>0</v>
      </c>
      <c r="GS178" s="12">
        <v>0</v>
      </c>
      <c r="GT178" s="12">
        <v>0</v>
      </c>
      <c r="GU178" s="12">
        <v>0</v>
      </c>
      <c r="GV178" s="15">
        <v>0</v>
      </c>
      <c r="GW178" s="12">
        <v>0</v>
      </c>
      <c r="GX178" s="12">
        <v>0</v>
      </c>
      <c r="GY178" s="12">
        <v>0</v>
      </c>
      <c r="GZ178" s="15">
        <v>0</v>
      </c>
      <c r="HA178" s="12">
        <v>0</v>
      </c>
      <c r="HB178" s="12">
        <v>0</v>
      </c>
      <c r="HC178" s="12">
        <v>0</v>
      </c>
      <c r="HD178" s="15">
        <v>0</v>
      </c>
      <c r="HE178" s="12">
        <v>0</v>
      </c>
      <c r="HF178" s="12">
        <v>0</v>
      </c>
      <c r="HG178" s="12">
        <v>0</v>
      </c>
      <c r="HH178" s="15">
        <v>0</v>
      </c>
      <c r="HI178" s="12">
        <v>0</v>
      </c>
      <c r="HJ178" s="12">
        <v>0</v>
      </c>
      <c r="HK178" s="12">
        <v>0</v>
      </c>
      <c r="HL178" s="15">
        <v>0</v>
      </c>
      <c r="HM178" s="12">
        <v>0</v>
      </c>
      <c r="HN178" s="12">
        <v>0</v>
      </c>
      <c r="HO178" s="12">
        <v>0</v>
      </c>
      <c r="HP178" s="15">
        <v>0</v>
      </c>
      <c r="HQ178" s="12">
        <v>0</v>
      </c>
      <c r="HR178" s="12">
        <v>0</v>
      </c>
      <c r="HS178" s="12">
        <v>0</v>
      </c>
      <c r="HT178" s="15">
        <v>0</v>
      </c>
      <c r="HU178" s="12">
        <v>0</v>
      </c>
      <c r="HV178" s="12">
        <v>0</v>
      </c>
      <c r="HW178" s="12">
        <v>0</v>
      </c>
      <c r="HX178" s="15">
        <v>0</v>
      </c>
      <c r="HY178" s="12">
        <v>0</v>
      </c>
      <c r="HZ178" s="12">
        <v>0</v>
      </c>
      <c r="IA178" s="12">
        <v>0</v>
      </c>
      <c r="IB178" s="15">
        <v>0</v>
      </c>
      <c r="IC178" s="12">
        <v>0</v>
      </c>
      <c r="ID178" s="12">
        <v>0</v>
      </c>
      <c r="IE178" s="12">
        <v>0</v>
      </c>
      <c r="IF178" s="15">
        <v>0</v>
      </c>
      <c r="IG178" s="12">
        <v>0</v>
      </c>
      <c r="IH178" s="12">
        <v>0</v>
      </c>
      <c r="II178" s="12">
        <v>0</v>
      </c>
      <c r="IJ178" s="15">
        <v>0</v>
      </c>
      <c r="IK178" s="12">
        <v>0</v>
      </c>
      <c r="IL178" s="12">
        <v>0</v>
      </c>
      <c r="IM178" s="12">
        <v>0</v>
      </c>
      <c r="IN178" s="15">
        <v>0</v>
      </c>
      <c r="IO178" s="12">
        <v>0</v>
      </c>
      <c r="IP178" s="12">
        <v>0</v>
      </c>
      <c r="IQ178" s="12">
        <v>0</v>
      </c>
      <c r="IR178" s="15">
        <v>0</v>
      </c>
      <c r="IS178" s="12">
        <v>0</v>
      </c>
      <c r="IT178" s="12">
        <v>0</v>
      </c>
      <c r="IU178" s="12">
        <v>0</v>
      </c>
      <c r="IV178" s="15">
        <v>0</v>
      </c>
      <c r="IW178" s="12">
        <v>0</v>
      </c>
      <c r="IX178" s="12">
        <v>0</v>
      </c>
      <c r="IY178" s="12">
        <v>0</v>
      </c>
      <c r="IZ178" s="15">
        <v>0</v>
      </c>
      <c r="JA178" s="12">
        <v>0</v>
      </c>
      <c r="JB178" s="12">
        <v>0</v>
      </c>
      <c r="JC178" s="12">
        <v>0</v>
      </c>
      <c r="JD178" s="15">
        <v>0</v>
      </c>
      <c r="JE178" s="12">
        <v>0</v>
      </c>
      <c r="JF178" s="12">
        <v>0</v>
      </c>
      <c r="JG178" s="12">
        <v>0</v>
      </c>
      <c r="JH178" s="15">
        <v>0</v>
      </c>
      <c r="JI178" s="12">
        <v>0</v>
      </c>
      <c r="JJ178" s="12">
        <v>0</v>
      </c>
      <c r="JK178" s="12">
        <v>0</v>
      </c>
      <c r="JL178" s="15">
        <v>0</v>
      </c>
      <c r="JM178" s="12">
        <v>0</v>
      </c>
      <c r="JN178" s="12">
        <v>0</v>
      </c>
      <c r="JO178" s="12">
        <v>0</v>
      </c>
      <c r="JP178" s="15">
        <v>0</v>
      </c>
      <c r="JQ178" s="12">
        <v>0</v>
      </c>
      <c r="JR178" s="12">
        <v>0</v>
      </c>
      <c r="JS178" s="12">
        <v>0</v>
      </c>
      <c r="JT178" s="15">
        <v>0</v>
      </c>
      <c r="JU178" s="12">
        <v>0</v>
      </c>
      <c r="JV178" s="12">
        <v>0</v>
      </c>
      <c r="JW178" s="12">
        <v>0</v>
      </c>
      <c r="JX178" s="15">
        <v>0</v>
      </c>
      <c r="JY178" s="12">
        <v>0</v>
      </c>
      <c r="JZ178" s="12">
        <v>0</v>
      </c>
      <c r="KA178" s="12">
        <v>0</v>
      </c>
      <c r="KB178" s="15">
        <v>0</v>
      </c>
      <c r="KC178" s="12">
        <v>0</v>
      </c>
      <c r="KD178" s="12">
        <v>0</v>
      </c>
      <c r="KE178" s="12">
        <v>0</v>
      </c>
      <c r="KF178" s="15">
        <v>0</v>
      </c>
      <c r="KG178" s="12">
        <v>0</v>
      </c>
      <c r="KH178" s="12">
        <v>0</v>
      </c>
      <c r="KI178" s="12">
        <v>0</v>
      </c>
      <c r="KJ178" s="15">
        <v>0</v>
      </c>
      <c r="KK178" s="12">
        <v>0</v>
      </c>
      <c r="KL178" s="12">
        <v>0</v>
      </c>
      <c r="KM178" s="12">
        <v>0</v>
      </c>
      <c r="KN178" s="15">
        <v>0</v>
      </c>
      <c r="KO178" s="12">
        <v>0</v>
      </c>
      <c r="KP178" s="12">
        <v>0</v>
      </c>
      <c r="KQ178" s="12">
        <v>0</v>
      </c>
      <c r="KR178" s="15">
        <v>0</v>
      </c>
      <c r="KS178" s="12">
        <v>0</v>
      </c>
      <c r="KT178" s="12">
        <v>0</v>
      </c>
      <c r="KU178" s="12">
        <v>0</v>
      </c>
      <c r="KV178" s="14">
        <v>0</v>
      </c>
      <c r="KW178" s="12">
        <v>0</v>
      </c>
      <c r="KX178" s="12">
        <v>0</v>
      </c>
      <c r="KY178" s="12">
        <v>0</v>
      </c>
      <c r="KZ178" s="14">
        <v>0</v>
      </c>
      <c r="LA178" s="12">
        <v>0</v>
      </c>
      <c r="LB178" s="12">
        <v>0</v>
      </c>
      <c r="LC178" s="12">
        <v>0</v>
      </c>
      <c r="LD178" s="14">
        <v>0</v>
      </c>
      <c r="LE178" s="12">
        <v>0</v>
      </c>
      <c r="LF178" s="12">
        <v>0</v>
      </c>
      <c r="LG178" s="12">
        <v>0</v>
      </c>
      <c r="LH178" s="14">
        <v>0</v>
      </c>
      <c r="LI178" s="12">
        <v>0</v>
      </c>
      <c r="LJ178" s="12">
        <v>0</v>
      </c>
      <c r="LK178" s="12">
        <v>0</v>
      </c>
      <c r="LL178" s="14">
        <v>0</v>
      </c>
      <c r="LM178" s="12">
        <v>0</v>
      </c>
      <c r="LN178" s="12">
        <v>0</v>
      </c>
      <c r="LO178" s="12">
        <v>0</v>
      </c>
      <c r="LP178" s="14">
        <v>0</v>
      </c>
      <c r="LQ178" s="12">
        <v>0</v>
      </c>
      <c r="LR178" s="12">
        <v>0</v>
      </c>
      <c r="LS178" s="12">
        <v>0</v>
      </c>
      <c r="LT178" s="14">
        <v>0</v>
      </c>
      <c r="LU178" s="12">
        <v>0</v>
      </c>
      <c r="LV178" s="12">
        <v>0</v>
      </c>
      <c r="LW178" s="12">
        <v>0</v>
      </c>
      <c r="LX178" s="14">
        <v>0</v>
      </c>
      <c r="LY178" s="12">
        <v>0</v>
      </c>
      <c r="LZ178" s="12">
        <v>0</v>
      </c>
      <c r="MA178" s="12">
        <v>0</v>
      </c>
      <c r="MB178" s="13">
        <v>0</v>
      </c>
      <c r="MC178" s="12">
        <v>0</v>
      </c>
      <c r="MD178" s="12">
        <v>0</v>
      </c>
      <c r="ME178" s="12">
        <v>0</v>
      </c>
      <c r="MF178" s="13">
        <v>0</v>
      </c>
      <c r="MG178" s="12">
        <v>0</v>
      </c>
      <c r="MH178" s="12">
        <v>0</v>
      </c>
      <c r="MI178" s="12">
        <v>0</v>
      </c>
      <c r="MJ178" s="13">
        <v>0</v>
      </c>
      <c r="MK178" s="12">
        <v>0</v>
      </c>
      <c r="ML178" s="12">
        <v>0</v>
      </c>
      <c r="MM178" s="12">
        <v>0</v>
      </c>
    </row>
    <row r="179" spans="2:351" ht="63.75" x14ac:dyDescent="0.25">
      <c r="B179" s="44" t="s">
        <v>30</v>
      </c>
      <c r="C179" s="43" t="s">
        <v>29</v>
      </c>
      <c r="D179" s="42" t="s">
        <v>12</v>
      </c>
      <c r="E179" s="42" t="s">
        <v>12</v>
      </c>
      <c r="F179" s="46" t="s">
        <v>28</v>
      </c>
      <c r="G179" s="40">
        <v>2020004250277</v>
      </c>
      <c r="H179" s="39" t="s">
        <v>27</v>
      </c>
      <c r="I179" s="40">
        <v>1901069</v>
      </c>
      <c r="J179" s="39" t="s">
        <v>26</v>
      </c>
      <c r="K179" s="38" t="s">
        <v>25</v>
      </c>
      <c r="L179" s="37" t="s">
        <v>32</v>
      </c>
      <c r="M179" s="35" t="s">
        <v>6</v>
      </c>
      <c r="N179" s="35" t="s">
        <v>23</v>
      </c>
      <c r="O179" s="36" t="s">
        <v>4</v>
      </c>
      <c r="P179" s="35" t="s">
        <v>22</v>
      </c>
      <c r="Q179" s="35" t="s">
        <v>21</v>
      </c>
      <c r="R179" s="34" t="s">
        <v>20</v>
      </c>
      <c r="S179" s="33">
        <v>28</v>
      </c>
      <c r="T179" s="32">
        <v>0</v>
      </c>
      <c r="U179" s="32">
        <v>0</v>
      </c>
      <c r="V179" s="32">
        <v>0</v>
      </c>
      <c r="W179" s="32">
        <v>28</v>
      </c>
      <c r="X179" s="31">
        <f>+Z179+AA179+AB179+AC179</f>
        <v>28</v>
      </c>
      <c r="Y179" s="30">
        <f>+X179/S179</f>
        <v>1</v>
      </c>
      <c r="Z179" s="29">
        <v>0</v>
      </c>
      <c r="AA179" s="28">
        <v>2</v>
      </c>
      <c r="AB179" s="28">
        <v>2</v>
      </c>
      <c r="AC179" s="28">
        <v>24</v>
      </c>
      <c r="AD179" s="27">
        <v>258539249</v>
      </c>
      <c r="AE179" s="26">
        <f>+AD179-AG179</f>
        <v>0</v>
      </c>
      <c r="AF179" s="25" t="s">
        <v>0</v>
      </c>
      <c r="AG179" s="24">
        <f>SUM(AH179:AK179)</f>
        <v>258539249</v>
      </c>
      <c r="AH179" s="23">
        <f>+BH179+BL179+BP179+BT179+BX179+CB179+CF179+CJ179+CN179+CR179+CV179+CZ179+BD179</f>
        <v>258539249</v>
      </c>
      <c r="AI179" s="22">
        <f>+DD179+DH179+DL179+DP179+DT179+DX179+EB179+EF179+EJ179+EN179+ER179+EV179+EZ179+FD179+FH179+FL179+FP179+FT179+FX179+GB179+GF179+GJ179+GN179+GR179+GV179+GZ179+HD179+HH179+HL179+HP179+HT179+HX179+IB179+IF179+IJ179+IN179+IR179+IV179+IZ179+JD179+JH179+JL179+JP179+JT179+JX179+KB179+KF179+KJ179+KN179+KR179</f>
        <v>0</v>
      </c>
      <c r="AJ179" s="21">
        <f>+KV179+KZ179+LD179+LH179+LL179+LP179+LT179+LX179</f>
        <v>0</v>
      </c>
      <c r="AK179" s="13">
        <f>+MB179+MF179+MJ179</f>
        <v>0</v>
      </c>
      <c r="AL179" s="18" t="b">
        <f>_xlfn.IFNA(+AM179&lt;=AG179,"ERROR")</f>
        <v>1</v>
      </c>
      <c r="AM179" s="20">
        <f>SUM(AN179:AQ179)</f>
        <v>240330643</v>
      </c>
      <c r="AN179" s="4">
        <f>+BE179+BI179+BM179+BQ179+BU179+BY179+CC179+CG179+CK179+CO179+CS179+CW179+DA179</f>
        <v>240330643</v>
      </c>
      <c r="AO179" s="4">
        <f>+DE179+DI179+DM179+DQ179+DU179+DY179+EC179+EG179+EK179+EO179+ES179+EW179+FA179+FE179+FI179+FM179+FQ179+FU179+FY179+GC179+GG179+GK179+GO179+GS179+GW179+HA179+HE179+HI179+HM179+HQ179+HU179+HY179+IC179+IG179+IK179+IO179+IS179+IW179+JA179+JE179+JI179+JM179+JQ179+JU179+JY179+KC179+KG179+KK179+KO179+KS179</f>
        <v>0</v>
      </c>
      <c r="AP179" s="4">
        <f>+KW179+LA179+LE179+LI179+LM179+LQ179+LU179+LY179</f>
        <v>0</v>
      </c>
      <c r="AQ179" s="4">
        <f>+MC179+MG179+MK179</f>
        <v>0</v>
      </c>
      <c r="AR179" s="18" t="b">
        <f>_xlfn.IFNA(+AS179&lt;=AM179,"ERROR")</f>
        <v>1</v>
      </c>
      <c r="AS179" s="19">
        <f>+AT179+AU179+AV179+AW179</f>
        <v>235292915</v>
      </c>
      <c r="AT179" s="4">
        <f>+BF179+BJ179+BN179+BR179+BV179+BZ179+CD179+CH179+CL179+CP179+CT179+CX179+DB179</f>
        <v>235292915</v>
      </c>
      <c r="AU179" s="4">
        <f>+DF179+DJ179+DN179+DR179+DV179+DZ179+ED179+EH179+EL179+EP179+ET179+EX179+FB179+FF179+FJ179+FN179+FR179+FV179+FZ179+GD179+GH179+GL179+GP179+GT179+GX179+HB179+HF179+HJ179+HN179+HR179+HV179+HZ179+ID179+IH179+IL179+IP179+IT179+IX179+JB179+JF179+JJ179+JN179+JR179+JV179+JZ179+KD179+KH179+KL179+KP179+KT179</f>
        <v>0</v>
      </c>
      <c r="AV179" s="4">
        <f>+KX179+LB179+LF179+LJ179+LN179+LR179+LV179+LZ179</f>
        <v>0</v>
      </c>
      <c r="AW179" s="4">
        <f>+MD179+MH179+ML179</f>
        <v>0</v>
      </c>
      <c r="AX179" s="18" t="b">
        <f>_xlfn.IFNA(+AY179&lt;=AS179,"ERROR")</f>
        <v>1</v>
      </c>
      <c r="AY179" s="17">
        <f>+AZ179+BA179+BB179+BC179</f>
        <v>235292915</v>
      </c>
      <c r="AZ179" s="4">
        <f>+BG179+BK179+BO179+BS179+BW179+CA179+CE179+CI179+CM179+CQ179+CU179+CY179+DC179</f>
        <v>235292915</v>
      </c>
      <c r="BA179" s="4">
        <f>+DG179+DK179+DO179+DS179+DW179+EA179+EE179+EI179+EM179+EQ179+EU179+EY179+FC179+FG179+FK179+FO179+FS179+FW179+GA179+GE179+GI179+GM179+GQ179+GU179+GY179+HC179+HG179+HK179+HO179+HS179+HW179+IA179+IE179+II179+IM179+IQ179+IU179+IY179+JC179+JG179+JK179+JO179+JS179+JW179+KA179+KE179+KI179+KM179+KQ179+KU179</f>
        <v>0</v>
      </c>
      <c r="BB179" s="4">
        <f>+KY179+LC179+LG179+LK179+LO179+LS179+LW179+MA179</f>
        <v>0</v>
      </c>
      <c r="BC179" s="4">
        <f>+ME179+MI179+MM179</f>
        <v>0</v>
      </c>
      <c r="BD179" s="16">
        <v>147322860</v>
      </c>
      <c r="BE179" s="12">
        <v>147322860</v>
      </c>
      <c r="BF179" s="12">
        <v>147322860</v>
      </c>
      <c r="BG179" s="12">
        <v>147322860</v>
      </c>
      <c r="BH179" s="16">
        <v>0</v>
      </c>
      <c r="BI179" s="12">
        <v>0</v>
      </c>
      <c r="BJ179" s="12">
        <v>0</v>
      </c>
      <c r="BK179" s="12">
        <v>0</v>
      </c>
      <c r="BL179" s="16">
        <v>0</v>
      </c>
      <c r="BM179" s="12">
        <v>0</v>
      </c>
      <c r="BN179" s="12">
        <v>0</v>
      </c>
      <c r="BO179" s="12">
        <v>0</v>
      </c>
      <c r="BP179" s="16">
        <v>111216389</v>
      </c>
      <c r="BQ179" s="12">
        <v>93007783</v>
      </c>
      <c r="BR179" s="12">
        <v>87970055</v>
      </c>
      <c r="BS179" s="12">
        <v>87970055</v>
      </c>
      <c r="BT179" s="16">
        <v>0</v>
      </c>
      <c r="BU179" s="12">
        <v>0</v>
      </c>
      <c r="BV179" s="12">
        <v>0</v>
      </c>
      <c r="BW179" s="12">
        <v>0</v>
      </c>
      <c r="BX179" s="16">
        <v>0</v>
      </c>
      <c r="BY179" s="12">
        <v>0</v>
      </c>
      <c r="BZ179" s="12">
        <v>0</v>
      </c>
      <c r="CA179" s="12">
        <v>0</v>
      </c>
      <c r="CB179" s="16">
        <v>0</v>
      </c>
      <c r="CC179" s="12">
        <v>0</v>
      </c>
      <c r="CD179" s="12">
        <v>0</v>
      </c>
      <c r="CE179" s="12">
        <v>0</v>
      </c>
      <c r="CF179" s="16">
        <v>0</v>
      </c>
      <c r="CG179" s="12">
        <v>0</v>
      </c>
      <c r="CH179" s="12">
        <v>0</v>
      </c>
      <c r="CI179" s="12">
        <v>0</v>
      </c>
      <c r="CJ179" s="16">
        <v>0</v>
      </c>
      <c r="CK179" s="12">
        <v>0</v>
      </c>
      <c r="CL179" s="12">
        <v>0</v>
      </c>
      <c r="CM179" s="12">
        <v>0</v>
      </c>
      <c r="CN179" s="16">
        <v>0</v>
      </c>
      <c r="CO179" s="12">
        <v>0</v>
      </c>
      <c r="CP179" s="12">
        <v>0</v>
      </c>
      <c r="CQ179" s="12">
        <v>0</v>
      </c>
      <c r="CR179" s="16">
        <v>0</v>
      </c>
      <c r="CS179" s="12">
        <v>0</v>
      </c>
      <c r="CT179" s="12">
        <v>0</v>
      </c>
      <c r="CU179" s="12">
        <v>0</v>
      </c>
      <c r="CV179" s="16">
        <v>0</v>
      </c>
      <c r="CW179" s="12">
        <v>0</v>
      </c>
      <c r="CX179" s="12">
        <v>0</v>
      </c>
      <c r="CY179" s="12">
        <v>0</v>
      </c>
      <c r="CZ179" s="16">
        <v>0</v>
      </c>
      <c r="DA179" s="12">
        <v>0</v>
      </c>
      <c r="DB179" s="12">
        <v>0</v>
      </c>
      <c r="DC179" s="12">
        <v>0</v>
      </c>
      <c r="DD179" s="15">
        <v>0</v>
      </c>
      <c r="DE179" s="12">
        <v>0</v>
      </c>
      <c r="DF179" s="12">
        <v>0</v>
      </c>
      <c r="DG179" s="12">
        <v>0</v>
      </c>
      <c r="DH179" s="15">
        <v>0</v>
      </c>
      <c r="DI179" s="12">
        <v>0</v>
      </c>
      <c r="DJ179" s="12">
        <v>0</v>
      </c>
      <c r="DK179" s="12">
        <v>0</v>
      </c>
      <c r="DL179" s="15">
        <v>0</v>
      </c>
      <c r="DM179" s="12">
        <v>0</v>
      </c>
      <c r="DN179" s="12">
        <v>0</v>
      </c>
      <c r="DO179" s="12">
        <v>0</v>
      </c>
      <c r="DP179" s="15">
        <v>0</v>
      </c>
      <c r="DQ179" s="12">
        <v>0</v>
      </c>
      <c r="DR179" s="12">
        <v>0</v>
      </c>
      <c r="DS179" s="12">
        <v>0</v>
      </c>
      <c r="DT179" s="15">
        <v>0</v>
      </c>
      <c r="DU179" s="12">
        <v>0</v>
      </c>
      <c r="DV179" s="12">
        <v>0</v>
      </c>
      <c r="DW179" s="12">
        <v>0</v>
      </c>
      <c r="DX179" s="15">
        <v>0</v>
      </c>
      <c r="DY179" s="12">
        <v>0</v>
      </c>
      <c r="DZ179" s="12">
        <v>0</v>
      </c>
      <c r="EA179" s="12">
        <v>0</v>
      </c>
      <c r="EB179" s="15">
        <v>0</v>
      </c>
      <c r="EC179" s="12">
        <v>0</v>
      </c>
      <c r="ED179" s="12">
        <v>0</v>
      </c>
      <c r="EE179" s="12">
        <v>0</v>
      </c>
      <c r="EF179" s="15">
        <v>0</v>
      </c>
      <c r="EG179" s="12">
        <v>0</v>
      </c>
      <c r="EH179" s="12">
        <v>0</v>
      </c>
      <c r="EI179" s="12">
        <v>0</v>
      </c>
      <c r="EJ179" s="15">
        <v>0</v>
      </c>
      <c r="EK179" s="12">
        <v>0</v>
      </c>
      <c r="EL179" s="12">
        <v>0</v>
      </c>
      <c r="EM179" s="12">
        <v>0</v>
      </c>
      <c r="EN179" s="15">
        <v>0</v>
      </c>
      <c r="EO179" s="12">
        <v>0</v>
      </c>
      <c r="EP179" s="12">
        <v>0</v>
      </c>
      <c r="EQ179" s="12">
        <v>0</v>
      </c>
      <c r="ER179" s="15">
        <v>0</v>
      </c>
      <c r="ES179" s="12">
        <v>0</v>
      </c>
      <c r="ET179" s="12">
        <v>0</v>
      </c>
      <c r="EU179" s="12">
        <v>0</v>
      </c>
      <c r="EV179" s="15">
        <v>0</v>
      </c>
      <c r="EW179" s="12">
        <v>0</v>
      </c>
      <c r="EX179" s="12">
        <v>0</v>
      </c>
      <c r="EY179" s="12">
        <v>0</v>
      </c>
      <c r="EZ179" s="15">
        <v>0</v>
      </c>
      <c r="FA179" s="12">
        <v>0</v>
      </c>
      <c r="FB179" s="12">
        <v>0</v>
      </c>
      <c r="FC179" s="12">
        <v>0</v>
      </c>
      <c r="FD179" s="15">
        <v>0</v>
      </c>
      <c r="FE179" s="12">
        <v>0</v>
      </c>
      <c r="FF179" s="12">
        <v>0</v>
      </c>
      <c r="FG179" s="12">
        <v>0</v>
      </c>
      <c r="FH179" s="15">
        <v>0</v>
      </c>
      <c r="FI179" s="12">
        <v>0</v>
      </c>
      <c r="FJ179" s="12">
        <v>0</v>
      </c>
      <c r="FK179" s="12">
        <v>0</v>
      </c>
      <c r="FL179" s="15">
        <v>0</v>
      </c>
      <c r="FM179" s="12">
        <v>0</v>
      </c>
      <c r="FN179" s="12">
        <v>0</v>
      </c>
      <c r="FO179" s="12">
        <v>0</v>
      </c>
      <c r="FP179" s="15">
        <v>0</v>
      </c>
      <c r="FQ179" s="12">
        <v>0</v>
      </c>
      <c r="FR179" s="12">
        <v>0</v>
      </c>
      <c r="FS179" s="12">
        <v>0</v>
      </c>
      <c r="FT179" s="15">
        <v>0</v>
      </c>
      <c r="FU179" s="12">
        <v>0</v>
      </c>
      <c r="FV179" s="12">
        <v>0</v>
      </c>
      <c r="FW179" s="12">
        <v>0</v>
      </c>
      <c r="FX179" s="15">
        <v>0</v>
      </c>
      <c r="FY179" s="12">
        <v>0</v>
      </c>
      <c r="FZ179" s="12">
        <v>0</v>
      </c>
      <c r="GA179" s="12">
        <v>0</v>
      </c>
      <c r="GB179" s="15">
        <v>0</v>
      </c>
      <c r="GC179" s="12">
        <v>0</v>
      </c>
      <c r="GD179" s="12">
        <v>0</v>
      </c>
      <c r="GE179" s="12">
        <v>0</v>
      </c>
      <c r="GF179" s="15">
        <v>0</v>
      </c>
      <c r="GG179" s="12">
        <v>0</v>
      </c>
      <c r="GH179" s="12">
        <v>0</v>
      </c>
      <c r="GI179" s="12">
        <v>0</v>
      </c>
      <c r="GJ179" s="15">
        <v>0</v>
      </c>
      <c r="GK179" s="12">
        <v>0</v>
      </c>
      <c r="GL179" s="12">
        <v>0</v>
      </c>
      <c r="GM179" s="12">
        <v>0</v>
      </c>
      <c r="GN179" s="15">
        <v>0</v>
      </c>
      <c r="GO179" s="12">
        <v>0</v>
      </c>
      <c r="GP179" s="12">
        <v>0</v>
      </c>
      <c r="GQ179" s="12">
        <v>0</v>
      </c>
      <c r="GR179" s="15">
        <v>0</v>
      </c>
      <c r="GS179" s="12">
        <v>0</v>
      </c>
      <c r="GT179" s="12">
        <v>0</v>
      </c>
      <c r="GU179" s="12">
        <v>0</v>
      </c>
      <c r="GV179" s="15">
        <v>0</v>
      </c>
      <c r="GW179" s="12">
        <v>0</v>
      </c>
      <c r="GX179" s="12">
        <v>0</v>
      </c>
      <c r="GY179" s="12">
        <v>0</v>
      </c>
      <c r="GZ179" s="15">
        <v>0</v>
      </c>
      <c r="HA179" s="12">
        <v>0</v>
      </c>
      <c r="HB179" s="12">
        <v>0</v>
      </c>
      <c r="HC179" s="12">
        <v>0</v>
      </c>
      <c r="HD179" s="15">
        <v>0</v>
      </c>
      <c r="HE179" s="12">
        <v>0</v>
      </c>
      <c r="HF179" s="12">
        <v>0</v>
      </c>
      <c r="HG179" s="12">
        <v>0</v>
      </c>
      <c r="HH179" s="15">
        <v>0</v>
      </c>
      <c r="HI179" s="12">
        <v>0</v>
      </c>
      <c r="HJ179" s="12">
        <v>0</v>
      </c>
      <c r="HK179" s="12">
        <v>0</v>
      </c>
      <c r="HL179" s="15">
        <v>0</v>
      </c>
      <c r="HM179" s="12">
        <v>0</v>
      </c>
      <c r="HN179" s="12">
        <v>0</v>
      </c>
      <c r="HO179" s="12">
        <v>0</v>
      </c>
      <c r="HP179" s="15">
        <v>0</v>
      </c>
      <c r="HQ179" s="12">
        <v>0</v>
      </c>
      <c r="HR179" s="12">
        <v>0</v>
      </c>
      <c r="HS179" s="12">
        <v>0</v>
      </c>
      <c r="HT179" s="15">
        <v>0</v>
      </c>
      <c r="HU179" s="12">
        <v>0</v>
      </c>
      <c r="HV179" s="12">
        <v>0</v>
      </c>
      <c r="HW179" s="12">
        <v>0</v>
      </c>
      <c r="HX179" s="15">
        <v>0</v>
      </c>
      <c r="HY179" s="12">
        <v>0</v>
      </c>
      <c r="HZ179" s="12">
        <v>0</v>
      </c>
      <c r="IA179" s="12">
        <v>0</v>
      </c>
      <c r="IB179" s="15">
        <v>0</v>
      </c>
      <c r="IC179" s="12">
        <v>0</v>
      </c>
      <c r="ID179" s="12">
        <v>0</v>
      </c>
      <c r="IE179" s="12">
        <v>0</v>
      </c>
      <c r="IF179" s="15">
        <v>0</v>
      </c>
      <c r="IG179" s="12">
        <v>0</v>
      </c>
      <c r="IH179" s="12">
        <v>0</v>
      </c>
      <c r="II179" s="12">
        <v>0</v>
      </c>
      <c r="IJ179" s="15">
        <v>0</v>
      </c>
      <c r="IK179" s="12">
        <v>0</v>
      </c>
      <c r="IL179" s="12">
        <v>0</v>
      </c>
      <c r="IM179" s="12">
        <v>0</v>
      </c>
      <c r="IN179" s="15">
        <v>0</v>
      </c>
      <c r="IO179" s="12">
        <v>0</v>
      </c>
      <c r="IP179" s="12">
        <v>0</v>
      </c>
      <c r="IQ179" s="12">
        <v>0</v>
      </c>
      <c r="IR179" s="15">
        <v>0</v>
      </c>
      <c r="IS179" s="12">
        <v>0</v>
      </c>
      <c r="IT179" s="12">
        <v>0</v>
      </c>
      <c r="IU179" s="12">
        <v>0</v>
      </c>
      <c r="IV179" s="15">
        <v>0</v>
      </c>
      <c r="IW179" s="12">
        <v>0</v>
      </c>
      <c r="IX179" s="12">
        <v>0</v>
      </c>
      <c r="IY179" s="12">
        <v>0</v>
      </c>
      <c r="IZ179" s="15">
        <v>0</v>
      </c>
      <c r="JA179" s="12">
        <v>0</v>
      </c>
      <c r="JB179" s="12">
        <v>0</v>
      </c>
      <c r="JC179" s="12">
        <v>0</v>
      </c>
      <c r="JD179" s="15">
        <v>0</v>
      </c>
      <c r="JE179" s="12">
        <v>0</v>
      </c>
      <c r="JF179" s="12">
        <v>0</v>
      </c>
      <c r="JG179" s="12">
        <v>0</v>
      </c>
      <c r="JH179" s="15">
        <v>0</v>
      </c>
      <c r="JI179" s="12">
        <v>0</v>
      </c>
      <c r="JJ179" s="12">
        <v>0</v>
      </c>
      <c r="JK179" s="12">
        <v>0</v>
      </c>
      <c r="JL179" s="15">
        <v>0</v>
      </c>
      <c r="JM179" s="12">
        <v>0</v>
      </c>
      <c r="JN179" s="12">
        <v>0</v>
      </c>
      <c r="JO179" s="12">
        <v>0</v>
      </c>
      <c r="JP179" s="15">
        <v>0</v>
      </c>
      <c r="JQ179" s="12">
        <v>0</v>
      </c>
      <c r="JR179" s="12">
        <v>0</v>
      </c>
      <c r="JS179" s="12">
        <v>0</v>
      </c>
      <c r="JT179" s="15">
        <v>0</v>
      </c>
      <c r="JU179" s="12">
        <v>0</v>
      </c>
      <c r="JV179" s="12">
        <v>0</v>
      </c>
      <c r="JW179" s="12">
        <v>0</v>
      </c>
      <c r="JX179" s="15">
        <v>0</v>
      </c>
      <c r="JY179" s="12">
        <v>0</v>
      </c>
      <c r="JZ179" s="12">
        <v>0</v>
      </c>
      <c r="KA179" s="12">
        <v>0</v>
      </c>
      <c r="KB179" s="15">
        <v>0</v>
      </c>
      <c r="KC179" s="12">
        <v>0</v>
      </c>
      <c r="KD179" s="12">
        <v>0</v>
      </c>
      <c r="KE179" s="12">
        <v>0</v>
      </c>
      <c r="KF179" s="15">
        <v>0</v>
      </c>
      <c r="KG179" s="12">
        <v>0</v>
      </c>
      <c r="KH179" s="12">
        <v>0</v>
      </c>
      <c r="KI179" s="12">
        <v>0</v>
      </c>
      <c r="KJ179" s="15">
        <v>0</v>
      </c>
      <c r="KK179" s="12">
        <v>0</v>
      </c>
      <c r="KL179" s="12">
        <v>0</v>
      </c>
      <c r="KM179" s="12">
        <v>0</v>
      </c>
      <c r="KN179" s="15">
        <v>0</v>
      </c>
      <c r="KO179" s="12">
        <v>0</v>
      </c>
      <c r="KP179" s="12">
        <v>0</v>
      </c>
      <c r="KQ179" s="12">
        <v>0</v>
      </c>
      <c r="KR179" s="15">
        <v>0</v>
      </c>
      <c r="KS179" s="12">
        <v>0</v>
      </c>
      <c r="KT179" s="12">
        <v>0</v>
      </c>
      <c r="KU179" s="12">
        <v>0</v>
      </c>
      <c r="KV179" s="14">
        <v>0</v>
      </c>
      <c r="KW179" s="12">
        <v>0</v>
      </c>
      <c r="KX179" s="12">
        <v>0</v>
      </c>
      <c r="KY179" s="12">
        <v>0</v>
      </c>
      <c r="KZ179" s="14">
        <v>0</v>
      </c>
      <c r="LA179" s="12">
        <v>0</v>
      </c>
      <c r="LB179" s="12">
        <v>0</v>
      </c>
      <c r="LC179" s="12">
        <v>0</v>
      </c>
      <c r="LD179" s="14">
        <v>0</v>
      </c>
      <c r="LE179" s="12">
        <v>0</v>
      </c>
      <c r="LF179" s="12">
        <v>0</v>
      </c>
      <c r="LG179" s="12">
        <v>0</v>
      </c>
      <c r="LH179" s="14">
        <v>0</v>
      </c>
      <c r="LI179" s="12">
        <v>0</v>
      </c>
      <c r="LJ179" s="12">
        <v>0</v>
      </c>
      <c r="LK179" s="12">
        <v>0</v>
      </c>
      <c r="LL179" s="14">
        <v>0</v>
      </c>
      <c r="LM179" s="12">
        <v>0</v>
      </c>
      <c r="LN179" s="12">
        <v>0</v>
      </c>
      <c r="LO179" s="12">
        <v>0</v>
      </c>
      <c r="LP179" s="14">
        <v>0</v>
      </c>
      <c r="LQ179" s="12">
        <v>0</v>
      </c>
      <c r="LR179" s="12">
        <v>0</v>
      </c>
      <c r="LS179" s="12">
        <v>0</v>
      </c>
      <c r="LT179" s="14">
        <v>0</v>
      </c>
      <c r="LU179" s="12">
        <v>0</v>
      </c>
      <c r="LV179" s="12">
        <v>0</v>
      </c>
      <c r="LW179" s="12">
        <v>0</v>
      </c>
      <c r="LX179" s="14">
        <v>0</v>
      </c>
      <c r="LY179" s="12">
        <v>0</v>
      </c>
      <c r="LZ179" s="12">
        <v>0</v>
      </c>
      <c r="MA179" s="12">
        <v>0</v>
      </c>
      <c r="MB179" s="13">
        <v>0</v>
      </c>
      <c r="MC179" s="12">
        <v>0</v>
      </c>
      <c r="MD179" s="12">
        <v>0</v>
      </c>
      <c r="ME179" s="12">
        <v>0</v>
      </c>
      <c r="MF179" s="13">
        <v>0</v>
      </c>
      <c r="MG179" s="12">
        <v>0</v>
      </c>
      <c r="MH179" s="12">
        <v>0</v>
      </c>
      <c r="MI179" s="12">
        <v>0</v>
      </c>
      <c r="MJ179" s="13">
        <v>0</v>
      </c>
      <c r="MK179" s="12">
        <v>0</v>
      </c>
      <c r="ML179" s="12">
        <v>0</v>
      </c>
      <c r="MM179" s="12">
        <v>0</v>
      </c>
    </row>
    <row r="180" spans="2:351" ht="63.75" x14ac:dyDescent="0.25">
      <c r="B180" s="44" t="s">
        <v>30</v>
      </c>
      <c r="C180" s="43" t="s">
        <v>29</v>
      </c>
      <c r="D180" s="42" t="s">
        <v>12</v>
      </c>
      <c r="E180" s="42" t="s">
        <v>12</v>
      </c>
      <c r="F180" s="46" t="s">
        <v>28</v>
      </c>
      <c r="G180" s="40">
        <v>2020004250277</v>
      </c>
      <c r="H180" s="39" t="s">
        <v>27</v>
      </c>
      <c r="I180" s="40">
        <v>1901069</v>
      </c>
      <c r="J180" s="39" t="s">
        <v>26</v>
      </c>
      <c r="K180" s="38" t="s">
        <v>25</v>
      </c>
      <c r="L180" s="37" t="s">
        <v>31</v>
      </c>
      <c r="M180" s="35" t="s">
        <v>6</v>
      </c>
      <c r="N180" s="35" t="s">
        <v>23</v>
      </c>
      <c r="O180" s="36" t="s">
        <v>4</v>
      </c>
      <c r="P180" s="35" t="s">
        <v>22</v>
      </c>
      <c r="Q180" s="35" t="s">
        <v>21</v>
      </c>
      <c r="R180" s="34" t="s">
        <v>20</v>
      </c>
      <c r="S180" s="33">
        <v>676</v>
      </c>
      <c r="T180" s="32">
        <v>169</v>
      </c>
      <c r="U180" s="32">
        <v>169</v>
      </c>
      <c r="V180" s="32">
        <v>169</v>
      </c>
      <c r="W180" s="32">
        <v>169</v>
      </c>
      <c r="X180" s="31">
        <f>+Z180+AA180+AB180+AC180</f>
        <v>218</v>
      </c>
      <c r="Y180" s="30">
        <f>+X180/S180</f>
        <v>0.3224852071005917</v>
      </c>
      <c r="Z180" s="29">
        <v>0</v>
      </c>
      <c r="AA180" s="28">
        <v>100</v>
      </c>
      <c r="AB180" s="28">
        <v>60</v>
      </c>
      <c r="AC180" s="28">
        <v>58</v>
      </c>
      <c r="AD180" s="27">
        <v>0</v>
      </c>
      <c r="AE180" s="26">
        <f>+AD180-AG180</f>
        <v>0</v>
      </c>
      <c r="AF180" s="25" t="s">
        <v>0</v>
      </c>
      <c r="AG180" s="24">
        <f>SUM(AH180:AK180)</f>
        <v>0</v>
      </c>
      <c r="AH180" s="23">
        <f>+BH180+BL180+BP180+BT180+BX180+CB180+CF180+CJ180+CN180+CR180+CV180+CZ180+BD180</f>
        <v>0</v>
      </c>
      <c r="AI180" s="22">
        <f>+DD180+DH180+DL180+DP180+DT180+DX180+EB180+EF180+EJ180+EN180+ER180+EV180+EZ180+FD180+FH180+FL180+FP180+FT180+FX180+GB180+GF180+GJ180+GN180+GR180+GV180+GZ180+HD180+HH180+HL180+HP180+HT180+HX180+IB180+IF180+IJ180+IN180+IR180+IV180+IZ180+JD180+JH180+JL180+JP180+JT180+JX180+KB180+KF180+KJ180+KN180+KR180</f>
        <v>0</v>
      </c>
      <c r="AJ180" s="21">
        <f>+KV180+KZ180+LD180+LH180+LL180+LP180+LT180+LX180</f>
        <v>0</v>
      </c>
      <c r="AK180" s="13">
        <f>+MB180+MF180+MJ180</f>
        <v>0</v>
      </c>
      <c r="AL180" s="18" t="b">
        <f>_xlfn.IFNA(+AM180&lt;=AG180,"ERROR")</f>
        <v>1</v>
      </c>
      <c r="AM180" s="20">
        <f>SUM(AN180:AQ180)</f>
        <v>0</v>
      </c>
      <c r="AN180" s="4">
        <f>+BE180+BI180+BM180+BQ180+BU180+BY180+CC180+CG180+CK180+CO180+CS180+CW180+DA180</f>
        <v>0</v>
      </c>
      <c r="AO180" s="4">
        <f>+DE180+DI180+DM180+DQ180+DU180+DY180+EC180+EG180+EK180+EO180+ES180+EW180+FA180+FE180+FI180+FM180+FQ180+FU180+FY180+GC180+GG180+GK180+GO180+GS180+GW180+HA180+HE180+HI180+HM180+HQ180+HU180+HY180+IC180+IG180+IK180+IO180+IS180+IW180+JA180+JE180+JI180+JM180+JQ180+JU180+JY180+KC180+KG180+KK180+KO180+KS180</f>
        <v>0</v>
      </c>
      <c r="AP180" s="4">
        <f>+KW180+LA180+LE180+LI180+LM180+LQ180+LU180+LY180</f>
        <v>0</v>
      </c>
      <c r="AQ180" s="4">
        <f>+MC180+MG180+MK180</f>
        <v>0</v>
      </c>
      <c r="AR180" s="18" t="b">
        <f>_xlfn.IFNA(+AS180&lt;=AM180,"ERROR")</f>
        <v>1</v>
      </c>
      <c r="AS180" s="19">
        <f>+AT180+AU180+AV180+AW180</f>
        <v>0</v>
      </c>
      <c r="AT180" s="4">
        <f>+BF180+BJ180+BN180+BR180+BV180+BZ180+CD180+CH180+CL180+CP180+CT180+CX180+DB180</f>
        <v>0</v>
      </c>
      <c r="AU180" s="4">
        <f>+DF180+DJ180+DN180+DR180+DV180+DZ180+ED180+EH180+EL180+EP180+ET180+EX180+FB180+FF180+FJ180+FN180+FR180+FV180+FZ180+GD180+GH180+GL180+GP180+GT180+GX180+HB180+HF180+HJ180+HN180+HR180+HV180+HZ180+ID180+IH180+IL180+IP180+IT180+IX180+JB180+JF180+JJ180+JN180+JR180+JV180+JZ180+KD180+KH180+KL180+KP180+KT180</f>
        <v>0</v>
      </c>
      <c r="AV180" s="4">
        <f>+KX180+LB180+LF180+LJ180+LN180+LR180+LV180+LZ180</f>
        <v>0</v>
      </c>
      <c r="AW180" s="4">
        <f>+MD180+MH180+ML180</f>
        <v>0</v>
      </c>
      <c r="AX180" s="18" t="b">
        <f>_xlfn.IFNA(+AY180&lt;=AS180,"ERROR")</f>
        <v>1</v>
      </c>
      <c r="AY180" s="17">
        <f>+AZ180+BA180+BB180+BC180</f>
        <v>0</v>
      </c>
      <c r="AZ180" s="4">
        <f>+BG180+BK180+BO180+BS180+BW180+CA180+CE180+CI180+CM180+CQ180+CU180+CY180+DC180</f>
        <v>0</v>
      </c>
      <c r="BA180" s="4">
        <f>+DG180+DK180+DO180+DS180+DW180+EA180+EE180+EI180+EM180+EQ180+EU180+EY180+FC180+FG180+FK180+FO180+FS180+FW180+GA180+GE180+GI180+GM180+GQ180+GU180+GY180+HC180+HG180+HK180+HO180+HS180+HW180+IA180+IE180+II180+IM180+IQ180+IU180+IY180+JC180+JG180+JK180+JO180+JS180+JW180+KA180+KE180+KI180+KM180+KQ180+KU180</f>
        <v>0</v>
      </c>
      <c r="BB180" s="4">
        <f>+KY180+LC180+LG180+LK180+LO180+LS180+LW180+MA180</f>
        <v>0</v>
      </c>
      <c r="BC180" s="4">
        <f>+ME180+MI180+MM180</f>
        <v>0</v>
      </c>
      <c r="BD180" s="16">
        <v>0</v>
      </c>
      <c r="BE180" s="12">
        <v>0</v>
      </c>
      <c r="BF180" s="12">
        <v>0</v>
      </c>
      <c r="BG180" s="12">
        <v>0</v>
      </c>
      <c r="BH180" s="16">
        <v>0</v>
      </c>
      <c r="BI180" s="12">
        <v>0</v>
      </c>
      <c r="BJ180" s="12">
        <v>0</v>
      </c>
      <c r="BK180" s="12">
        <v>0</v>
      </c>
      <c r="BL180" s="16">
        <v>0</v>
      </c>
      <c r="BM180" s="12">
        <v>0</v>
      </c>
      <c r="BN180" s="12">
        <v>0</v>
      </c>
      <c r="BO180" s="12">
        <v>0</v>
      </c>
      <c r="BP180" s="16">
        <v>0</v>
      </c>
      <c r="BQ180" s="12">
        <v>0</v>
      </c>
      <c r="BR180" s="12">
        <v>0</v>
      </c>
      <c r="BS180" s="12">
        <v>0</v>
      </c>
      <c r="BT180" s="16">
        <v>0</v>
      </c>
      <c r="BU180" s="12">
        <v>0</v>
      </c>
      <c r="BV180" s="12">
        <v>0</v>
      </c>
      <c r="BW180" s="12">
        <v>0</v>
      </c>
      <c r="BX180" s="16">
        <v>0</v>
      </c>
      <c r="BY180" s="12">
        <v>0</v>
      </c>
      <c r="BZ180" s="12">
        <v>0</v>
      </c>
      <c r="CA180" s="12">
        <v>0</v>
      </c>
      <c r="CB180" s="16">
        <v>0</v>
      </c>
      <c r="CC180" s="12">
        <v>0</v>
      </c>
      <c r="CD180" s="12">
        <v>0</v>
      </c>
      <c r="CE180" s="12">
        <v>0</v>
      </c>
      <c r="CF180" s="16">
        <v>0</v>
      </c>
      <c r="CG180" s="12">
        <v>0</v>
      </c>
      <c r="CH180" s="12">
        <v>0</v>
      </c>
      <c r="CI180" s="12">
        <v>0</v>
      </c>
      <c r="CJ180" s="16">
        <v>0</v>
      </c>
      <c r="CK180" s="12">
        <v>0</v>
      </c>
      <c r="CL180" s="12">
        <v>0</v>
      </c>
      <c r="CM180" s="12">
        <v>0</v>
      </c>
      <c r="CN180" s="16">
        <v>0</v>
      </c>
      <c r="CO180" s="12">
        <v>0</v>
      </c>
      <c r="CP180" s="12">
        <v>0</v>
      </c>
      <c r="CQ180" s="12">
        <v>0</v>
      </c>
      <c r="CR180" s="16">
        <v>0</v>
      </c>
      <c r="CS180" s="12">
        <v>0</v>
      </c>
      <c r="CT180" s="12">
        <v>0</v>
      </c>
      <c r="CU180" s="12">
        <v>0</v>
      </c>
      <c r="CV180" s="16">
        <v>0</v>
      </c>
      <c r="CW180" s="12">
        <v>0</v>
      </c>
      <c r="CX180" s="12">
        <v>0</v>
      </c>
      <c r="CY180" s="12">
        <v>0</v>
      </c>
      <c r="CZ180" s="16">
        <v>0</v>
      </c>
      <c r="DA180" s="12">
        <v>0</v>
      </c>
      <c r="DB180" s="12">
        <v>0</v>
      </c>
      <c r="DC180" s="12">
        <v>0</v>
      </c>
      <c r="DD180" s="15">
        <v>0</v>
      </c>
      <c r="DE180" s="12">
        <v>0</v>
      </c>
      <c r="DF180" s="12">
        <v>0</v>
      </c>
      <c r="DG180" s="12">
        <v>0</v>
      </c>
      <c r="DH180" s="15">
        <v>0</v>
      </c>
      <c r="DI180" s="12">
        <v>0</v>
      </c>
      <c r="DJ180" s="12">
        <v>0</v>
      </c>
      <c r="DK180" s="12">
        <v>0</v>
      </c>
      <c r="DL180" s="15">
        <v>0</v>
      </c>
      <c r="DM180" s="12">
        <v>0</v>
      </c>
      <c r="DN180" s="12">
        <v>0</v>
      </c>
      <c r="DO180" s="12">
        <v>0</v>
      </c>
      <c r="DP180" s="15">
        <v>0</v>
      </c>
      <c r="DQ180" s="12">
        <v>0</v>
      </c>
      <c r="DR180" s="12">
        <v>0</v>
      </c>
      <c r="DS180" s="12">
        <v>0</v>
      </c>
      <c r="DT180" s="15">
        <v>0</v>
      </c>
      <c r="DU180" s="12">
        <v>0</v>
      </c>
      <c r="DV180" s="12">
        <v>0</v>
      </c>
      <c r="DW180" s="12">
        <v>0</v>
      </c>
      <c r="DX180" s="15">
        <v>0</v>
      </c>
      <c r="DY180" s="12">
        <v>0</v>
      </c>
      <c r="DZ180" s="12">
        <v>0</v>
      </c>
      <c r="EA180" s="12">
        <v>0</v>
      </c>
      <c r="EB180" s="15">
        <v>0</v>
      </c>
      <c r="EC180" s="12">
        <v>0</v>
      </c>
      <c r="ED180" s="12">
        <v>0</v>
      </c>
      <c r="EE180" s="12">
        <v>0</v>
      </c>
      <c r="EF180" s="15">
        <v>0</v>
      </c>
      <c r="EG180" s="12">
        <v>0</v>
      </c>
      <c r="EH180" s="12">
        <v>0</v>
      </c>
      <c r="EI180" s="12">
        <v>0</v>
      </c>
      <c r="EJ180" s="15">
        <v>0</v>
      </c>
      <c r="EK180" s="12">
        <v>0</v>
      </c>
      <c r="EL180" s="12">
        <v>0</v>
      </c>
      <c r="EM180" s="12">
        <v>0</v>
      </c>
      <c r="EN180" s="15">
        <v>0</v>
      </c>
      <c r="EO180" s="12">
        <v>0</v>
      </c>
      <c r="EP180" s="12">
        <v>0</v>
      </c>
      <c r="EQ180" s="12">
        <v>0</v>
      </c>
      <c r="ER180" s="15">
        <v>0</v>
      </c>
      <c r="ES180" s="12">
        <v>0</v>
      </c>
      <c r="ET180" s="12">
        <v>0</v>
      </c>
      <c r="EU180" s="12">
        <v>0</v>
      </c>
      <c r="EV180" s="15">
        <v>0</v>
      </c>
      <c r="EW180" s="12">
        <v>0</v>
      </c>
      <c r="EX180" s="12">
        <v>0</v>
      </c>
      <c r="EY180" s="12">
        <v>0</v>
      </c>
      <c r="EZ180" s="15">
        <v>0</v>
      </c>
      <c r="FA180" s="12">
        <v>0</v>
      </c>
      <c r="FB180" s="12">
        <v>0</v>
      </c>
      <c r="FC180" s="12">
        <v>0</v>
      </c>
      <c r="FD180" s="15">
        <v>0</v>
      </c>
      <c r="FE180" s="12">
        <v>0</v>
      </c>
      <c r="FF180" s="12">
        <v>0</v>
      </c>
      <c r="FG180" s="12">
        <v>0</v>
      </c>
      <c r="FH180" s="15">
        <v>0</v>
      </c>
      <c r="FI180" s="12">
        <v>0</v>
      </c>
      <c r="FJ180" s="12">
        <v>0</v>
      </c>
      <c r="FK180" s="12">
        <v>0</v>
      </c>
      <c r="FL180" s="15">
        <v>0</v>
      </c>
      <c r="FM180" s="12">
        <v>0</v>
      </c>
      <c r="FN180" s="12">
        <v>0</v>
      </c>
      <c r="FO180" s="12">
        <v>0</v>
      </c>
      <c r="FP180" s="15">
        <v>0</v>
      </c>
      <c r="FQ180" s="12">
        <v>0</v>
      </c>
      <c r="FR180" s="12">
        <v>0</v>
      </c>
      <c r="FS180" s="12">
        <v>0</v>
      </c>
      <c r="FT180" s="15">
        <v>0</v>
      </c>
      <c r="FU180" s="12">
        <v>0</v>
      </c>
      <c r="FV180" s="12">
        <v>0</v>
      </c>
      <c r="FW180" s="12">
        <v>0</v>
      </c>
      <c r="FX180" s="15">
        <v>0</v>
      </c>
      <c r="FY180" s="12">
        <v>0</v>
      </c>
      <c r="FZ180" s="12">
        <v>0</v>
      </c>
      <c r="GA180" s="12">
        <v>0</v>
      </c>
      <c r="GB180" s="15">
        <v>0</v>
      </c>
      <c r="GC180" s="12">
        <v>0</v>
      </c>
      <c r="GD180" s="12">
        <v>0</v>
      </c>
      <c r="GE180" s="12">
        <v>0</v>
      </c>
      <c r="GF180" s="15">
        <v>0</v>
      </c>
      <c r="GG180" s="12">
        <v>0</v>
      </c>
      <c r="GH180" s="12">
        <v>0</v>
      </c>
      <c r="GI180" s="12">
        <v>0</v>
      </c>
      <c r="GJ180" s="15">
        <v>0</v>
      </c>
      <c r="GK180" s="12">
        <v>0</v>
      </c>
      <c r="GL180" s="12">
        <v>0</v>
      </c>
      <c r="GM180" s="12">
        <v>0</v>
      </c>
      <c r="GN180" s="15">
        <v>0</v>
      </c>
      <c r="GO180" s="12">
        <v>0</v>
      </c>
      <c r="GP180" s="12">
        <v>0</v>
      </c>
      <c r="GQ180" s="12">
        <v>0</v>
      </c>
      <c r="GR180" s="15">
        <v>0</v>
      </c>
      <c r="GS180" s="12">
        <v>0</v>
      </c>
      <c r="GT180" s="12">
        <v>0</v>
      </c>
      <c r="GU180" s="12">
        <v>0</v>
      </c>
      <c r="GV180" s="15">
        <v>0</v>
      </c>
      <c r="GW180" s="12">
        <v>0</v>
      </c>
      <c r="GX180" s="12">
        <v>0</v>
      </c>
      <c r="GY180" s="12">
        <v>0</v>
      </c>
      <c r="GZ180" s="15">
        <v>0</v>
      </c>
      <c r="HA180" s="12">
        <v>0</v>
      </c>
      <c r="HB180" s="12">
        <v>0</v>
      </c>
      <c r="HC180" s="12">
        <v>0</v>
      </c>
      <c r="HD180" s="15">
        <v>0</v>
      </c>
      <c r="HE180" s="12">
        <v>0</v>
      </c>
      <c r="HF180" s="12">
        <v>0</v>
      </c>
      <c r="HG180" s="12">
        <v>0</v>
      </c>
      <c r="HH180" s="15">
        <v>0</v>
      </c>
      <c r="HI180" s="12">
        <v>0</v>
      </c>
      <c r="HJ180" s="12">
        <v>0</v>
      </c>
      <c r="HK180" s="12">
        <v>0</v>
      </c>
      <c r="HL180" s="15">
        <v>0</v>
      </c>
      <c r="HM180" s="12">
        <v>0</v>
      </c>
      <c r="HN180" s="12">
        <v>0</v>
      </c>
      <c r="HO180" s="12">
        <v>0</v>
      </c>
      <c r="HP180" s="15">
        <v>0</v>
      </c>
      <c r="HQ180" s="12">
        <v>0</v>
      </c>
      <c r="HR180" s="12">
        <v>0</v>
      </c>
      <c r="HS180" s="12">
        <v>0</v>
      </c>
      <c r="HT180" s="15">
        <v>0</v>
      </c>
      <c r="HU180" s="12">
        <v>0</v>
      </c>
      <c r="HV180" s="12">
        <v>0</v>
      </c>
      <c r="HW180" s="12">
        <v>0</v>
      </c>
      <c r="HX180" s="15">
        <v>0</v>
      </c>
      <c r="HY180" s="12">
        <v>0</v>
      </c>
      <c r="HZ180" s="12">
        <v>0</v>
      </c>
      <c r="IA180" s="12">
        <v>0</v>
      </c>
      <c r="IB180" s="15">
        <v>0</v>
      </c>
      <c r="IC180" s="12">
        <v>0</v>
      </c>
      <c r="ID180" s="12">
        <v>0</v>
      </c>
      <c r="IE180" s="12">
        <v>0</v>
      </c>
      <c r="IF180" s="15">
        <v>0</v>
      </c>
      <c r="IG180" s="12">
        <v>0</v>
      </c>
      <c r="IH180" s="12">
        <v>0</v>
      </c>
      <c r="II180" s="12">
        <v>0</v>
      </c>
      <c r="IJ180" s="15">
        <v>0</v>
      </c>
      <c r="IK180" s="12">
        <v>0</v>
      </c>
      <c r="IL180" s="12">
        <v>0</v>
      </c>
      <c r="IM180" s="12">
        <v>0</v>
      </c>
      <c r="IN180" s="15">
        <v>0</v>
      </c>
      <c r="IO180" s="12">
        <v>0</v>
      </c>
      <c r="IP180" s="12">
        <v>0</v>
      </c>
      <c r="IQ180" s="12">
        <v>0</v>
      </c>
      <c r="IR180" s="15">
        <v>0</v>
      </c>
      <c r="IS180" s="12">
        <v>0</v>
      </c>
      <c r="IT180" s="12">
        <v>0</v>
      </c>
      <c r="IU180" s="12">
        <v>0</v>
      </c>
      <c r="IV180" s="15">
        <v>0</v>
      </c>
      <c r="IW180" s="12">
        <v>0</v>
      </c>
      <c r="IX180" s="12">
        <v>0</v>
      </c>
      <c r="IY180" s="12">
        <v>0</v>
      </c>
      <c r="IZ180" s="15">
        <v>0</v>
      </c>
      <c r="JA180" s="12">
        <v>0</v>
      </c>
      <c r="JB180" s="12">
        <v>0</v>
      </c>
      <c r="JC180" s="12">
        <v>0</v>
      </c>
      <c r="JD180" s="15">
        <v>0</v>
      </c>
      <c r="JE180" s="12">
        <v>0</v>
      </c>
      <c r="JF180" s="12">
        <v>0</v>
      </c>
      <c r="JG180" s="12">
        <v>0</v>
      </c>
      <c r="JH180" s="15">
        <v>0</v>
      </c>
      <c r="JI180" s="12">
        <v>0</v>
      </c>
      <c r="JJ180" s="12">
        <v>0</v>
      </c>
      <c r="JK180" s="12">
        <v>0</v>
      </c>
      <c r="JL180" s="15">
        <v>0</v>
      </c>
      <c r="JM180" s="12">
        <v>0</v>
      </c>
      <c r="JN180" s="12">
        <v>0</v>
      </c>
      <c r="JO180" s="12">
        <v>0</v>
      </c>
      <c r="JP180" s="15">
        <v>0</v>
      </c>
      <c r="JQ180" s="12">
        <v>0</v>
      </c>
      <c r="JR180" s="12">
        <v>0</v>
      </c>
      <c r="JS180" s="12">
        <v>0</v>
      </c>
      <c r="JT180" s="15">
        <v>0</v>
      </c>
      <c r="JU180" s="12">
        <v>0</v>
      </c>
      <c r="JV180" s="12">
        <v>0</v>
      </c>
      <c r="JW180" s="12">
        <v>0</v>
      </c>
      <c r="JX180" s="15">
        <v>0</v>
      </c>
      <c r="JY180" s="12">
        <v>0</v>
      </c>
      <c r="JZ180" s="12">
        <v>0</v>
      </c>
      <c r="KA180" s="12">
        <v>0</v>
      </c>
      <c r="KB180" s="15">
        <v>0</v>
      </c>
      <c r="KC180" s="12">
        <v>0</v>
      </c>
      <c r="KD180" s="12">
        <v>0</v>
      </c>
      <c r="KE180" s="12">
        <v>0</v>
      </c>
      <c r="KF180" s="15">
        <v>0</v>
      </c>
      <c r="KG180" s="12">
        <v>0</v>
      </c>
      <c r="KH180" s="12">
        <v>0</v>
      </c>
      <c r="KI180" s="12">
        <v>0</v>
      </c>
      <c r="KJ180" s="15">
        <v>0</v>
      </c>
      <c r="KK180" s="12">
        <v>0</v>
      </c>
      <c r="KL180" s="12">
        <v>0</v>
      </c>
      <c r="KM180" s="12">
        <v>0</v>
      </c>
      <c r="KN180" s="15">
        <v>0</v>
      </c>
      <c r="KO180" s="12">
        <v>0</v>
      </c>
      <c r="KP180" s="12">
        <v>0</v>
      </c>
      <c r="KQ180" s="12">
        <v>0</v>
      </c>
      <c r="KR180" s="15">
        <v>0</v>
      </c>
      <c r="KS180" s="12">
        <v>0</v>
      </c>
      <c r="KT180" s="12">
        <v>0</v>
      </c>
      <c r="KU180" s="12">
        <v>0</v>
      </c>
      <c r="KV180" s="14">
        <v>0</v>
      </c>
      <c r="KW180" s="12">
        <v>0</v>
      </c>
      <c r="KX180" s="12">
        <v>0</v>
      </c>
      <c r="KY180" s="12">
        <v>0</v>
      </c>
      <c r="KZ180" s="14">
        <v>0</v>
      </c>
      <c r="LA180" s="12">
        <v>0</v>
      </c>
      <c r="LB180" s="12">
        <v>0</v>
      </c>
      <c r="LC180" s="12">
        <v>0</v>
      </c>
      <c r="LD180" s="14">
        <v>0</v>
      </c>
      <c r="LE180" s="12">
        <v>0</v>
      </c>
      <c r="LF180" s="12">
        <v>0</v>
      </c>
      <c r="LG180" s="12">
        <v>0</v>
      </c>
      <c r="LH180" s="14">
        <v>0</v>
      </c>
      <c r="LI180" s="12">
        <v>0</v>
      </c>
      <c r="LJ180" s="12">
        <v>0</v>
      </c>
      <c r="LK180" s="12">
        <v>0</v>
      </c>
      <c r="LL180" s="14">
        <v>0</v>
      </c>
      <c r="LM180" s="12">
        <v>0</v>
      </c>
      <c r="LN180" s="12">
        <v>0</v>
      </c>
      <c r="LO180" s="12">
        <v>0</v>
      </c>
      <c r="LP180" s="14">
        <v>0</v>
      </c>
      <c r="LQ180" s="12">
        <v>0</v>
      </c>
      <c r="LR180" s="12">
        <v>0</v>
      </c>
      <c r="LS180" s="12">
        <v>0</v>
      </c>
      <c r="LT180" s="14">
        <v>0</v>
      </c>
      <c r="LU180" s="12">
        <v>0</v>
      </c>
      <c r="LV180" s="12">
        <v>0</v>
      </c>
      <c r="LW180" s="12">
        <v>0</v>
      </c>
      <c r="LX180" s="14">
        <v>0</v>
      </c>
      <c r="LY180" s="12">
        <v>0</v>
      </c>
      <c r="LZ180" s="12">
        <v>0</v>
      </c>
      <c r="MA180" s="12">
        <v>0</v>
      </c>
      <c r="MB180" s="13">
        <v>0</v>
      </c>
      <c r="MC180" s="12">
        <v>0</v>
      </c>
      <c r="MD180" s="12">
        <v>0</v>
      </c>
      <c r="ME180" s="12">
        <v>0</v>
      </c>
      <c r="MF180" s="13">
        <v>0</v>
      </c>
      <c r="MG180" s="12">
        <v>0</v>
      </c>
      <c r="MH180" s="12">
        <v>0</v>
      </c>
      <c r="MI180" s="12">
        <v>0</v>
      </c>
      <c r="MJ180" s="13">
        <v>0</v>
      </c>
      <c r="MK180" s="12">
        <v>0</v>
      </c>
      <c r="ML180" s="12">
        <v>0</v>
      </c>
      <c r="MM180" s="12">
        <v>0</v>
      </c>
    </row>
    <row r="181" spans="2:351" ht="63.75" x14ac:dyDescent="0.25">
      <c r="B181" s="44" t="s">
        <v>30</v>
      </c>
      <c r="C181" s="43" t="s">
        <v>29</v>
      </c>
      <c r="D181" s="42" t="s">
        <v>12</v>
      </c>
      <c r="E181" s="42" t="s">
        <v>12</v>
      </c>
      <c r="F181" s="46" t="s">
        <v>28</v>
      </c>
      <c r="G181" s="40">
        <v>2020004250277</v>
      </c>
      <c r="H181" s="39" t="s">
        <v>27</v>
      </c>
      <c r="I181" s="40">
        <v>1901069</v>
      </c>
      <c r="J181" s="39" t="s">
        <v>26</v>
      </c>
      <c r="K181" s="38" t="s">
        <v>25</v>
      </c>
      <c r="L181" s="37" t="s">
        <v>24</v>
      </c>
      <c r="M181" s="35" t="s">
        <v>6</v>
      </c>
      <c r="N181" s="35" t="s">
        <v>23</v>
      </c>
      <c r="O181" s="36" t="s">
        <v>4</v>
      </c>
      <c r="P181" s="35" t="s">
        <v>22</v>
      </c>
      <c r="Q181" s="35" t="s">
        <v>21</v>
      </c>
      <c r="R181" s="34" t="s">
        <v>20</v>
      </c>
      <c r="S181" s="33">
        <v>676</v>
      </c>
      <c r="T181" s="32">
        <v>169</v>
      </c>
      <c r="U181" s="32">
        <v>169</v>
      </c>
      <c r="V181" s="32">
        <v>169</v>
      </c>
      <c r="W181" s="32">
        <v>169</v>
      </c>
      <c r="X181" s="31">
        <f>+Z181+AA181+AB181+AC181</f>
        <v>175</v>
      </c>
      <c r="Y181" s="30">
        <f>+X181/S181</f>
        <v>0.2588757396449704</v>
      </c>
      <c r="Z181" s="29">
        <v>0</v>
      </c>
      <c r="AA181" s="28">
        <v>100</v>
      </c>
      <c r="AB181" s="28">
        <v>60</v>
      </c>
      <c r="AC181" s="28">
        <v>15</v>
      </c>
      <c r="AD181" s="27">
        <v>0</v>
      </c>
      <c r="AE181" s="26">
        <f>+AD181-AG181</f>
        <v>0</v>
      </c>
      <c r="AF181" s="25" t="s">
        <v>0</v>
      </c>
      <c r="AG181" s="24">
        <f>SUM(AH181:AK181)</f>
        <v>0</v>
      </c>
      <c r="AH181" s="23">
        <f>+BH181+BL181+BP181+BT181+BX181+CB181+CF181+CJ181+CN181+CR181+CV181+CZ181+BD181</f>
        <v>0</v>
      </c>
      <c r="AI181" s="22">
        <f>+DD181+DH181+DL181+DP181+DT181+DX181+EB181+EF181+EJ181+EN181+ER181+EV181+EZ181+FD181+FH181+FL181+FP181+FT181+FX181+GB181+GF181+GJ181+GN181+GR181+GV181+GZ181+HD181+HH181+HL181+HP181+HT181+HX181+IB181+IF181+IJ181+IN181+IR181+IV181+IZ181+JD181+JH181+JL181+JP181+JT181+JX181+KB181+KF181+KJ181+KN181+KR181</f>
        <v>0</v>
      </c>
      <c r="AJ181" s="21">
        <f>+KV181+KZ181+LD181+LH181+LL181+LP181+LT181+LX181</f>
        <v>0</v>
      </c>
      <c r="AK181" s="13">
        <f>+MB181+MF181+MJ181</f>
        <v>0</v>
      </c>
      <c r="AL181" s="18" t="b">
        <f>_xlfn.IFNA(+AM181&lt;=AG181,"ERROR")</f>
        <v>1</v>
      </c>
      <c r="AM181" s="20">
        <f>SUM(AN181:AQ181)</f>
        <v>0</v>
      </c>
      <c r="AN181" s="4">
        <f>+BE181+BI181+BM181+BQ181+BU181+BY181+CC181+CG181+CK181+CO181+CS181+CW181+DA181</f>
        <v>0</v>
      </c>
      <c r="AO181" s="4">
        <f>+DE181+DI181+DM181+DQ181+DU181+DY181+EC181+EG181+EK181+EO181+ES181+EW181+FA181+FE181+FI181+FM181+FQ181+FU181+FY181+GC181+GG181+GK181+GO181+GS181+GW181+HA181+HE181+HI181+HM181+HQ181+HU181+HY181+IC181+IG181+IK181+IO181+IS181+IW181+JA181+JE181+JI181+JM181+JQ181+JU181+JY181+KC181+KG181+KK181+KO181+KS181</f>
        <v>0</v>
      </c>
      <c r="AP181" s="4">
        <f>+KW181+LA181+LE181+LI181+LM181+LQ181+LU181+LY181</f>
        <v>0</v>
      </c>
      <c r="AQ181" s="4">
        <f>+MC181+MG181+MK181</f>
        <v>0</v>
      </c>
      <c r="AR181" s="18" t="b">
        <f>_xlfn.IFNA(+AS181&lt;=AM181,"ERROR")</f>
        <v>1</v>
      </c>
      <c r="AS181" s="19">
        <f>+AT181+AU181+AV181+AW181</f>
        <v>0</v>
      </c>
      <c r="AT181" s="4">
        <f>+BF181+BJ181+BN181+BR181+BV181+BZ181+CD181+CH181+CL181+CP181+CT181+CX181+DB181</f>
        <v>0</v>
      </c>
      <c r="AU181" s="4">
        <f>+DF181+DJ181+DN181+DR181+DV181+DZ181+ED181+EH181+EL181+EP181+ET181+EX181+FB181+FF181+FJ181+FN181+FR181+FV181+FZ181+GD181+GH181+GL181+GP181+GT181+GX181+HB181+HF181+HJ181+HN181+HR181+HV181+HZ181+ID181+IH181+IL181+IP181+IT181+IX181+JB181+JF181+JJ181+JN181+JR181+JV181+JZ181+KD181+KH181+KL181+KP181+KT181</f>
        <v>0</v>
      </c>
      <c r="AV181" s="4">
        <f>+KX181+LB181+LF181+LJ181+LN181+LR181+LV181+LZ181</f>
        <v>0</v>
      </c>
      <c r="AW181" s="4">
        <f>+MD181+MH181+ML181</f>
        <v>0</v>
      </c>
      <c r="AX181" s="18" t="b">
        <f>_xlfn.IFNA(+AY181&lt;=AS181,"ERROR")</f>
        <v>1</v>
      </c>
      <c r="AY181" s="17">
        <f>+AZ181+BA181+BB181+BC181</f>
        <v>0</v>
      </c>
      <c r="AZ181" s="4">
        <f>+BG181+BK181+BO181+BS181+BW181+CA181+CE181+CI181+CM181+CQ181+CU181+CY181+DC181</f>
        <v>0</v>
      </c>
      <c r="BA181" s="4">
        <f>+DG181+DK181+DO181+DS181+DW181+EA181+EE181+EI181+EM181+EQ181+EU181+EY181+FC181+FG181+FK181+FO181+FS181+FW181+GA181+GE181+GI181+GM181+GQ181+GU181+GY181+HC181+HG181+HK181+HO181+HS181+HW181+IA181+IE181+II181+IM181+IQ181+IU181+IY181+JC181+JG181+JK181+JO181+JS181+JW181+KA181+KE181+KI181+KM181+KQ181+KU181</f>
        <v>0</v>
      </c>
      <c r="BB181" s="4">
        <f>+KY181+LC181+LG181+LK181+LO181+LS181+LW181+MA181</f>
        <v>0</v>
      </c>
      <c r="BC181" s="4">
        <f>+ME181+MI181+MM181</f>
        <v>0</v>
      </c>
      <c r="BD181" s="16">
        <v>0</v>
      </c>
      <c r="BE181" s="12">
        <v>0</v>
      </c>
      <c r="BF181" s="12">
        <v>0</v>
      </c>
      <c r="BG181" s="12">
        <v>0</v>
      </c>
      <c r="BH181" s="16">
        <v>0</v>
      </c>
      <c r="BI181" s="12">
        <v>0</v>
      </c>
      <c r="BJ181" s="12">
        <v>0</v>
      </c>
      <c r="BK181" s="12">
        <v>0</v>
      </c>
      <c r="BL181" s="16">
        <v>0</v>
      </c>
      <c r="BM181" s="12">
        <v>0</v>
      </c>
      <c r="BN181" s="12">
        <v>0</v>
      </c>
      <c r="BO181" s="12">
        <v>0</v>
      </c>
      <c r="BP181" s="16">
        <v>0</v>
      </c>
      <c r="BQ181" s="12">
        <v>0</v>
      </c>
      <c r="BR181" s="12">
        <v>0</v>
      </c>
      <c r="BS181" s="12">
        <v>0</v>
      </c>
      <c r="BT181" s="16">
        <v>0</v>
      </c>
      <c r="BU181" s="12">
        <v>0</v>
      </c>
      <c r="BV181" s="12">
        <v>0</v>
      </c>
      <c r="BW181" s="12">
        <v>0</v>
      </c>
      <c r="BX181" s="16">
        <v>0</v>
      </c>
      <c r="BY181" s="12">
        <v>0</v>
      </c>
      <c r="BZ181" s="12">
        <v>0</v>
      </c>
      <c r="CA181" s="12">
        <v>0</v>
      </c>
      <c r="CB181" s="16">
        <v>0</v>
      </c>
      <c r="CC181" s="12">
        <v>0</v>
      </c>
      <c r="CD181" s="12">
        <v>0</v>
      </c>
      <c r="CE181" s="12">
        <v>0</v>
      </c>
      <c r="CF181" s="16">
        <v>0</v>
      </c>
      <c r="CG181" s="12">
        <v>0</v>
      </c>
      <c r="CH181" s="12">
        <v>0</v>
      </c>
      <c r="CI181" s="12">
        <v>0</v>
      </c>
      <c r="CJ181" s="16">
        <v>0</v>
      </c>
      <c r="CK181" s="12">
        <v>0</v>
      </c>
      <c r="CL181" s="12">
        <v>0</v>
      </c>
      <c r="CM181" s="12">
        <v>0</v>
      </c>
      <c r="CN181" s="16">
        <v>0</v>
      </c>
      <c r="CO181" s="12">
        <v>0</v>
      </c>
      <c r="CP181" s="12">
        <v>0</v>
      </c>
      <c r="CQ181" s="12">
        <v>0</v>
      </c>
      <c r="CR181" s="16">
        <v>0</v>
      </c>
      <c r="CS181" s="12">
        <v>0</v>
      </c>
      <c r="CT181" s="12">
        <v>0</v>
      </c>
      <c r="CU181" s="12">
        <v>0</v>
      </c>
      <c r="CV181" s="16">
        <v>0</v>
      </c>
      <c r="CW181" s="12">
        <v>0</v>
      </c>
      <c r="CX181" s="12">
        <v>0</v>
      </c>
      <c r="CY181" s="12">
        <v>0</v>
      </c>
      <c r="CZ181" s="16">
        <v>0</v>
      </c>
      <c r="DA181" s="12">
        <v>0</v>
      </c>
      <c r="DB181" s="12">
        <v>0</v>
      </c>
      <c r="DC181" s="12">
        <v>0</v>
      </c>
      <c r="DD181" s="15">
        <v>0</v>
      </c>
      <c r="DE181" s="12">
        <v>0</v>
      </c>
      <c r="DF181" s="12">
        <v>0</v>
      </c>
      <c r="DG181" s="12">
        <v>0</v>
      </c>
      <c r="DH181" s="15">
        <v>0</v>
      </c>
      <c r="DI181" s="12">
        <v>0</v>
      </c>
      <c r="DJ181" s="12">
        <v>0</v>
      </c>
      <c r="DK181" s="12">
        <v>0</v>
      </c>
      <c r="DL181" s="15">
        <v>0</v>
      </c>
      <c r="DM181" s="12">
        <v>0</v>
      </c>
      <c r="DN181" s="12">
        <v>0</v>
      </c>
      <c r="DO181" s="12">
        <v>0</v>
      </c>
      <c r="DP181" s="15">
        <v>0</v>
      </c>
      <c r="DQ181" s="12">
        <v>0</v>
      </c>
      <c r="DR181" s="12">
        <v>0</v>
      </c>
      <c r="DS181" s="12">
        <v>0</v>
      </c>
      <c r="DT181" s="15">
        <v>0</v>
      </c>
      <c r="DU181" s="12">
        <v>0</v>
      </c>
      <c r="DV181" s="12">
        <v>0</v>
      </c>
      <c r="DW181" s="12">
        <v>0</v>
      </c>
      <c r="DX181" s="15">
        <v>0</v>
      </c>
      <c r="DY181" s="12">
        <v>0</v>
      </c>
      <c r="DZ181" s="12">
        <v>0</v>
      </c>
      <c r="EA181" s="12">
        <v>0</v>
      </c>
      <c r="EB181" s="15">
        <v>0</v>
      </c>
      <c r="EC181" s="12">
        <v>0</v>
      </c>
      <c r="ED181" s="12">
        <v>0</v>
      </c>
      <c r="EE181" s="12">
        <v>0</v>
      </c>
      <c r="EF181" s="15">
        <v>0</v>
      </c>
      <c r="EG181" s="12">
        <v>0</v>
      </c>
      <c r="EH181" s="12">
        <v>0</v>
      </c>
      <c r="EI181" s="12">
        <v>0</v>
      </c>
      <c r="EJ181" s="15">
        <v>0</v>
      </c>
      <c r="EK181" s="12">
        <v>0</v>
      </c>
      <c r="EL181" s="12">
        <v>0</v>
      </c>
      <c r="EM181" s="12">
        <v>0</v>
      </c>
      <c r="EN181" s="15">
        <v>0</v>
      </c>
      <c r="EO181" s="12">
        <v>0</v>
      </c>
      <c r="EP181" s="12">
        <v>0</v>
      </c>
      <c r="EQ181" s="12">
        <v>0</v>
      </c>
      <c r="ER181" s="15">
        <v>0</v>
      </c>
      <c r="ES181" s="12">
        <v>0</v>
      </c>
      <c r="ET181" s="12">
        <v>0</v>
      </c>
      <c r="EU181" s="12">
        <v>0</v>
      </c>
      <c r="EV181" s="15">
        <v>0</v>
      </c>
      <c r="EW181" s="12">
        <v>0</v>
      </c>
      <c r="EX181" s="12">
        <v>0</v>
      </c>
      <c r="EY181" s="12">
        <v>0</v>
      </c>
      <c r="EZ181" s="15">
        <v>0</v>
      </c>
      <c r="FA181" s="12">
        <v>0</v>
      </c>
      <c r="FB181" s="12">
        <v>0</v>
      </c>
      <c r="FC181" s="12">
        <v>0</v>
      </c>
      <c r="FD181" s="15">
        <v>0</v>
      </c>
      <c r="FE181" s="12">
        <v>0</v>
      </c>
      <c r="FF181" s="12">
        <v>0</v>
      </c>
      <c r="FG181" s="12">
        <v>0</v>
      </c>
      <c r="FH181" s="15">
        <v>0</v>
      </c>
      <c r="FI181" s="12">
        <v>0</v>
      </c>
      <c r="FJ181" s="12">
        <v>0</v>
      </c>
      <c r="FK181" s="12">
        <v>0</v>
      </c>
      <c r="FL181" s="15">
        <v>0</v>
      </c>
      <c r="FM181" s="12">
        <v>0</v>
      </c>
      <c r="FN181" s="12">
        <v>0</v>
      </c>
      <c r="FO181" s="12">
        <v>0</v>
      </c>
      <c r="FP181" s="15">
        <v>0</v>
      </c>
      <c r="FQ181" s="12">
        <v>0</v>
      </c>
      <c r="FR181" s="12">
        <v>0</v>
      </c>
      <c r="FS181" s="12">
        <v>0</v>
      </c>
      <c r="FT181" s="15">
        <v>0</v>
      </c>
      <c r="FU181" s="12">
        <v>0</v>
      </c>
      <c r="FV181" s="12">
        <v>0</v>
      </c>
      <c r="FW181" s="12">
        <v>0</v>
      </c>
      <c r="FX181" s="15">
        <v>0</v>
      </c>
      <c r="FY181" s="12">
        <v>0</v>
      </c>
      <c r="FZ181" s="12">
        <v>0</v>
      </c>
      <c r="GA181" s="12">
        <v>0</v>
      </c>
      <c r="GB181" s="15">
        <v>0</v>
      </c>
      <c r="GC181" s="12">
        <v>0</v>
      </c>
      <c r="GD181" s="12">
        <v>0</v>
      </c>
      <c r="GE181" s="12">
        <v>0</v>
      </c>
      <c r="GF181" s="15">
        <v>0</v>
      </c>
      <c r="GG181" s="12">
        <v>0</v>
      </c>
      <c r="GH181" s="12">
        <v>0</v>
      </c>
      <c r="GI181" s="12">
        <v>0</v>
      </c>
      <c r="GJ181" s="15">
        <v>0</v>
      </c>
      <c r="GK181" s="12">
        <v>0</v>
      </c>
      <c r="GL181" s="12">
        <v>0</v>
      </c>
      <c r="GM181" s="12">
        <v>0</v>
      </c>
      <c r="GN181" s="15">
        <v>0</v>
      </c>
      <c r="GO181" s="12">
        <v>0</v>
      </c>
      <c r="GP181" s="12">
        <v>0</v>
      </c>
      <c r="GQ181" s="12">
        <v>0</v>
      </c>
      <c r="GR181" s="15">
        <v>0</v>
      </c>
      <c r="GS181" s="12">
        <v>0</v>
      </c>
      <c r="GT181" s="12">
        <v>0</v>
      </c>
      <c r="GU181" s="12">
        <v>0</v>
      </c>
      <c r="GV181" s="15">
        <v>0</v>
      </c>
      <c r="GW181" s="12">
        <v>0</v>
      </c>
      <c r="GX181" s="12">
        <v>0</v>
      </c>
      <c r="GY181" s="12">
        <v>0</v>
      </c>
      <c r="GZ181" s="15">
        <v>0</v>
      </c>
      <c r="HA181" s="12">
        <v>0</v>
      </c>
      <c r="HB181" s="12">
        <v>0</v>
      </c>
      <c r="HC181" s="12">
        <v>0</v>
      </c>
      <c r="HD181" s="15">
        <v>0</v>
      </c>
      <c r="HE181" s="12">
        <v>0</v>
      </c>
      <c r="HF181" s="12">
        <v>0</v>
      </c>
      <c r="HG181" s="12">
        <v>0</v>
      </c>
      <c r="HH181" s="15">
        <v>0</v>
      </c>
      <c r="HI181" s="12">
        <v>0</v>
      </c>
      <c r="HJ181" s="12">
        <v>0</v>
      </c>
      <c r="HK181" s="12">
        <v>0</v>
      </c>
      <c r="HL181" s="15">
        <v>0</v>
      </c>
      <c r="HM181" s="12">
        <v>0</v>
      </c>
      <c r="HN181" s="12">
        <v>0</v>
      </c>
      <c r="HO181" s="12">
        <v>0</v>
      </c>
      <c r="HP181" s="15">
        <v>0</v>
      </c>
      <c r="HQ181" s="12">
        <v>0</v>
      </c>
      <c r="HR181" s="12">
        <v>0</v>
      </c>
      <c r="HS181" s="12">
        <v>0</v>
      </c>
      <c r="HT181" s="15">
        <v>0</v>
      </c>
      <c r="HU181" s="12">
        <v>0</v>
      </c>
      <c r="HV181" s="12">
        <v>0</v>
      </c>
      <c r="HW181" s="12">
        <v>0</v>
      </c>
      <c r="HX181" s="15">
        <v>0</v>
      </c>
      <c r="HY181" s="12">
        <v>0</v>
      </c>
      <c r="HZ181" s="12">
        <v>0</v>
      </c>
      <c r="IA181" s="12">
        <v>0</v>
      </c>
      <c r="IB181" s="15">
        <v>0</v>
      </c>
      <c r="IC181" s="12">
        <v>0</v>
      </c>
      <c r="ID181" s="12">
        <v>0</v>
      </c>
      <c r="IE181" s="12">
        <v>0</v>
      </c>
      <c r="IF181" s="15">
        <v>0</v>
      </c>
      <c r="IG181" s="12">
        <v>0</v>
      </c>
      <c r="IH181" s="12">
        <v>0</v>
      </c>
      <c r="II181" s="12">
        <v>0</v>
      </c>
      <c r="IJ181" s="15">
        <v>0</v>
      </c>
      <c r="IK181" s="12">
        <v>0</v>
      </c>
      <c r="IL181" s="12">
        <v>0</v>
      </c>
      <c r="IM181" s="12">
        <v>0</v>
      </c>
      <c r="IN181" s="15">
        <v>0</v>
      </c>
      <c r="IO181" s="12">
        <v>0</v>
      </c>
      <c r="IP181" s="12">
        <v>0</v>
      </c>
      <c r="IQ181" s="12">
        <v>0</v>
      </c>
      <c r="IR181" s="15">
        <v>0</v>
      </c>
      <c r="IS181" s="12">
        <v>0</v>
      </c>
      <c r="IT181" s="12">
        <v>0</v>
      </c>
      <c r="IU181" s="12">
        <v>0</v>
      </c>
      <c r="IV181" s="15">
        <v>0</v>
      </c>
      <c r="IW181" s="12">
        <v>0</v>
      </c>
      <c r="IX181" s="12">
        <v>0</v>
      </c>
      <c r="IY181" s="12">
        <v>0</v>
      </c>
      <c r="IZ181" s="15">
        <v>0</v>
      </c>
      <c r="JA181" s="12">
        <v>0</v>
      </c>
      <c r="JB181" s="12">
        <v>0</v>
      </c>
      <c r="JC181" s="12">
        <v>0</v>
      </c>
      <c r="JD181" s="15">
        <v>0</v>
      </c>
      <c r="JE181" s="12">
        <v>0</v>
      </c>
      <c r="JF181" s="12">
        <v>0</v>
      </c>
      <c r="JG181" s="12">
        <v>0</v>
      </c>
      <c r="JH181" s="15">
        <v>0</v>
      </c>
      <c r="JI181" s="12">
        <v>0</v>
      </c>
      <c r="JJ181" s="12">
        <v>0</v>
      </c>
      <c r="JK181" s="12">
        <v>0</v>
      </c>
      <c r="JL181" s="15">
        <v>0</v>
      </c>
      <c r="JM181" s="12">
        <v>0</v>
      </c>
      <c r="JN181" s="12">
        <v>0</v>
      </c>
      <c r="JO181" s="12">
        <v>0</v>
      </c>
      <c r="JP181" s="15">
        <v>0</v>
      </c>
      <c r="JQ181" s="12">
        <v>0</v>
      </c>
      <c r="JR181" s="12">
        <v>0</v>
      </c>
      <c r="JS181" s="12">
        <v>0</v>
      </c>
      <c r="JT181" s="15">
        <v>0</v>
      </c>
      <c r="JU181" s="12">
        <v>0</v>
      </c>
      <c r="JV181" s="12">
        <v>0</v>
      </c>
      <c r="JW181" s="12">
        <v>0</v>
      </c>
      <c r="JX181" s="15">
        <v>0</v>
      </c>
      <c r="JY181" s="12">
        <v>0</v>
      </c>
      <c r="JZ181" s="12">
        <v>0</v>
      </c>
      <c r="KA181" s="12">
        <v>0</v>
      </c>
      <c r="KB181" s="15">
        <v>0</v>
      </c>
      <c r="KC181" s="12">
        <v>0</v>
      </c>
      <c r="KD181" s="12">
        <v>0</v>
      </c>
      <c r="KE181" s="12">
        <v>0</v>
      </c>
      <c r="KF181" s="15">
        <v>0</v>
      </c>
      <c r="KG181" s="12">
        <v>0</v>
      </c>
      <c r="KH181" s="12">
        <v>0</v>
      </c>
      <c r="KI181" s="12">
        <v>0</v>
      </c>
      <c r="KJ181" s="15">
        <v>0</v>
      </c>
      <c r="KK181" s="12">
        <v>0</v>
      </c>
      <c r="KL181" s="12">
        <v>0</v>
      </c>
      <c r="KM181" s="12">
        <v>0</v>
      </c>
      <c r="KN181" s="15">
        <v>0</v>
      </c>
      <c r="KO181" s="12">
        <v>0</v>
      </c>
      <c r="KP181" s="12">
        <v>0</v>
      </c>
      <c r="KQ181" s="12">
        <v>0</v>
      </c>
      <c r="KR181" s="15">
        <v>0</v>
      </c>
      <c r="KS181" s="12">
        <v>0</v>
      </c>
      <c r="KT181" s="12">
        <v>0</v>
      </c>
      <c r="KU181" s="12">
        <v>0</v>
      </c>
      <c r="KV181" s="14">
        <v>0</v>
      </c>
      <c r="KW181" s="12">
        <v>0</v>
      </c>
      <c r="KX181" s="12">
        <v>0</v>
      </c>
      <c r="KY181" s="12">
        <v>0</v>
      </c>
      <c r="KZ181" s="14">
        <v>0</v>
      </c>
      <c r="LA181" s="12">
        <v>0</v>
      </c>
      <c r="LB181" s="12">
        <v>0</v>
      </c>
      <c r="LC181" s="12">
        <v>0</v>
      </c>
      <c r="LD181" s="14">
        <v>0</v>
      </c>
      <c r="LE181" s="12">
        <v>0</v>
      </c>
      <c r="LF181" s="12">
        <v>0</v>
      </c>
      <c r="LG181" s="12">
        <v>0</v>
      </c>
      <c r="LH181" s="14">
        <v>0</v>
      </c>
      <c r="LI181" s="12">
        <v>0</v>
      </c>
      <c r="LJ181" s="12">
        <v>0</v>
      </c>
      <c r="LK181" s="12">
        <v>0</v>
      </c>
      <c r="LL181" s="14">
        <v>0</v>
      </c>
      <c r="LM181" s="12">
        <v>0</v>
      </c>
      <c r="LN181" s="12">
        <v>0</v>
      </c>
      <c r="LO181" s="12">
        <v>0</v>
      </c>
      <c r="LP181" s="14">
        <v>0</v>
      </c>
      <c r="LQ181" s="12">
        <v>0</v>
      </c>
      <c r="LR181" s="12">
        <v>0</v>
      </c>
      <c r="LS181" s="12">
        <v>0</v>
      </c>
      <c r="LT181" s="14">
        <v>0</v>
      </c>
      <c r="LU181" s="12">
        <v>0</v>
      </c>
      <c r="LV181" s="12">
        <v>0</v>
      </c>
      <c r="LW181" s="12">
        <v>0</v>
      </c>
      <c r="LX181" s="14">
        <v>0</v>
      </c>
      <c r="LY181" s="12">
        <v>0</v>
      </c>
      <c r="LZ181" s="12">
        <v>0</v>
      </c>
      <c r="MA181" s="12">
        <v>0</v>
      </c>
      <c r="MB181" s="13">
        <v>0</v>
      </c>
      <c r="MC181" s="12">
        <v>0</v>
      </c>
      <c r="MD181" s="12">
        <v>0</v>
      </c>
      <c r="ME181" s="12">
        <v>0</v>
      </c>
      <c r="MF181" s="13">
        <v>0</v>
      </c>
      <c r="MG181" s="12">
        <v>0</v>
      </c>
      <c r="MH181" s="12">
        <v>0</v>
      </c>
      <c r="MI181" s="12">
        <v>0</v>
      </c>
      <c r="MJ181" s="13">
        <v>0</v>
      </c>
      <c r="MK181" s="12">
        <v>0</v>
      </c>
      <c r="ML181" s="12">
        <v>0</v>
      </c>
      <c r="MM181" s="12">
        <v>0</v>
      </c>
    </row>
    <row r="182" spans="2:351" ht="89.25" x14ac:dyDescent="0.25">
      <c r="B182" s="44" t="s">
        <v>14</v>
      </c>
      <c r="C182" s="43" t="s">
        <v>13</v>
      </c>
      <c r="D182" s="42" t="s">
        <v>12</v>
      </c>
      <c r="E182" s="42" t="s">
        <v>12</v>
      </c>
      <c r="F182" s="42" t="s">
        <v>11</v>
      </c>
      <c r="G182" s="40">
        <v>2020004250282</v>
      </c>
      <c r="H182" s="41" t="s">
        <v>10</v>
      </c>
      <c r="I182" s="40">
        <v>4599005</v>
      </c>
      <c r="J182" s="39" t="s">
        <v>9</v>
      </c>
      <c r="K182" s="38" t="s">
        <v>8</v>
      </c>
      <c r="L182" s="37" t="s">
        <v>19</v>
      </c>
      <c r="M182" s="35" t="s">
        <v>6</v>
      </c>
      <c r="N182" s="35" t="s">
        <v>5</v>
      </c>
      <c r="O182" s="36" t="s">
        <v>4</v>
      </c>
      <c r="P182" s="35" t="s">
        <v>16</v>
      </c>
      <c r="Q182" s="35" t="s">
        <v>15</v>
      </c>
      <c r="R182" s="34" t="s">
        <v>1</v>
      </c>
      <c r="S182" s="33">
        <v>100</v>
      </c>
      <c r="T182" s="32">
        <v>25</v>
      </c>
      <c r="U182" s="32">
        <v>25</v>
      </c>
      <c r="V182" s="32">
        <v>25</v>
      </c>
      <c r="W182" s="32">
        <v>25</v>
      </c>
      <c r="X182" s="31">
        <f>+Z182+AA182+AB182+AC182</f>
        <v>100</v>
      </c>
      <c r="Y182" s="30">
        <f>+X182/S182</f>
        <v>1</v>
      </c>
      <c r="Z182" s="29">
        <v>25</v>
      </c>
      <c r="AA182" s="28">
        <v>25</v>
      </c>
      <c r="AB182" s="28">
        <v>25</v>
      </c>
      <c r="AC182" s="28">
        <v>25</v>
      </c>
      <c r="AD182" s="27">
        <v>203481437</v>
      </c>
      <c r="AE182" s="26">
        <f>+AD182-AG182</f>
        <v>0</v>
      </c>
      <c r="AF182" s="25" t="s">
        <v>0</v>
      </c>
      <c r="AG182" s="24">
        <f>SUM(AH182:AK182)</f>
        <v>203481437</v>
      </c>
      <c r="AH182" s="23">
        <f>+BH182+BL182+BP182+BT182+BX182+CB182+CF182+CJ182+CN182+CR182+CV182+CZ182+BD182</f>
        <v>203481437</v>
      </c>
      <c r="AI182" s="22">
        <f>+DD182+DH182+DL182+DP182+DT182+DX182+EB182+EF182+EJ182+EN182+ER182+EV182+EZ182+FD182+FH182+FL182+FP182+FT182+FX182+GB182+GF182+GJ182+GN182+GR182+GV182+GZ182+HD182+HH182+HL182+HP182+HT182+HX182+IB182+IF182+IJ182+IN182+IR182+IV182+IZ182+JD182+JH182+JL182+JP182+JT182+JX182+KB182+KF182+KJ182+KN182+KR182</f>
        <v>0</v>
      </c>
      <c r="AJ182" s="21">
        <f>+KV182+KZ182+LD182+LH182+LL182+LP182+LT182+LX182</f>
        <v>0</v>
      </c>
      <c r="AK182" s="13">
        <f>+MB182+MF182+MJ182</f>
        <v>0</v>
      </c>
      <c r="AL182" s="18" t="b">
        <f>_xlfn.IFNA(+AM182&lt;=AG182,"ERROR")</f>
        <v>1</v>
      </c>
      <c r="AM182" s="20">
        <f>SUM(AN182:AQ182)</f>
        <v>203481437</v>
      </c>
      <c r="AN182" s="4">
        <f>+BE182+BI182+BM182+BQ182+BU182+BY182+CC182+CG182+CK182+CO182+CS182+CW182+DA182</f>
        <v>203481437</v>
      </c>
      <c r="AO182" s="4">
        <f>+DE182+DI182+DM182+DQ182+DU182+DY182+EC182+EG182+EK182+EO182+ES182+EW182+FA182+FE182+FI182+FM182+FQ182+FU182+FY182+GC182+GG182+GK182+GO182+GS182+GW182+HA182+HE182+HI182+HM182+HQ182+HU182+HY182+IC182+IG182+IK182+IO182+IS182+IW182+JA182+JE182+JI182+JM182+JQ182+JU182+JY182+KC182+KG182+KK182+KO182+KS182</f>
        <v>0</v>
      </c>
      <c r="AP182" s="4">
        <f>+KW182+LA182+LE182+LI182+LM182+LQ182+LU182+LY182</f>
        <v>0</v>
      </c>
      <c r="AQ182" s="4">
        <f>+MC182+MG182+MK182</f>
        <v>0</v>
      </c>
      <c r="AR182" s="18" t="b">
        <f>_xlfn.IFNA(+AS182&lt;=AM182,"ERROR")</f>
        <v>1</v>
      </c>
      <c r="AS182" s="19">
        <f>+AT182+AU182+AV182+AW182</f>
        <v>203481437</v>
      </c>
      <c r="AT182" s="4">
        <f>+BF182+BJ182+BN182+BR182+BV182+BZ182+CD182+CH182+CL182+CP182+CT182+CX182+DB182</f>
        <v>203481437</v>
      </c>
      <c r="AU182" s="4">
        <f>+DF182+DJ182+DN182+DR182+DV182+DZ182+ED182+EH182+EL182+EP182+ET182+EX182+FB182+FF182+FJ182+FN182+FR182+FV182+FZ182+GD182+GH182+GL182+GP182+GT182+GX182+HB182+HF182+HJ182+HN182+HR182+HV182+HZ182+ID182+IH182+IL182+IP182+IT182+IX182+JB182+JF182+JJ182+JN182+JR182+JV182+JZ182+KD182+KH182+KL182+KP182+KT182</f>
        <v>0</v>
      </c>
      <c r="AV182" s="4">
        <f>+KX182+LB182+LF182+LJ182+LN182+LR182+LV182+LZ182</f>
        <v>0</v>
      </c>
      <c r="AW182" s="4">
        <f>+MD182+MH182+ML182</f>
        <v>0</v>
      </c>
      <c r="AX182" s="18" t="b">
        <f>_xlfn.IFNA(+AY182&lt;=AS182,"ERROR")</f>
        <v>1</v>
      </c>
      <c r="AY182" s="17">
        <f>+AZ182+BA182+BB182+BC182</f>
        <v>191819437</v>
      </c>
      <c r="AZ182" s="4">
        <f>+BG182+BK182+BO182+BS182+BW182+CA182+CE182+CI182+CM182+CQ182+CU182+CY182+DC182</f>
        <v>191819437</v>
      </c>
      <c r="BA182" s="4">
        <f>+DG182+DK182+DO182+DS182+DW182+EA182+EE182+EI182+EM182+EQ182+EU182+EY182+FC182+FG182+FK182+FO182+FS182+FW182+GA182+GE182+GI182+GM182+GQ182+GU182+GY182+HC182+HG182+HK182+HO182+HS182+HW182+IA182+IE182+II182+IM182+IQ182+IU182+IY182+JC182+JG182+JK182+JO182+JS182+JW182+KA182+KE182+KI182+KM182+KQ182+KU182</f>
        <v>0</v>
      </c>
      <c r="BB182" s="4">
        <f>+KY182+LC182+LG182+LK182+LO182+LS182+LW182+MA182</f>
        <v>0</v>
      </c>
      <c r="BC182" s="4">
        <f>+ME182+MI182+MM182</f>
        <v>0</v>
      </c>
      <c r="BD182" s="16">
        <v>126965409</v>
      </c>
      <c r="BE182" s="12">
        <v>126965409</v>
      </c>
      <c r="BF182" s="12">
        <v>126965409</v>
      </c>
      <c r="BG182" s="12">
        <v>126965409</v>
      </c>
      <c r="BH182" s="16">
        <v>0</v>
      </c>
      <c r="BI182" s="12">
        <v>0</v>
      </c>
      <c r="BJ182" s="12">
        <v>0</v>
      </c>
      <c r="BK182" s="12">
        <v>0</v>
      </c>
      <c r="BL182" s="16">
        <v>0</v>
      </c>
      <c r="BM182" s="12">
        <v>0</v>
      </c>
      <c r="BN182" s="12">
        <v>0</v>
      </c>
      <c r="BO182" s="12">
        <v>0</v>
      </c>
      <c r="BP182" s="16">
        <v>76516028</v>
      </c>
      <c r="BQ182" s="12">
        <v>76516028</v>
      </c>
      <c r="BR182" s="12">
        <v>76516028</v>
      </c>
      <c r="BS182" s="12">
        <v>64854028</v>
      </c>
      <c r="BT182" s="16">
        <v>0</v>
      </c>
      <c r="BU182" s="12">
        <v>0</v>
      </c>
      <c r="BV182" s="12">
        <v>0</v>
      </c>
      <c r="BW182" s="12">
        <v>0</v>
      </c>
      <c r="BX182" s="16">
        <v>0</v>
      </c>
      <c r="BY182" s="12">
        <v>0</v>
      </c>
      <c r="BZ182" s="12">
        <v>0</v>
      </c>
      <c r="CA182" s="12">
        <v>0</v>
      </c>
      <c r="CB182" s="16">
        <v>0</v>
      </c>
      <c r="CC182" s="12">
        <v>0</v>
      </c>
      <c r="CD182" s="12">
        <v>0</v>
      </c>
      <c r="CE182" s="12">
        <v>0</v>
      </c>
      <c r="CF182" s="16">
        <v>0</v>
      </c>
      <c r="CG182" s="12">
        <v>0</v>
      </c>
      <c r="CH182" s="12">
        <v>0</v>
      </c>
      <c r="CI182" s="12">
        <v>0</v>
      </c>
      <c r="CJ182" s="16">
        <v>0</v>
      </c>
      <c r="CK182" s="12">
        <v>0</v>
      </c>
      <c r="CL182" s="12">
        <v>0</v>
      </c>
      <c r="CM182" s="12">
        <v>0</v>
      </c>
      <c r="CN182" s="16">
        <v>0</v>
      </c>
      <c r="CO182" s="12">
        <v>0</v>
      </c>
      <c r="CP182" s="12">
        <v>0</v>
      </c>
      <c r="CQ182" s="12">
        <v>0</v>
      </c>
      <c r="CR182" s="16">
        <v>0</v>
      </c>
      <c r="CS182" s="12">
        <v>0</v>
      </c>
      <c r="CT182" s="12">
        <v>0</v>
      </c>
      <c r="CU182" s="12">
        <v>0</v>
      </c>
      <c r="CV182" s="16">
        <v>0</v>
      </c>
      <c r="CW182" s="12">
        <v>0</v>
      </c>
      <c r="CX182" s="12">
        <v>0</v>
      </c>
      <c r="CY182" s="12">
        <v>0</v>
      </c>
      <c r="CZ182" s="16">
        <v>0</v>
      </c>
      <c r="DA182" s="12">
        <v>0</v>
      </c>
      <c r="DB182" s="12">
        <v>0</v>
      </c>
      <c r="DC182" s="12">
        <v>0</v>
      </c>
      <c r="DD182" s="15">
        <v>0</v>
      </c>
      <c r="DE182" s="12">
        <v>0</v>
      </c>
      <c r="DF182" s="12">
        <v>0</v>
      </c>
      <c r="DG182" s="12">
        <v>0</v>
      </c>
      <c r="DH182" s="15">
        <v>0</v>
      </c>
      <c r="DI182" s="12">
        <v>0</v>
      </c>
      <c r="DJ182" s="12">
        <v>0</v>
      </c>
      <c r="DK182" s="12">
        <v>0</v>
      </c>
      <c r="DL182" s="15">
        <v>0</v>
      </c>
      <c r="DM182" s="12">
        <v>0</v>
      </c>
      <c r="DN182" s="12">
        <v>0</v>
      </c>
      <c r="DO182" s="12">
        <v>0</v>
      </c>
      <c r="DP182" s="15">
        <v>0</v>
      </c>
      <c r="DQ182" s="12">
        <v>0</v>
      </c>
      <c r="DR182" s="12">
        <v>0</v>
      </c>
      <c r="DS182" s="12">
        <v>0</v>
      </c>
      <c r="DT182" s="15">
        <v>0</v>
      </c>
      <c r="DU182" s="12">
        <v>0</v>
      </c>
      <c r="DV182" s="12">
        <v>0</v>
      </c>
      <c r="DW182" s="12">
        <v>0</v>
      </c>
      <c r="DX182" s="15">
        <v>0</v>
      </c>
      <c r="DY182" s="12">
        <v>0</v>
      </c>
      <c r="DZ182" s="12">
        <v>0</v>
      </c>
      <c r="EA182" s="12">
        <v>0</v>
      </c>
      <c r="EB182" s="15">
        <v>0</v>
      </c>
      <c r="EC182" s="12">
        <v>0</v>
      </c>
      <c r="ED182" s="12">
        <v>0</v>
      </c>
      <c r="EE182" s="12">
        <v>0</v>
      </c>
      <c r="EF182" s="15">
        <v>0</v>
      </c>
      <c r="EG182" s="12">
        <v>0</v>
      </c>
      <c r="EH182" s="12">
        <v>0</v>
      </c>
      <c r="EI182" s="12">
        <v>0</v>
      </c>
      <c r="EJ182" s="15">
        <v>0</v>
      </c>
      <c r="EK182" s="12">
        <v>0</v>
      </c>
      <c r="EL182" s="12">
        <v>0</v>
      </c>
      <c r="EM182" s="12">
        <v>0</v>
      </c>
      <c r="EN182" s="15">
        <v>0</v>
      </c>
      <c r="EO182" s="12">
        <v>0</v>
      </c>
      <c r="EP182" s="12">
        <v>0</v>
      </c>
      <c r="EQ182" s="12">
        <v>0</v>
      </c>
      <c r="ER182" s="15">
        <v>0</v>
      </c>
      <c r="ES182" s="12">
        <v>0</v>
      </c>
      <c r="ET182" s="12">
        <v>0</v>
      </c>
      <c r="EU182" s="12">
        <v>0</v>
      </c>
      <c r="EV182" s="15">
        <v>0</v>
      </c>
      <c r="EW182" s="12">
        <v>0</v>
      </c>
      <c r="EX182" s="12">
        <v>0</v>
      </c>
      <c r="EY182" s="12">
        <v>0</v>
      </c>
      <c r="EZ182" s="15">
        <v>0</v>
      </c>
      <c r="FA182" s="12">
        <v>0</v>
      </c>
      <c r="FB182" s="12">
        <v>0</v>
      </c>
      <c r="FC182" s="12">
        <v>0</v>
      </c>
      <c r="FD182" s="15">
        <v>0</v>
      </c>
      <c r="FE182" s="12">
        <v>0</v>
      </c>
      <c r="FF182" s="12">
        <v>0</v>
      </c>
      <c r="FG182" s="12">
        <v>0</v>
      </c>
      <c r="FH182" s="15">
        <v>0</v>
      </c>
      <c r="FI182" s="12">
        <v>0</v>
      </c>
      <c r="FJ182" s="12">
        <v>0</v>
      </c>
      <c r="FK182" s="12">
        <v>0</v>
      </c>
      <c r="FL182" s="15">
        <v>0</v>
      </c>
      <c r="FM182" s="12">
        <v>0</v>
      </c>
      <c r="FN182" s="12">
        <v>0</v>
      </c>
      <c r="FO182" s="12">
        <v>0</v>
      </c>
      <c r="FP182" s="15">
        <v>0</v>
      </c>
      <c r="FQ182" s="12">
        <v>0</v>
      </c>
      <c r="FR182" s="12">
        <v>0</v>
      </c>
      <c r="FS182" s="12">
        <v>0</v>
      </c>
      <c r="FT182" s="15">
        <v>0</v>
      </c>
      <c r="FU182" s="12">
        <v>0</v>
      </c>
      <c r="FV182" s="12">
        <v>0</v>
      </c>
      <c r="FW182" s="12">
        <v>0</v>
      </c>
      <c r="FX182" s="15">
        <v>0</v>
      </c>
      <c r="FY182" s="12">
        <v>0</v>
      </c>
      <c r="FZ182" s="12">
        <v>0</v>
      </c>
      <c r="GA182" s="12">
        <v>0</v>
      </c>
      <c r="GB182" s="15">
        <v>0</v>
      </c>
      <c r="GC182" s="12">
        <v>0</v>
      </c>
      <c r="GD182" s="12">
        <v>0</v>
      </c>
      <c r="GE182" s="12">
        <v>0</v>
      </c>
      <c r="GF182" s="15">
        <v>0</v>
      </c>
      <c r="GG182" s="12">
        <v>0</v>
      </c>
      <c r="GH182" s="12">
        <v>0</v>
      </c>
      <c r="GI182" s="12">
        <v>0</v>
      </c>
      <c r="GJ182" s="15">
        <v>0</v>
      </c>
      <c r="GK182" s="12">
        <v>0</v>
      </c>
      <c r="GL182" s="12">
        <v>0</v>
      </c>
      <c r="GM182" s="12">
        <v>0</v>
      </c>
      <c r="GN182" s="15">
        <v>0</v>
      </c>
      <c r="GO182" s="12">
        <v>0</v>
      </c>
      <c r="GP182" s="12">
        <v>0</v>
      </c>
      <c r="GQ182" s="12">
        <v>0</v>
      </c>
      <c r="GR182" s="15">
        <v>0</v>
      </c>
      <c r="GS182" s="12">
        <v>0</v>
      </c>
      <c r="GT182" s="12">
        <v>0</v>
      </c>
      <c r="GU182" s="12">
        <v>0</v>
      </c>
      <c r="GV182" s="15">
        <v>0</v>
      </c>
      <c r="GW182" s="12">
        <v>0</v>
      </c>
      <c r="GX182" s="12">
        <v>0</v>
      </c>
      <c r="GY182" s="12">
        <v>0</v>
      </c>
      <c r="GZ182" s="15">
        <v>0</v>
      </c>
      <c r="HA182" s="12">
        <v>0</v>
      </c>
      <c r="HB182" s="12">
        <v>0</v>
      </c>
      <c r="HC182" s="12">
        <v>0</v>
      </c>
      <c r="HD182" s="15">
        <v>0</v>
      </c>
      <c r="HE182" s="12">
        <v>0</v>
      </c>
      <c r="HF182" s="12">
        <v>0</v>
      </c>
      <c r="HG182" s="12">
        <v>0</v>
      </c>
      <c r="HH182" s="15">
        <v>0</v>
      </c>
      <c r="HI182" s="12">
        <v>0</v>
      </c>
      <c r="HJ182" s="12">
        <v>0</v>
      </c>
      <c r="HK182" s="12">
        <v>0</v>
      </c>
      <c r="HL182" s="15">
        <v>0</v>
      </c>
      <c r="HM182" s="12">
        <v>0</v>
      </c>
      <c r="HN182" s="12">
        <v>0</v>
      </c>
      <c r="HO182" s="12">
        <v>0</v>
      </c>
      <c r="HP182" s="15">
        <v>0</v>
      </c>
      <c r="HQ182" s="12">
        <v>0</v>
      </c>
      <c r="HR182" s="12">
        <v>0</v>
      </c>
      <c r="HS182" s="12">
        <v>0</v>
      </c>
      <c r="HT182" s="15">
        <v>0</v>
      </c>
      <c r="HU182" s="12">
        <v>0</v>
      </c>
      <c r="HV182" s="12">
        <v>0</v>
      </c>
      <c r="HW182" s="12">
        <v>0</v>
      </c>
      <c r="HX182" s="15">
        <v>0</v>
      </c>
      <c r="HY182" s="12">
        <v>0</v>
      </c>
      <c r="HZ182" s="12">
        <v>0</v>
      </c>
      <c r="IA182" s="12">
        <v>0</v>
      </c>
      <c r="IB182" s="15">
        <v>0</v>
      </c>
      <c r="IC182" s="12">
        <v>0</v>
      </c>
      <c r="ID182" s="12">
        <v>0</v>
      </c>
      <c r="IE182" s="12">
        <v>0</v>
      </c>
      <c r="IF182" s="15">
        <v>0</v>
      </c>
      <c r="IG182" s="12">
        <v>0</v>
      </c>
      <c r="IH182" s="12">
        <v>0</v>
      </c>
      <c r="II182" s="12">
        <v>0</v>
      </c>
      <c r="IJ182" s="15">
        <v>0</v>
      </c>
      <c r="IK182" s="12">
        <v>0</v>
      </c>
      <c r="IL182" s="12">
        <v>0</v>
      </c>
      <c r="IM182" s="12">
        <v>0</v>
      </c>
      <c r="IN182" s="15">
        <v>0</v>
      </c>
      <c r="IO182" s="12">
        <v>0</v>
      </c>
      <c r="IP182" s="12">
        <v>0</v>
      </c>
      <c r="IQ182" s="12">
        <v>0</v>
      </c>
      <c r="IR182" s="15">
        <v>0</v>
      </c>
      <c r="IS182" s="12">
        <v>0</v>
      </c>
      <c r="IT182" s="12">
        <v>0</v>
      </c>
      <c r="IU182" s="12">
        <v>0</v>
      </c>
      <c r="IV182" s="15">
        <v>0</v>
      </c>
      <c r="IW182" s="12">
        <v>0</v>
      </c>
      <c r="IX182" s="12">
        <v>0</v>
      </c>
      <c r="IY182" s="12">
        <v>0</v>
      </c>
      <c r="IZ182" s="15">
        <v>0</v>
      </c>
      <c r="JA182" s="12">
        <v>0</v>
      </c>
      <c r="JB182" s="12">
        <v>0</v>
      </c>
      <c r="JC182" s="12">
        <v>0</v>
      </c>
      <c r="JD182" s="15">
        <v>0</v>
      </c>
      <c r="JE182" s="12">
        <v>0</v>
      </c>
      <c r="JF182" s="12">
        <v>0</v>
      </c>
      <c r="JG182" s="12">
        <v>0</v>
      </c>
      <c r="JH182" s="15">
        <v>0</v>
      </c>
      <c r="JI182" s="12">
        <v>0</v>
      </c>
      <c r="JJ182" s="12">
        <v>0</v>
      </c>
      <c r="JK182" s="12">
        <v>0</v>
      </c>
      <c r="JL182" s="15">
        <v>0</v>
      </c>
      <c r="JM182" s="12">
        <v>0</v>
      </c>
      <c r="JN182" s="12">
        <v>0</v>
      </c>
      <c r="JO182" s="12">
        <v>0</v>
      </c>
      <c r="JP182" s="15">
        <v>0</v>
      </c>
      <c r="JQ182" s="12">
        <v>0</v>
      </c>
      <c r="JR182" s="12">
        <v>0</v>
      </c>
      <c r="JS182" s="12">
        <v>0</v>
      </c>
      <c r="JT182" s="15">
        <v>0</v>
      </c>
      <c r="JU182" s="12">
        <v>0</v>
      </c>
      <c r="JV182" s="12">
        <v>0</v>
      </c>
      <c r="JW182" s="12">
        <v>0</v>
      </c>
      <c r="JX182" s="15">
        <v>0</v>
      </c>
      <c r="JY182" s="12">
        <v>0</v>
      </c>
      <c r="JZ182" s="12">
        <v>0</v>
      </c>
      <c r="KA182" s="12">
        <v>0</v>
      </c>
      <c r="KB182" s="15">
        <v>0</v>
      </c>
      <c r="KC182" s="12">
        <v>0</v>
      </c>
      <c r="KD182" s="12">
        <v>0</v>
      </c>
      <c r="KE182" s="12">
        <v>0</v>
      </c>
      <c r="KF182" s="15">
        <v>0</v>
      </c>
      <c r="KG182" s="12">
        <v>0</v>
      </c>
      <c r="KH182" s="12">
        <v>0</v>
      </c>
      <c r="KI182" s="12">
        <v>0</v>
      </c>
      <c r="KJ182" s="15">
        <v>0</v>
      </c>
      <c r="KK182" s="12">
        <v>0</v>
      </c>
      <c r="KL182" s="12">
        <v>0</v>
      </c>
      <c r="KM182" s="12">
        <v>0</v>
      </c>
      <c r="KN182" s="15">
        <v>0</v>
      </c>
      <c r="KO182" s="12">
        <v>0</v>
      </c>
      <c r="KP182" s="12">
        <v>0</v>
      </c>
      <c r="KQ182" s="12">
        <v>0</v>
      </c>
      <c r="KR182" s="15">
        <v>0</v>
      </c>
      <c r="KS182" s="12">
        <v>0</v>
      </c>
      <c r="KT182" s="12">
        <v>0</v>
      </c>
      <c r="KU182" s="12">
        <v>0</v>
      </c>
      <c r="KV182" s="14">
        <v>0</v>
      </c>
      <c r="KW182" s="12">
        <v>0</v>
      </c>
      <c r="KX182" s="12">
        <v>0</v>
      </c>
      <c r="KY182" s="12">
        <v>0</v>
      </c>
      <c r="KZ182" s="14">
        <v>0</v>
      </c>
      <c r="LA182" s="12">
        <v>0</v>
      </c>
      <c r="LB182" s="12">
        <v>0</v>
      </c>
      <c r="LC182" s="12">
        <v>0</v>
      </c>
      <c r="LD182" s="14">
        <v>0</v>
      </c>
      <c r="LE182" s="12">
        <v>0</v>
      </c>
      <c r="LF182" s="12">
        <v>0</v>
      </c>
      <c r="LG182" s="12">
        <v>0</v>
      </c>
      <c r="LH182" s="14">
        <v>0</v>
      </c>
      <c r="LI182" s="12">
        <v>0</v>
      </c>
      <c r="LJ182" s="12">
        <v>0</v>
      </c>
      <c r="LK182" s="12">
        <v>0</v>
      </c>
      <c r="LL182" s="14">
        <v>0</v>
      </c>
      <c r="LM182" s="12">
        <v>0</v>
      </c>
      <c r="LN182" s="12">
        <v>0</v>
      </c>
      <c r="LO182" s="12">
        <v>0</v>
      </c>
      <c r="LP182" s="14">
        <v>0</v>
      </c>
      <c r="LQ182" s="12">
        <v>0</v>
      </c>
      <c r="LR182" s="12">
        <v>0</v>
      </c>
      <c r="LS182" s="12">
        <v>0</v>
      </c>
      <c r="LT182" s="14">
        <v>0</v>
      </c>
      <c r="LU182" s="12">
        <v>0</v>
      </c>
      <c r="LV182" s="12">
        <v>0</v>
      </c>
      <c r="LW182" s="12">
        <v>0</v>
      </c>
      <c r="LX182" s="14">
        <v>0</v>
      </c>
      <c r="LY182" s="12">
        <v>0</v>
      </c>
      <c r="LZ182" s="12">
        <v>0</v>
      </c>
      <c r="MA182" s="12">
        <v>0</v>
      </c>
      <c r="MB182" s="13">
        <v>0</v>
      </c>
      <c r="MC182" s="12">
        <v>0</v>
      </c>
      <c r="MD182" s="12">
        <v>0</v>
      </c>
      <c r="ME182" s="12">
        <v>0</v>
      </c>
      <c r="MF182" s="13">
        <v>0</v>
      </c>
      <c r="MG182" s="12">
        <v>0</v>
      </c>
      <c r="MH182" s="12">
        <v>0</v>
      </c>
      <c r="MI182" s="12">
        <v>0</v>
      </c>
      <c r="MJ182" s="13">
        <v>0</v>
      </c>
      <c r="MK182" s="12">
        <v>0</v>
      </c>
      <c r="ML182" s="12">
        <v>0</v>
      </c>
      <c r="MM182" s="12">
        <v>0</v>
      </c>
    </row>
    <row r="183" spans="2:351" ht="89.25" x14ac:dyDescent="0.25">
      <c r="B183" s="44" t="s">
        <v>14</v>
      </c>
      <c r="C183" s="43" t="s">
        <v>13</v>
      </c>
      <c r="D183" s="42" t="s">
        <v>12</v>
      </c>
      <c r="E183" s="42" t="s">
        <v>12</v>
      </c>
      <c r="F183" s="42" t="s">
        <v>11</v>
      </c>
      <c r="G183" s="40">
        <v>2020004250282</v>
      </c>
      <c r="H183" s="41" t="s">
        <v>10</v>
      </c>
      <c r="I183" s="40">
        <v>4599005</v>
      </c>
      <c r="J183" s="39" t="s">
        <v>9</v>
      </c>
      <c r="K183" s="38" t="s">
        <v>8</v>
      </c>
      <c r="L183" s="37" t="s">
        <v>18</v>
      </c>
      <c r="M183" s="35" t="s">
        <v>6</v>
      </c>
      <c r="N183" s="35" t="s">
        <v>5</v>
      </c>
      <c r="O183" s="36" t="s">
        <v>4</v>
      </c>
      <c r="P183" s="35" t="s">
        <v>16</v>
      </c>
      <c r="Q183" s="35" t="s">
        <v>15</v>
      </c>
      <c r="R183" s="34" t="s">
        <v>1</v>
      </c>
      <c r="S183" s="33">
        <v>100</v>
      </c>
      <c r="T183" s="32">
        <v>50</v>
      </c>
      <c r="U183" s="32">
        <v>20</v>
      </c>
      <c r="V183" s="32">
        <v>20</v>
      </c>
      <c r="W183" s="32">
        <v>10</v>
      </c>
      <c r="X183" s="31">
        <f>+Z183+AA183+AB183+AC183</f>
        <v>100</v>
      </c>
      <c r="Y183" s="30">
        <f>+X183/S183</f>
        <v>1</v>
      </c>
      <c r="Z183" s="29">
        <v>50</v>
      </c>
      <c r="AA183" s="28">
        <v>20</v>
      </c>
      <c r="AB183" s="28">
        <v>20</v>
      </c>
      <c r="AC183" s="28">
        <v>10</v>
      </c>
      <c r="AD183" s="27">
        <v>186410893</v>
      </c>
      <c r="AE183" s="26">
        <f>+AD183-AG183</f>
        <v>0</v>
      </c>
      <c r="AF183" s="25" t="s">
        <v>0</v>
      </c>
      <c r="AG183" s="24">
        <f>SUM(AH183:AK183)</f>
        <v>186410893</v>
      </c>
      <c r="AH183" s="23">
        <f>+BH183+BL183+BP183+BT183+BX183+CB183+CF183+CJ183+CN183+CR183+CV183+CZ183+BD183</f>
        <v>186410893</v>
      </c>
      <c r="AI183" s="22">
        <f>+DD183+DH183+DL183+DP183+DT183+DX183+EB183+EF183+EJ183+EN183+ER183+EV183+EZ183+FD183+FH183+FL183+FP183+FT183+FX183+GB183+GF183+GJ183+GN183+GR183+GV183+GZ183+HD183+HH183+HL183+HP183+HT183+HX183+IB183+IF183+IJ183+IN183+IR183+IV183+IZ183+JD183+JH183+JL183+JP183+JT183+JX183+KB183+KF183+KJ183+KN183+KR183</f>
        <v>0</v>
      </c>
      <c r="AJ183" s="21">
        <f>+KV183+KZ183+LD183+LH183+LL183+LP183+LT183+LX183</f>
        <v>0</v>
      </c>
      <c r="AK183" s="13">
        <f>+MB183+MF183+MJ183</f>
        <v>0</v>
      </c>
      <c r="AL183" s="18" t="b">
        <f>_xlfn.IFNA(+AM183&lt;=AG183,"ERROR")</f>
        <v>1</v>
      </c>
      <c r="AM183" s="20">
        <f>SUM(AN183:AQ183)</f>
        <v>186410893</v>
      </c>
      <c r="AN183" s="4">
        <f>+BE183+BI183+BM183+BQ183+BU183+BY183+CC183+CG183+CK183+CO183+CS183+CW183+DA183</f>
        <v>186410893</v>
      </c>
      <c r="AO183" s="4">
        <f>+DE183+DI183+DM183+DQ183+DU183+DY183+EC183+EG183+EK183+EO183+ES183+EW183+FA183+FE183+FI183+FM183+FQ183+FU183+FY183+GC183+GG183+GK183+GO183+GS183+GW183+HA183+HE183+HI183+HM183+HQ183+HU183+HY183+IC183+IG183+IK183+IO183+IS183+IW183+JA183+JE183+JI183+JM183+JQ183+JU183+JY183+KC183+KG183+KK183+KO183+KS183</f>
        <v>0</v>
      </c>
      <c r="AP183" s="4">
        <f>+KW183+LA183+LE183+LI183+LM183+LQ183+LU183+LY183</f>
        <v>0</v>
      </c>
      <c r="AQ183" s="4">
        <f>+MC183+MG183+MK183</f>
        <v>0</v>
      </c>
      <c r="AR183" s="18" t="b">
        <f>_xlfn.IFNA(+AS183&lt;=AM183,"ERROR")</f>
        <v>1</v>
      </c>
      <c r="AS183" s="19">
        <f>+AT183+AU183+AV183+AW183</f>
        <v>186410893</v>
      </c>
      <c r="AT183" s="4">
        <f>+BF183+BJ183+BN183+BR183+BV183+BZ183+CD183+CH183+CL183+CP183+CT183+CX183+DB183</f>
        <v>186410893</v>
      </c>
      <c r="AU183" s="4">
        <f>+DF183+DJ183+DN183+DR183+DV183+DZ183+ED183+EH183+EL183+EP183+ET183+EX183+FB183+FF183+FJ183+FN183+FR183+FV183+FZ183+GD183+GH183+GL183+GP183+GT183+GX183+HB183+HF183+HJ183+HN183+HR183+HV183+HZ183+ID183+IH183+IL183+IP183+IT183+IX183+JB183+JF183+JJ183+JN183+JR183+JV183+JZ183+KD183+KH183+KL183+KP183+KT183</f>
        <v>0</v>
      </c>
      <c r="AV183" s="4">
        <f>+KX183+LB183+LF183+LJ183+LN183+LR183+LV183+LZ183</f>
        <v>0</v>
      </c>
      <c r="AW183" s="4">
        <f>+MD183+MH183+ML183</f>
        <v>0</v>
      </c>
      <c r="AX183" s="18" t="b">
        <f>_xlfn.IFNA(+AY183&lt;=AS183,"ERROR")</f>
        <v>1</v>
      </c>
      <c r="AY183" s="17">
        <f>+AZ183+BA183+BB183+BC183</f>
        <v>186410893</v>
      </c>
      <c r="AZ183" s="4">
        <f>+BG183+BK183+BO183+BS183+BW183+CA183+CE183+CI183+CM183+CQ183+CU183+CY183+DC183</f>
        <v>186410893</v>
      </c>
      <c r="BA183" s="4">
        <f>+DG183+DK183+DO183+DS183+DW183+EA183+EE183+EI183+EM183+EQ183+EU183+EY183+FC183+FG183+FK183+FO183+FS183+FW183+GA183+GE183+GI183+GM183+GQ183+GU183+GY183+HC183+HG183+HK183+HO183+HS183+HW183+IA183+IE183+II183+IM183+IQ183+IU183+IY183+JC183+JG183+JK183+JO183+JS183+JW183+KA183+KE183+KI183+KM183+KQ183+KU183</f>
        <v>0</v>
      </c>
      <c r="BB183" s="4">
        <f>+KY183+LC183+LG183+LK183+LO183+LS183+LW183+MA183</f>
        <v>0</v>
      </c>
      <c r="BC183" s="4">
        <f>+ME183+MI183+MM183</f>
        <v>0</v>
      </c>
      <c r="BD183" s="16">
        <v>143229477</v>
      </c>
      <c r="BE183" s="12">
        <v>143229477</v>
      </c>
      <c r="BF183" s="12">
        <v>143229477</v>
      </c>
      <c r="BG183" s="12">
        <v>143229477</v>
      </c>
      <c r="BH183" s="16">
        <v>0</v>
      </c>
      <c r="BI183" s="12">
        <v>0</v>
      </c>
      <c r="BJ183" s="12">
        <v>0</v>
      </c>
      <c r="BK183" s="12">
        <v>0</v>
      </c>
      <c r="BL183" s="16">
        <v>0</v>
      </c>
      <c r="BM183" s="12">
        <v>0</v>
      </c>
      <c r="BN183" s="12">
        <v>0</v>
      </c>
      <c r="BO183" s="12">
        <v>0</v>
      </c>
      <c r="BP183" s="16">
        <v>43181416</v>
      </c>
      <c r="BQ183" s="12">
        <v>43181416</v>
      </c>
      <c r="BR183" s="12">
        <v>43181416</v>
      </c>
      <c r="BS183" s="12">
        <v>43181416</v>
      </c>
      <c r="BT183" s="16">
        <v>0</v>
      </c>
      <c r="BU183" s="12">
        <v>0</v>
      </c>
      <c r="BV183" s="12">
        <v>0</v>
      </c>
      <c r="BW183" s="12">
        <v>0</v>
      </c>
      <c r="BX183" s="16">
        <v>0</v>
      </c>
      <c r="BY183" s="12">
        <v>0</v>
      </c>
      <c r="BZ183" s="12">
        <v>0</v>
      </c>
      <c r="CA183" s="12">
        <v>0</v>
      </c>
      <c r="CB183" s="16">
        <v>0</v>
      </c>
      <c r="CC183" s="12">
        <v>0</v>
      </c>
      <c r="CD183" s="12">
        <v>0</v>
      </c>
      <c r="CE183" s="12">
        <v>0</v>
      </c>
      <c r="CF183" s="16">
        <v>0</v>
      </c>
      <c r="CG183" s="12">
        <v>0</v>
      </c>
      <c r="CH183" s="12">
        <v>0</v>
      </c>
      <c r="CI183" s="12">
        <v>0</v>
      </c>
      <c r="CJ183" s="16">
        <v>0</v>
      </c>
      <c r="CK183" s="12">
        <v>0</v>
      </c>
      <c r="CL183" s="12">
        <v>0</v>
      </c>
      <c r="CM183" s="12">
        <v>0</v>
      </c>
      <c r="CN183" s="16">
        <v>0</v>
      </c>
      <c r="CO183" s="12">
        <v>0</v>
      </c>
      <c r="CP183" s="12">
        <v>0</v>
      </c>
      <c r="CQ183" s="12">
        <v>0</v>
      </c>
      <c r="CR183" s="16">
        <v>0</v>
      </c>
      <c r="CS183" s="12">
        <v>0</v>
      </c>
      <c r="CT183" s="12">
        <v>0</v>
      </c>
      <c r="CU183" s="12">
        <v>0</v>
      </c>
      <c r="CV183" s="16">
        <v>0</v>
      </c>
      <c r="CW183" s="12">
        <v>0</v>
      </c>
      <c r="CX183" s="12">
        <v>0</v>
      </c>
      <c r="CY183" s="12">
        <v>0</v>
      </c>
      <c r="CZ183" s="16">
        <v>0</v>
      </c>
      <c r="DA183" s="12">
        <v>0</v>
      </c>
      <c r="DB183" s="12">
        <v>0</v>
      </c>
      <c r="DC183" s="12">
        <v>0</v>
      </c>
      <c r="DD183" s="15">
        <v>0</v>
      </c>
      <c r="DE183" s="12">
        <v>0</v>
      </c>
      <c r="DF183" s="12">
        <v>0</v>
      </c>
      <c r="DG183" s="12">
        <v>0</v>
      </c>
      <c r="DH183" s="15">
        <v>0</v>
      </c>
      <c r="DI183" s="12">
        <v>0</v>
      </c>
      <c r="DJ183" s="12">
        <v>0</v>
      </c>
      <c r="DK183" s="12">
        <v>0</v>
      </c>
      <c r="DL183" s="15">
        <v>0</v>
      </c>
      <c r="DM183" s="12">
        <v>0</v>
      </c>
      <c r="DN183" s="12">
        <v>0</v>
      </c>
      <c r="DO183" s="12">
        <v>0</v>
      </c>
      <c r="DP183" s="15">
        <v>0</v>
      </c>
      <c r="DQ183" s="12">
        <v>0</v>
      </c>
      <c r="DR183" s="12">
        <v>0</v>
      </c>
      <c r="DS183" s="12">
        <v>0</v>
      </c>
      <c r="DT183" s="15">
        <v>0</v>
      </c>
      <c r="DU183" s="12">
        <v>0</v>
      </c>
      <c r="DV183" s="12">
        <v>0</v>
      </c>
      <c r="DW183" s="12">
        <v>0</v>
      </c>
      <c r="DX183" s="15">
        <v>0</v>
      </c>
      <c r="DY183" s="12">
        <v>0</v>
      </c>
      <c r="DZ183" s="12">
        <v>0</v>
      </c>
      <c r="EA183" s="12">
        <v>0</v>
      </c>
      <c r="EB183" s="15">
        <v>0</v>
      </c>
      <c r="EC183" s="12">
        <v>0</v>
      </c>
      <c r="ED183" s="12">
        <v>0</v>
      </c>
      <c r="EE183" s="12">
        <v>0</v>
      </c>
      <c r="EF183" s="15">
        <v>0</v>
      </c>
      <c r="EG183" s="12">
        <v>0</v>
      </c>
      <c r="EH183" s="12">
        <v>0</v>
      </c>
      <c r="EI183" s="12">
        <v>0</v>
      </c>
      <c r="EJ183" s="15">
        <v>0</v>
      </c>
      <c r="EK183" s="12">
        <v>0</v>
      </c>
      <c r="EL183" s="12">
        <v>0</v>
      </c>
      <c r="EM183" s="12">
        <v>0</v>
      </c>
      <c r="EN183" s="15">
        <v>0</v>
      </c>
      <c r="EO183" s="12">
        <v>0</v>
      </c>
      <c r="EP183" s="12">
        <v>0</v>
      </c>
      <c r="EQ183" s="12">
        <v>0</v>
      </c>
      <c r="ER183" s="15">
        <v>0</v>
      </c>
      <c r="ES183" s="12">
        <v>0</v>
      </c>
      <c r="ET183" s="12">
        <v>0</v>
      </c>
      <c r="EU183" s="12">
        <v>0</v>
      </c>
      <c r="EV183" s="15">
        <v>0</v>
      </c>
      <c r="EW183" s="12">
        <v>0</v>
      </c>
      <c r="EX183" s="12">
        <v>0</v>
      </c>
      <c r="EY183" s="12">
        <v>0</v>
      </c>
      <c r="EZ183" s="15">
        <v>0</v>
      </c>
      <c r="FA183" s="12">
        <v>0</v>
      </c>
      <c r="FB183" s="12">
        <v>0</v>
      </c>
      <c r="FC183" s="12">
        <v>0</v>
      </c>
      <c r="FD183" s="15">
        <v>0</v>
      </c>
      <c r="FE183" s="12">
        <v>0</v>
      </c>
      <c r="FF183" s="12">
        <v>0</v>
      </c>
      <c r="FG183" s="12">
        <v>0</v>
      </c>
      <c r="FH183" s="15">
        <v>0</v>
      </c>
      <c r="FI183" s="12">
        <v>0</v>
      </c>
      <c r="FJ183" s="12">
        <v>0</v>
      </c>
      <c r="FK183" s="12">
        <v>0</v>
      </c>
      <c r="FL183" s="15">
        <v>0</v>
      </c>
      <c r="FM183" s="12">
        <v>0</v>
      </c>
      <c r="FN183" s="12">
        <v>0</v>
      </c>
      <c r="FO183" s="12">
        <v>0</v>
      </c>
      <c r="FP183" s="15">
        <v>0</v>
      </c>
      <c r="FQ183" s="12">
        <v>0</v>
      </c>
      <c r="FR183" s="12">
        <v>0</v>
      </c>
      <c r="FS183" s="12">
        <v>0</v>
      </c>
      <c r="FT183" s="15">
        <v>0</v>
      </c>
      <c r="FU183" s="12">
        <v>0</v>
      </c>
      <c r="FV183" s="12">
        <v>0</v>
      </c>
      <c r="FW183" s="12">
        <v>0</v>
      </c>
      <c r="FX183" s="15">
        <v>0</v>
      </c>
      <c r="FY183" s="12">
        <v>0</v>
      </c>
      <c r="FZ183" s="12">
        <v>0</v>
      </c>
      <c r="GA183" s="12">
        <v>0</v>
      </c>
      <c r="GB183" s="15">
        <v>0</v>
      </c>
      <c r="GC183" s="12">
        <v>0</v>
      </c>
      <c r="GD183" s="12">
        <v>0</v>
      </c>
      <c r="GE183" s="12">
        <v>0</v>
      </c>
      <c r="GF183" s="15">
        <v>0</v>
      </c>
      <c r="GG183" s="12">
        <v>0</v>
      </c>
      <c r="GH183" s="12">
        <v>0</v>
      </c>
      <c r="GI183" s="12">
        <v>0</v>
      </c>
      <c r="GJ183" s="15">
        <v>0</v>
      </c>
      <c r="GK183" s="12">
        <v>0</v>
      </c>
      <c r="GL183" s="12">
        <v>0</v>
      </c>
      <c r="GM183" s="12">
        <v>0</v>
      </c>
      <c r="GN183" s="15">
        <v>0</v>
      </c>
      <c r="GO183" s="12">
        <v>0</v>
      </c>
      <c r="GP183" s="12">
        <v>0</v>
      </c>
      <c r="GQ183" s="12">
        <v>0</v>
      </c>
      <c r="GR183" s="15">
        <v>0</v>
      </c>
      <c r="GS183" s="12">
        <v>0</v>
      </c>
      <c r="GT183" s="12">
        <v>0</v>
      </c>
      <c r="GU183" s="12">
        <v>0</v>
      </c>
      <c r="GV183" s="15">
        <v>0</v>
      </c>
      <c r="GW183" s="12">
        <v>0</v>
      </c>
      <c r="GX183" s="12">
        <v>0</v>
      </c>
      <c r="GY183" s="12">
        <v>0</v>
      </c>
      <c r="GZ183" s="15">
        <v>0</v>
      </c>
      <c r="HA183" s="12">
        <v>0</v>
      </c>
      <c r="HB183" s="12">
        <v>0</v>
      </c>
      <c r="HC183" s="12">
        <v>0</v>
      </c>
      <c r="HD183" s="15">
        <v>0</v>
      </c>
      <c r="HE183" s="12">
        <v>0</v>
      </c>
      <c r="HF183" s="12">
        <v>0</v>
      </c>
      <c r="HG183" s="12">
        <v>0</v>
      </c>
      <c r="HH183" s="15">
        <v>0</v>
      </c>
      <c r="HI183" s="12">
        <v>0</v>
      </c>
      <c r="HJ183" s="12">
        <v>0</v>
      </c>
      <c r="HK183" s="12">
        <v>0</v>
      </c>
      <c r="HL183" s="15">
        <v>0</v>
      </c>
      <c r="HM183" s="12">
        <v>0</v>
      </c>
      <c r="HN183" s="12">
        <v>0</v>
      </c>
      <c r="HO183" s="12">
        <v>0</v>
      </c>
      <c r="HP183" s="15">
        <v>0</v>
      </c>
      <c r="HQ183" s="12">
        <v>0</v>
      </c>
      <c r="HR183" s="12">
        <v>0</v>
      </c>
      <c r="HS183" s="12">
        <v>0</v>
      </c>
      <c r="HT183" s="15">
        <v>0</v>
      </c>
      <c r="HU183" s="12">
        <v>0</v>
      </c>
      <c r="HV183" s="12">
        <v>0</v>
      </c>
      <c r="HW183" s="12">
        <v>0</v>
      </c>
      <c r="HX183" s="15">
        <v>0</v>
      </c>
      <c r="HY183" s="12">
        <v>0</v>
      </c>
      <c r="HZ183" s="12">
        <v>0</v>
      </c>
      <c r="IA183" s="12">
        <v>0</v>
      </c>
      <c r="IB183" s="15">
        <v>0</v>
      </c>
      <c r="IC183" s="12">
        <v>0</v>
      </c>
      <c r="ID183" s="12">
        <v>0</v>
      </c>
      <c r="IE183" s="12">
        <v>0</v>
      </c>
      <c r="IF183" s="15">
        <v>0</v>
      </c>
      <c r="IG183" s="12">
        <v>0</v>
      </c>
      <c r="IH183" s="12">
        <v>0</v>
      </c>
      <c r="II183" s="12">
        <v>0</v>
      </c>
      <c r="IJ183" s="15">
        <v>0</v>
      </c>
      <c r="IK183" s="12">
        <v>0</v>
      </c>
      <c r="IL183" s="12">
        <v>0</v>
      </c>
      <c r="IM183" s="12">
        <v>0</v>
      </c>
      <c r="IN183" s="15">
        <v>0</v>
      </c>
      <c r="IO183" s="12">
        <v>0</v>
      </c>
      <c r="IP183" s="12">
        <v>0</v>
      </c>
      <c r="IQ183" s="12">
        <v>0</v>
      </c>
      <c r="IR183" s="15">
        <v>0</v>
      </c>
      <c r="IS183" s="12">
        <v>0</v>
      </c>
      <c r="IT183" s="12">
        <v>0</v>
      </c>
      <c r="IU183" s="12">
        <v>0</v>
      </c>
      <c r="IV183" s="15">
        <v>0</v>
      </c>
      <c r="IW183" s="12">
        <v>0</v>
      </c>
      <c r="IX183" s="12">
        <v>0</v>
      </c>
      <c r="IY183" s="12">
        <v>0</v>
      </c>
      <c r="IZ183" s="15">
        <v>0</v>
      </c>
      <c r="JA183" s="12">
        <v>0</v>
      </c>
      <c r="JB183" s="12">
        <v>0</v>
      </c>
      <c r="JC183" s="12">
        <v>0</v>
      </c>
      <c r="JD183" s="15">
        <v>0</v>
      </c>
      <c r="JE183" s="12">
        <v>0</v>
      </c>
      <c r="JF183" s="12">
        <v>0</v>
      </c>
      <c r="JG183" s="12">
        <v>0</v>
      </c>
      <c r="JH183" s="15">
        <v>0</v>
      </c>
      <c r="JI183" s="12">
        <v>0</v>
      </c>
      <c r="JJ183" s="12">
        <v>0</v>
      </c>
      <c r="JK183" s="12">
        <v>0</v>
      </c>
      <c r="JL183" s="15">
        <v>0</v>
      </c>
      <c r="JM183" s="12">
        <v>0</v>
      </c>
      <c r="JN183" s="12">
        <v>0</v>
      </c>
      <c r="JO183" s="12">
        <v>0</v>
      </c>
      <c r="JP183" s="15">
        <v>0</v>
      </c>
      <c r="JQ183" s="12">
        <v>0</v>
      </c>
      <c r="JR183" s="12">
        <v>0</v>
      </c>
      <c r="JS183" s="12">
        <v>0</v>
      </c>
      <c r="JT183" s="15">
        <v>0</v>
      </c>
      <c r="JU183" s="12">
        <v>0</v>
      </c>
      <c r="JV183" s="12">
        <v>0</v>
      </c>
      <c r="JW183" s="12">
        <v>0</v>
      </c>
      <c r="JX183" s="15">
        <v>0</v>
      </c>
      <c r="JY183" s="12">
        <v>0</v>
      </c>
      <c r="JZ183" s="12">
        <v>0</v>
      </c>
      <c r="KA183" s="12">
        <v>0</v>
      </c>
      <c r="KB183" s="15">
        <v>0</v>
      </c>
      <c r="KC183" s="12">
        <v>0</v>
      </c>
      <c r="KD183" s="12">
        <v>0</v>
      </c>
      <c r="KE183" s="12">
        <v>0</v>
      </c>
      <c r="KF183" s="15">
        <v>0</v>
      </c>
      <c r="KG183" s="12">
        <v>0</v>
      </c>
      <c r="KH183" s="12">
        <v>0</v>
      </c>
      <c r="KI183" s="12">
        <v>0</v>
      </c>
      <c r="KJ183" s="15">
        <v>0</v>
      </c>
      <c r="KK183" s="12">
        <v>0</v>
      </c>
      <c r="KL183" s="12">
        <v>0</v>
      </c>
      <c r="KM183" s="12">
        <v>0</v>
      </c>
      <c r="KN183" s="15">
        <v>0</v>
      </c>
      <c r="KO183" s="12">
        <v>0</v>
      </c>
      <c r="KP183" s="12">
        <v>0</v>
      </c>
      <c r="KQ183" s="12">
        <v>0</v>
      </c>
      <c r="KR183" s="15">
        <v>0</v>
      </c>
      <c r="KS183" s="12">
        <v>0</v>
      </c>
      <c r="KT183" s="12">
        <v>0</v>
      </c>
      <c r="KU183" s="12">
        <v>0</v>
      </c>
      <c r="KV183" s="14">
        <v>0</v>
      </c>
      <c r="KW183" s="12">
        <v>0</v>
      </c>
      <c r="KX183" s="12">
        <v>0</v>
      </c>
      <c r="KY183" s="12">
        <v>0</v>
      </c>
      <c r="KZ183" s="14">
        <v>0</v>
      </c>
      <c r="LA183" s="12">
        <v>0</v>
      </c>
      <c r="LB183" s="12">
        <v>0</v>
      </c>
      <c r="LC183" s="12">
        <v>0</v>
      </c>
      <c r="LD183" s="14">
        <v>0</v>
      </c>
      <c r="LE183" s="12">
        <v>0</v>
      </c>
      <c r="LF183" s="12">
        <v>0</v>
      </c>
      <c r="LG183" s="12">
        <v>0</v>
      </c>
      <c r="LH183" s="14">
        <v>0</v>
      </c>
      <c r="LI183" s="12">
        <v>0</v>
      </c>
      <c r="LJ183" s="12">
        <v>0</v>
      </c>
      <c r="LK183" s="12">
        <v>0</v>
      </c>
      <c r="LL183" s="14">
        <v>0</v>
      </c>
      <c r="LM183" s="12">
        <v>0</v>
      </c>
      <c r="LN183" s="12">
        <v>0</v>
      </c>
      <c r="LO183" s="12">
        <v>0</v>
      </c>
      <c r="LP183" s="14">
        <v>0</v>
      </c>
      <c r="LQ183" s="12">
        <v>0</v>
      </c>
      <c r="LR183" s="12">
        <v>0</v>
      </c>
      <c r="LS183" s="12">
        <v>0</v>
      </c>
      <c r="LT183" s="14">
        <v>0</v>
      </c>
      <c r="LU183" s="12">
        <v>0</v>
      </c>
      <c r="LV183" s="12">
        <v>0</v>
      </c>
      <c r="LW183" s="12">
        <v>0</v>
      </c>
      <c r="LX183" s="14">
        <v>0</v>
      </c>
      <c r="LY183" s="12">
        <v>0</v>
      </c>
      <c r="LZ183" s="12">
        <v>0</v>
      </c>
      <c r="MA183" s="12">
        <v>0</v>
      </c>
      <c r="MB183" s="13">
        <v>0</v>
      </c>
      <c r="MC183" s="12">
        <v>0</v>
      </c>
      <c r="MD183" s="12">
        <v>0</v>
      </c>
      <c r="ME183" s="12">
        <v>0</v>
      </c>
      <c r="MF183" s="13">
        <v>0</v>
      </c>
      <c r="MG183" s="12">
        <v>0</v>
      </c>
      <c r="MH183" s="12">
        <v>0</v>
      </c>
      <c r="MI183" s="12">
        <v>0</v>
      </c>
      <c r="MJ183" s="13">
        <v>0</v>
      </c>
      <c r="MK183" s="12">
        <v>0</v>
      </c>
      <c r="ML183" s="12">
        <v>0</v>
      </c>
      <c r="MM183" s="12">
        <v>0</v>
      </c>
    </row>
    <row r="184" spans="2:351" ht="89.25" x14ac:dyDescent="0.25">
      <c r="B184" s="44" t="s">
        <v>14</v>
      </c>
      <c r="C184" s="43" t="s">
        <v>13</v>
      </c>
      <c r="D184" s="42" t="s">
        <v>12</v>
      </c>
      <c r="E184" s="42" t="s">
        <v>12</v>
      </c>
      <c r="F184" s="42" t="s">
        <v>11</v>
      </c>
      <c r="G184" s="40">
        <v>2020004250282</v>
      </c>
      <c r="H184" s="41" t="s">
        <v>10</v>
      </c>
      <c r="I184" s="40">
        <v>4599005</v>
      </c>
      <c r="J184" s="39" t="s">
        <v>9</v>
      </c>
      <c r="K184" s="38" t="s">
        <v>8</v>
      </c>
      <c r="L184" s="45" t="s">
        <v>17</v>
      </c>
      <c r="M184" s="35" t="s">
        <v>6</v>
      </c>
      <c r="N184" s="35" t="s">
        <v>5</v>
      </c>
      <c r="O184" s="36" t="s">
        <v>4</v>
      </c>
      <c r="P184" s="35" t="s">
        <v>16</v>
      </c>
      <c r="Q184" s="35" t="s">
        <v>15</v>
      </c>
      <c r="R184" s="34" t="s">
        <v>1</v>
      </c>
      <c r="S184" s="33">
        <v>100</v>
      </c>
      <c r="T184" s="32">
        <v>10</v>
      </c>
      <c r="U184" s="32">
        <v>20</v>
      </c>
      <c r="V184" s="32">
        <v>30</v>
      </c>
      <c r="W184" s="32">
        <v>40</v>
      </c>
      <c r="X184" s="31">
        <f>+Z184+AA184+AB184+AC184</f>
        <v>100</v>
      </c>
      <c r="Y184" s="30">
        <f>+X184/S184</f>
        <v>1</v>
      </c>
      <c r="Z184" s="29">
        <v>10</v>
      </c>
      <c r="AA184" s="28">
        <v>20</v>
      </c>
      <c r="AB184" s="28">
        <v>30</v>
      </c>
      <c r="AC184" s="28">
        <v>40</v>
      </c>
      <c r="AD184" s="27">
        <v>16399639959</v>
      </c>
      <c r="AE184" s="26">
        <f>+AD184-AG184</f>
        <v>0</v>
      </c>
      <c r="AF184" s="25" t="s">
        <v>0</v>
      </c>
      <c r="AG184" s="24">
        <f>SUM(AH184:AK184)</f>
        <v>16399639959</v>
      </c>
      <c r="AH184" s="23">
        <f>+BH184+BL184+BP184+BT184+BX184+CB184+CF184+CJ184+CN184+CR184+CV184+CZ184+BD184</f>
        <v>0</v>
      </c>
      <c r="AI184" s="22">
        <f>+DD184+DH184+DL184+DP184+DT184+DX184+EB184+EF184+EJ184+EN184+ER184+EV184+EZ184+FD184+FH184+FL184+FP184+FT184+FX184+GB184+GF184+GJ184+GN184+GR184+GV184+GZ184+HD184+HH184+HL184+HP184+HT184+HX184+IB184+IF184+IJ184+IN184+IR184+IV184+IZ184+JD184+JH184+JL184+JP184+JT184+JX184+KB184+KF184+KJ184+KN184+KR184</f>
        <v>16399639959</v>
      </c>
      <c r="AJ184" s="21">
        <f>+KV184+KZ184+LD184+LH184+LL184+LP184+LT184+LX184</f>
        <v>0</v>
      </c>
      <c r="AK184" s="13">
        <f>+MB184+MF184+MJ184</f>
        <v>0</v>
      </c>
      <c r="AL184" s="18" t="b">
        <f>_xlfn.IFNA(+AM184&lt;=AG184,"ERROR")</f>
        <v>1</v>
      </c>
      <c r="AM184" s="20">
        <f>SUM(AN184:AQ184)</f>
        <v>6398466959</v>
      </c>
      <c r="AN184" s="4">
        <f>+BE184+BI184+BM184+BQ184+BU184+BY184+CC184+CG184+CK184+CO184+CS184+CW184+DA184</f>
        <v>0</v>
      </c>
      <c r="AO184" s="4">
        <f>+DE184+DI184+DM184+DQ184+DU184+DY184+EC184+EG184+EK184+EO184+ES184+EW184+FA184+FE184+FI184+FM184+FQ184+FU184+FY184+GC184+GG184+GK184+GO184+GS184+GW184+HA184+HE184+HI184+HM184+HQ184+HU184+HY184+IC184+IG184+IK184+IO184+IS184+IW184+JA184+JE184+JI184+JM184+JQ184+JU184+JY184+KC184+KG184+KK184+KO184+KS184</f>
        <v>6398466959</v>
      </c>
      <c r="AP184" s="4">
        <f>+KW184+LA184+LE184+LI184+LM184+LQ184+LU184+LY184</f>
        <v>0</v>
      </c>
      <c r="AQ184" s="4">
        <f>+MC184+MG184+MK184</f>
        <v>0</v>
      </c>
      <c r="AR184" s="18" t="b">
        <f>_xlfn.IFNA(+AS184&lt;=AM184,"ERROR")</f>
        <v>1</v>
      </c>
      <c r="AS184" s="19">
        <f>+AT184+AU184+AV184+AW184</f>
        <v>6398466959</v>
      </c>
      <c r="AT184" s="4">
        <f>+BF184+BJ184+BN184+BR184+BV184+BZ184+CD184+CH184+CL184+CP184+CT184+CX184+DB184</f>
        <v>0</v>
      </c>
      <c r="AU184" s="4">
        <f>+DF184+DJ184+DN184+DR184+DV184+DZ184+ED184+EH184+EL184+EP184+ET184+EX184+FB184+FF184+FJ184+FN184+FR184+FV184+FZ184+GD184+GH184+GL184+GP184+GT184+GX184+HB184+HF184+HJ184+HN184+HR184+HV184+HZ184+ID184+IH184+IL184+IP184+IT184+IX184+JB184+JF184+JJ184+JN184+JR184+JV184+JZ184+KD184+KH184+KL184+KP184+KT184</f>
        <v>6398466959</v>
      </c>
      <c r="AV184" s="4">
        <f>+KX184+LB184+LF184+LJ184+LN184+LR184+LV184+LZ184</f>
        <v>0</v>
      </c>
      <c r="AW184" s="4">
        <f>+MD184+MH184+ML184</f>
        <v>0</v>
      </c>
      <c r="AX184" s="18" t="b">
        <f>_xlfn.IFNA(+AY184&lt;=AS184,"ERROR")</f>
        <v>1</v>
      </c>
      <c r="AY184" s="17">
        <f>+AZ184+BA184+BB184+BC184</f>
        <v>6264612386</v>
      </c>
      <c r="AZ184" s="4">
        <f>+BG184+BK184+BO184+BS184+BW184+CA184+CE184+CI184+CM184+CQ184+CU184+CY184+DC184</f>
        <v>0</v>
      </c>
      <c r="BA184" s="4">
        <f>+DG184+DK184+DO184+DS184+DW184+EA184+EE184+EI184+EM184+EQ184+EU184+EY184+FC184+FG184+FK184+FO184+FS184+FW184+GA184+GE184+GI184+GM184+GQ184+GU184+GY184+HC184+HG184+HK184+HO184+HS184+HW184+IA184+IE184+II184+IM184+IQ184+IU184+IY184+JC184+JG184+JK184+JO184+JS184+JW184+KA184+KE184+KI184+KM184+KQ184+KU184</f>
        <v>6264612386</v>
      </c>
      <c r="BB184" s="4">
        <f>+KY184+LC184+LG184+LK184+LO184+LS184+LW184+MA184</f>
        <v>0</v>
      </c>
      <c r="BC184" s="4">
        <f>+ME184+MI184+MM184</f>
        <v>0</v>
      </c>
      <c r="BD184" s="16">
        <v>0</v>
      </c>
      <c r="BE184" s="12">
        <v>0</v>
      </c>
      <c r="BF184" s="12">
        <v>0</v>
      </c>
      <c r="BG184" s="12">
        <v>0</v>
      </c>
      <c r="BH184" s="16">
        <v>0</v>
      </c>
      <c r="BI184" s="12">
        <v>0</v>
      </c>
      <c r="BJ184" s="12">
        <v>0</v>
      </c>
      <c r="BK184" s="12">
        <v>0</v>
      </c>
      <c r="BL184" s="16">
        <v>0</v>
      </c>
      <c r="BM184" s="12">
        <v>0</v>
      </c>
      <c r="BN184" s="12">
        <v>0</v>
      </c>
      <c r="BO184" s="12">
        <v>0</v>
      </c>
      <c r="BP184" s="16">
        <v>0</v>
      </c>
      <c r="BQ184" s="12">
        <v>0</v>
      </c>
      <c r="BR184" s="12">
        <v>0</v>
      </c>
      <c r="BS184" s="12">
        <v>0</v>
      </c>
      <c r="BT184" s="16">
        <v>0</v>
      </c>
      <c r="BU184" s="12">
        <v>0</v>
      </c>
      <c r="BV184" s="12">
        <v>0</v>
      </c>
      <c r="BW184" s="12">
        <v>0</v>
      </c>
      <c r="BX184" s="16">
        <v>0</v>
      </c>
      <c r="BY184" s="12">
        <v>0</v>
      </c>
      <c r="BZ184" s="12">
        <v>0</v>
      </c>
      <c r="CA184" s="12">
        <v>0</v>
      </c>
      <c r="CB184" s="16">
        <v>0</v>
      </c>
      <c r="CC184" s="12">
        <v>0</v>
      </c>
      <c r="CD184" s="12">
        <v>0</v>
      </c>
      <c r="CE184" s="12">
        <v>0</v>
      </c>
      <c r="CF184" s="16">
        <v>0</v>
      </c>
      <c r="CG184" s="12">
        <v>0</v>
      </c>
      <c r="CH184" s="12">
        <v>0</v>
      </c>
      <c r="CI184" s="12">
        <v>0</v>
      </c>
      <c r="CJ184" s="16">
        <v>0</v>
      </c>
      <c r="CK184" s="12">
        <v>0</v>
      </c>
      <c r="CL184" s="12">
        <v>0</v>
      </c>
      <c r="CM184" s="12">
        <v>0</v>
      </c>
      <c r="CN184" s="16">
        <v>0</v>
      </c>
      <c r="CO184" s="12">
        <v>0</v>
      </c>
      <c r="CP184" s="12">
        <v>0</v>
      </c>
      <c r="CQ184" s="12">
        <v>0</v>
      </c>
      <c r="CR184" s="16">
        <v>0</v>
      </c>
      <c r="CS184" s="12">
        <v>0</v>
      </c>
      <c r="CT184" s="12">
        <v>0</v>
      </c>
      <c r="CU184" s="12">
        <v>0</v>
      </c>
      <c r="CV184" s="16">
        <v>0</v>
      </c>
      <c r="CW184" s="12">
        <v>0</v>
      </c>
      <c r="CX184" s="12">
        <v>0</v>
      </c>
      <c r="CY184" s="12">
        <v>0</v>
      </c>
      <c r="CZ184" s="16">
        <v>0</v>
      </c>
      <c r="DA184" s="12">
        <v>0</v>
      </c>
      <c r="DB184" s="12">
        <v>0</v>
      </c>
      <c r="DC184" s="12">
        <v>0</v>
      </c>
      <c r="DD184" s="15">
        <v>0</v>
      </c>
      <c r="DE184" s="12">
        <v>0</v>
      </c>
      <c r="DF184" s="12">
        <v>0</v>
      </c>
      <c r="DG184" s="12">
        <v>0</v>
      </c>
      <c r="DH184" s="15">
        <v>0</v>
      </c>
      <c r="DI184" s="12">
        <v>0</v>
      </c>
      <c r="DJ184" s="12">
        <v>0</v>
      </c>
      <c r="DK184" s="12">
        <v>0</v>
      </c>
      <c r="DL184" s="15">
        <v>0</v>
      </c>
      <c r="DM184" s="12">
        <v>0</v>
      </c>
      <c r="DN184" s="12">
        <v>0</v>
      </c>
      <c r="DO184" s="12">
        <v>0</v>
      </c>
      <c r="DP184" s="15">
        <v>0</v>
      </c>
      <c r="DQ184" s="12">
        <v>0</v>
      </c>
      <c r="DR184" s="12">
        <v>0</v>
      </c>
      <c r="DS184" s="12">
        <v>0</v>
      </c>
      <c r="DT184" s="15">
        <v>0</v>
      </c>
      <c r="DU184" s="12">
        <v>0</v>
      </c>
      <c r="DV184" s="12">
        <v>0</v>
      </c>
      <c r="DW184" s="12">
        <v>0</v>
      </c>
      <c r="DX184" s="15">
        <v>0</v>
      </c>
      <c r="DY184" s="12">
        <v>0</v>
      </c>
      <c r="DZ184" s="12">
        <v>0</v>
      </c>
      <c r="EA184" s="12">
        <v>0</v>
      </c>
      <c r="EB184" s="15">
        <v>1181000000</v>
      </c>
      <c r="EC184" s="12">
        <v>1181000000</v>
      </c>
      <c r="ED184" s="12">
        <v>1181000000</v>
      </c>
      <c r="EE184" s="12">
        <v>1181000000</v>
      </c>
      <c r="EF184" s="15">
        <v>0</v>
      </c>
      <c r="EG184" s="12">
        <v>0</v>
      </c>
      <c r="EH184" s="12">
        <v>0</v>
      </c>
      <c r="EI184" s="12">
        <v>0</v>
      </c>
      <c r="EJ184" s="15">
        <v>0</v>
      </c>
      <c r="EK184" s="12">
        <v>0</v>
      </c>
      <c r="EL184" s="12">
        <v>0</v>
      </c>
      <c r="EM184" s="12">
        <v>0</v>
      </c>
      <c r="EN184" s="15">
        <v>893500000</v>
      </c>
      <c r="EO184" s="12">
        <v>893500000</v>
      </c>
      <c r="EP184" s="12">
        <v>893500000</v>
      </c>
      <c r="EQ184" s="12">
        <v>886191165</v>
      </c>
      <c r="ER184" s="15">
        <v>0</v>
      </c>
      <c r="ES184" s="12">
        <v>0</v>
      </c>
      <c r="ET184" s="12">
        <v>0</v>
      </c>
      <c r="EU184" s="12">
        <v>0</v>
      </c>
      <c r="EV184" s="15">
        <v>0</v>
      </c>
      <c r="EW184" s="12">
        <v>0</v>
      </c>
      <c r="EX184" s="12">
        <v>0</v>
      </c>
      <c r="EY184" s="12">
        <v>0</v>
      </c>
      <c r="EZ184" s="15">
        <v>0</v>
      </c>
      <c r="FA184" s="12">
        <v>0</v>
      </c>
      <c r="FB184" s="12">
        <v>0</v>
      </c>
      <c r="FC184" s="12">
        <v>0</v>
      </c>
      <c r="FD184" s="15">
        <v>0</v>
      </c>
      <c r="FE184" s="12">
        <v>0</v>
      </c>
      <c r="FF184" s="12">
        <v>0</v>
      </c>
      <c r="FG184" s="12">
        <v>0</v>
      </c>
      <c r="FH184" s="15">
        <v>0</v>
      </c>
      <c r="FI184" s="12">
        <v>0</v>
      </c>
      <c r="FJ184" s="12">
        <v>0</v>
      </c>
      <c r="FK184" s="12">
        <v>0</v>
      </c>
      <c r="FL184" s="15">
        <v>0</v>
      </c>
      <c r="FM184" s="12">
        <v>0</v>
      </c>
      <c r="FN184" s="12">
        <v>0</v>
      </c>
      <c r="FO184" s="12">
        <v>0</v>
      </c>
      <c r="FP184" s="15">
        <v>764000000</v>
      </c>
      <c r="FQ184" s="12">
        <v>764000000</v>
      </c>
      <c r="FR184" s="12">
        <v>764000000</v>
      </c>
      <c r="FS184" s="12">
        <v>764000000</v>
      </c>
      <c r="FT184" s="15">
        <v>0</v>
      </c>
      <c r="FU184" s="12">
        <v>0</v>
      </c>
      <c r="FV184" s="12">
        <v>0</v>
      </c>
      <c r="FW184" s="12">
        <v>0</v>
      </c>
      <c r="FX184" s="15">
        <v>0</v>
      </c>
      <c r="FY184" s="12">
        <v>0</v>
      </c>
      <c r="FZ184" s="12">
        <v>0</v>
      </c>
      <c r="GA184" s="12">
        <v>0</v>
      </c>
      <c r="GB184" s="15">
        <v>0</v>
      </c>
      <c r="GC184" s="12">
        <v>0</v>
      </c>
      <c r="GD184" s="12">
        <v>0</v>
      </c>
      <c r="GE184" s="12">
        <v>0</v>
      </c>
      <c r="GF184" s="15">
        <v>0</v>
      </c>
      <c r="GG184" s="12">
        <v>0</v>
      </c>
      <c r="GH184" s="12">
        <v>0</v>
      </c>
      <c r="GI184" s="12">
        <v>0</v>
      </c>
      <c r="GJ184" s="15">
        <v>0</v>
      </c>
      <c r="GK184" s="12">
        <v>0</v>
      </c>
      <c r="GL184" s="12">
        <v>0</v>
      </c>
      <c r="GM184" s="12">
        <v>0</v>
      </c>
      <c r="GN184" s="15">
        <v>234594221</v>
      </c>
      <c r="GO184" s="12">
        <v>234594221</v>
      </c>
      <c r="GP184" s="12">
        <v>234594221</v>
      </c>
      <c r="GQ184" s="12">
        <v>234594221</v>
      </c>
      <c r="GR184" s="15">
        <v>0</v>
      </c>
      <c r="GS184" s="12">
        <v>0</v>
      </c>
      <c r="GT184" s="12">
        <v>0</v>
      </c>
      <c r="GU184" s="12">
        <v>0</v>
      </c>
      <c r="GV184" s="15">
        <v>0</v>
      </c>
      <c r="GW184" s="12">
        <v>0</v>
      </c>
      <c r="GX184" s="12">
        <v>0</v>
      </c>
      <c r="GY184" s="12">
        <v>0</v>
      </c>
      <c r="GZ184" s="15">
        <v>0</v>
      </c>
      <c r="HA184" s="12">
        <v>0</v>
      </c>
      <c r="HB184" s="12">
        <v>0</v>
      </c>
      <c r="HC184" s="12">
        <v>0</v>
      </c>
      <c r="HD184" s="15">
        <v>0</v>
      </c>
      <c r="HE184" s="12">
        <v>0</v>
      </c>
      <c r="HF184" s="12">
        <v>0</v>
      </c>
      <c r="HG184" s="12">
        <v>0</v>
      </c>
      <c r="HH184" s="15">
        <v>0</v>
      </c>
      <c r="HI184" s="12">
        <v>0</v>
      </c>
      <c r="HJ184" s="12">
        <v>0</v>
      </c>
      <c r="HK184" s="12">
        <v>0</v>
      </c>
      <c r="HL184" s="15">
        <v>126545738</v>
      </c>
      <c r="HM184" s="12">
        <v>126545738</v>
      </c>
      <c r="HN184" s="12">
        <v>126545738</v>
      </c>
      <c r="HO184" s="12">
        <v>0</v>
      </c>
      <c r="HP184" s="15">
        <v>0</v>
      </c>
      <c r="HQ184" s="12">
        <v>0</v>
      </c>
      <c r="HR184" s="12">
        <v>0</v>
      </c>
      <c r="HS184" s="12">
        <v>0</v>
      </c>
      <c r="HT184" s="15">
        <v>0</v>
      </c>
      <c r="HU184" s="12">
        <v>0</v>
      </c>
      <c r="HV184" s="12">
        <v>0</v>
      </c>
      <c r="HW184" s="12">
        <v>0</v>
      </c>
      <c r="HX184" s="15">
        <v>0</v>
      </c>
      <c r="HY184" s="12">
        <v>0</v>
      </c>
      <c r="HZ184" s="12">
        <v>0</v>
      </c>
      <c r="IA184" s="12">
        <v>0</v>
      </c>
      <c r="IB184" s="15">
        <v>0</v>
      </c>
      <c r="IC184" s="12">
        <v>0</v>
      </c>
      <c r="ID184" s="12">
        <v>0</v>
      </c>
      <c r="IE184" s="12">
        <v>0</v>
      </c>
      <c r="IF184" s="15">
        <v>0</v>
      </c>
      <c r="IG184" s="12">
        <v>0</v>
      </c>
      <c r="IH184" s="12">
        <v>0</v>
      </c>
      <c r="II184" s="12">
        <v>0</v>
      </c>
      <c r="IJ184" s="15">
        <v>0</v>
      </c>
      <c r="IK184" s="12">
        <v>0</v>
      </c>
      <c r="IL184" s="12">
        <v>0</v>
      </c>
      <c r="IM184" s="12">
        <v>0</v>
      </c>
      <c r="IN184" s="15">
        <v>456896514</v>
      </c>
      <c r="IO184" s="12">
        <v>0</v>
      </c>
      <c r="IP184" s="12">
        <v>0</v>
      </c>
      <c r="IQ184" s="12">
        <v>0</v>
      </c>
      <c r="IR184" s="15">
        <v>0</v>
      </c>
      <c r="IS184" s="12">
        <v>0</v>
      </c>
      <c r="IT184" s="12">
        <v>0</v>
      </c>
      <c r="IU184" s="12">
        <v>0</v>
      </c>
      <c r="IV184" s="15">
        <v>4011869949</v>
      </c>
      <c r="IW184" s="12">
        <v>3198827000</v>
      </c>
      <c r="IX184" s="12">
        <v>3198827000</v>
      </c>
      <c r="IY184" s="12">
        <v>3198827000</v>
      </c>
      <c r="IZ184" s="15">
        <v>0</v>
      </c>
      <c r="JA184" s="12">
        <v>0</v>
      </c>
      <c r="JB184" s="12">
        <v>0</v>
      </c>
      <c r="JC184" s="12">
        <v>0</v>
      </c>
      <c r="JD184" s="15">
        <v>0</v>
      </c>
      <c r="JE184" s="12">
        <v>0</v>
      </c>
      <c r="JF184" s="12">
        <v>0</v>
      </c>
      <c r="JG184" s="12">
        <v>0</v>
      </c>
      <c r="JH184" s="15">
        <v>0</v>
      </c>
      <c r="JI184" s="12">
        <v>0</v>
      </c>
      <c r="JJ184" s="12">
        <v>0</v>
      </c>
      <c r="JK184" s="12">
        <v>0</v>
      </c>
      <c r="JL184" s="15">
        <v>0</v>
      </c>
      <c r="JM184" s="12">
        <v>0</v>
      </c>
      <c r="JN184" s="12">
        <v>0</v>
      </c>
      <c r="JO184" s="12">
        <v>0</v>
      </c>
      <c r="JP184" s="15">
        <v>274994620</v>
      </c>
      <c r="JQ184" s="12">
        <v>0</v>
      </c>
      <c r="JR184" s="12">
        <v>0</v>
      </c>
      <c r="JS184" s="12">
        <v>0</v>
      </c>
      <c r="JT184" s="15">
        <v>322001219</v>
      </c>
      <c r="JU184" s="12">
        <v>0</v>
      </c>
      <c r="JV184" s="12">
        <v>0</v>
      </c>
      <c r="JW184" s="12">
        <v>0</v>
      </c>
      <c r="JX184" s="15">
        <v>345435406</v>
      </c>
      <c r="JY184" s="12">
        <v>0</v>
      </c>
      <c r="JZ184" s="12">
        <v>0</v>
      </c>
      <c r="KA184" s="12">
        <v>0</v>
      </c>
      <c r="KB184" s="15">
        <v>15482351</v>
      </c>
      <c r="KC184" s="12">
        <v>0</v>
      </c>
      <c r="KD184" s="12">
        <v>0</v>
      </c>
      <c r="KE184" s="12">
        <v>0</v>
      </c>
      <c r="KF184" s="15">
        <v>6583849797</v>
      </c>
      <c r="KG184" s="12">
        <v>0</v>
      </c>
      <c r="KH184" s="12">
        <v>0</v>
      </c>
      <c r="KI184" s="12">
        <v>0</v>
      </c>
      <c r="KJ184" s="15">
        <v>0</v>
      </c>
      <c r="KK184" s="12">
        <v>0</v>
      </c>
      <c r="KL184" s="12">
        <v>0</v>
      </c>
      <c r="KM184" s="12">
        <v>0</v>
      </c>
      <c r="KN184" s="15">
        <v>1189470144</v>
      </c>
      <c r="KO184" s="12">
        <v>0</v>
      </c>
      <c r="KP184" s="12">
        <v>0</v>
      </c>
      <c r="KQ184" s="12">
        <v>0</v>
      </c>
      <c r="KR184" s="15">
        <v>0</v>
      </c>
      <c r="KS184" s="12">
        <v>0</v>
      </c>
      <c r="KT184" s="12">
        <v>0</v>
      </c>
      <c r="KU184" s="12">
        <v>0</v>
      </c>
      <c r="KV184" s="14">
        <v>0</v>
      </c>
      <c r="KW184" s="12">
        <v>0</v>
      </c>
      <c r="KX184" s="12">
        <v>0</v>
      </c>
      <c r="KY184" s="12">
        <v>0</v>
      </c>
      <c r="KZ184" s="14">
        <v>0</v>
      </c>
      <c r="LA184" s="12">
        <v>0</v>
      </c>
      <c r="LB184" s="12">
        <v>0</v>
      </c>
      <c r="LC184" s="12">
        <v>0</v>
      </c>
      <c r="LD184" s="14">
        <v>0</v>
      </c>
      <c r="LE184" s="12">
        <v>0</v>
      </c>
      <c r="LF184" s="12">
        <v>0</v>
      </c>
      <c r="LG184" s="12">
        <v>0</v>
      </c>
      <c r="LH184" s="14">
        <v>0</v>
      </c>
      <c r="LI184" s="12">
        <v>0</v>
      </c>
      <c r="LJ184" s="12">
        <v>0</v>
      </c>
      <c r="LK184" s="12">
        <v>0</v>
      </c>
      <c r="LL184" s="14">
        <v>0</v>
      </c>
      <c r="LM184" s="12">
        <v>0</v>
      </c>
      <c r="LN184" s="12">
        <v>0</v>
      </c>
      <c r="LO184" s="12">
        <v>0</v>
      </c>
      <c r="LP184" s="14">
        <v>0</v>
      </c>
      <c r="LQ184" s="12">
        <v>0</v>
      </c>
      <c r="LR184" s="12">
        <v>0</v>
      </c>
      <c r="LS184" s="12">
        <v>0</v>
      </c>
      <c r="LT184" s="14">
        <v>0</v>
      </c>
      <c r="LU184" s="12">
        <v>0</v>
      </c>
      <c r="LV184" s="12">
        <v>0</v>
      </c>
      <c r="LW184" s="12">
        <v>0</v>
      </c>
      <c r="LX184" s="14">
        <v>0</v>
      </c>
      <c r="LY184" s="12">
        <v>0</v>
      </c>
      <c r="LZ184" s="12">
        <v>0</v>
      </c>
      <c r="MA184" s="12">
        <v>0</v>
      </c>
      <c r="MB184" s="13">
        <v>0</v>
      </c>
      <c r="MC184" s="12">
        <v>0</v>
      </c>
      <c r="MD184" s="12">
        <v>0</v>
      </c>
      <c r="ME184" s="12">
        <v>0</v>
      </c>
      <c r="MF184" s="13">
        <v>0</v>
      </c>
      <c r="MG184" s="12">
        <v>0</v>
      </c>
      <c r="MH184" s="12">
        <v>0</v>
      </c>
      <c r="MI184" s="12">
        <v>0</v>
      </c>
      <c r="MJ184" s="13">
        <v>0</v>
      </c>
      <c r="MK184" s="12">
        <v>0</v>
      </c>
      <c r="ML184" s="12">
        <v>0</v>
      </c>
      <c r="MM184" s="12">
        <v>0</v>
      </c>
    </row>
    <row r="185" spans="2:351" ht="89.25" x14ac:dyDescent="0.25">
      <c r="B185" s="44" t="s">
        <v>14</v>
      </c>
      <c r="C185" s="43" t="s">
        <v>13</v>
      </c>
      <c r="D185" s="42" t="s">
        <v>12</v>
      </c>
      <c r="E185" s="42" t="s">
        <v>12</v>
      </c>
      <c r="F185" s="42" t="s">
        <v>11</v>
      </c>
      <c r="G185" s="40">
        <v>2020004250282</v>
      </c>
      <c r="H185" s="41" t="s">
        <v>10</v>
      </c>
      <c r="I185" s="40">
        <v>4599005</v>
      </c>
      <c r="J185" s="39" t="s">
        <v>9</v>
      </c>
      <c r="K185" s="38" t="s">
        <v>8</v>
      </c>
      <c r="L185" s="37" t="s">
        <v>7</v>
      </c>
      <c r="M185" s="35" t="s">
        <v>6</v>
      </c>
      <c r="N185" s="35" t="s">
        <v>5</v>
      </c>
      <c r="O185" s="36" t="s">
        <v>4</v>
      </c>
      <c r="P185" s="35" t="s">
        <v>3</v>
      </c>
      <c r="Q185" s="35" t="s">
        <v>2</v>
      </c>
      <c r="R185" s="34" t="s">
        <v>1</v>
      </c>
      <c r="S185" s="33">
        <v>100</v>
      </c>
      <c r="T185" s="32">
        <v>10</v>
      </c>
      <c r="U185" s="32">
        <v>20</v>
      </c>
      <c r="V185" s="32">
        <v>30</v>
      </c>
      <c r="W185" s="32">
        <v>40</v>
      </c>
      <c r="X185" s="31">
        <f>+Z185+AA185+AB185+AC185</f>
        <v>100</v>
      </c>
      <c r="Y185" s="30">
        <f>+X185/S185</f>
        <v>1</v>
      </c>
      <c r="Z185" s="29">
        <v>10</v>
      </c>
      <c r="AA185" s="28">
        <v>20</v>
      </c>
      <c r="AB185" s="28">
        <v>30</v>
      </c>
      <c r="AC185" s="28">
        <v>40</v>
      </c>
      <c r="AD185" s="27">
        <v>0</v>
      </c>
      <c r="AE185" s="26">
        <f>+AD185-AG185</f>
        <v>0</v>
      </c>
      <c r="AF185" s="25" t="s">
        <v>0</v>
      </c>
      <c r="AG185" s="24">
        <f>SUM(AH185:AK185)</f>
        <v>0</v>
      </c>
      <c r="AH185" s="23">
        <f>+BH185+BL185+BP185+BT185+BX185+CB185+CF185+CJ185+CN185+CR185+CV185+CZ185+BD185</f>
        <v>0</v>
      </c>
      <c r="AI185" s="22">
        <f>+DD185+DH185+DL185+DP185+DT185+DX185+EB185+EF185+EJ185+EN185+ER185+EV185+EZ185+FD185+FH185+FL185+FP185+FT185+FX185+GB185+GF185+GJ185+GN185+GR185+GV185+GZ185+HD185+HH185+HL185+HP185+HT185+HX185+IB185+IF185+IJ185+IN185+IR185+IV185+IZ185+JD185+JH185+JL185+JP185+JT185+JX185+KB185+KF185+KJ185+KN185+KR185</f>
        <v>0</v>
      </c>
      <c r="AJ185" s="21">
        <f>+KV185+KZ185+LD185+LH185+LL185+LP185+LT185+LX185</f>
        <v>0</v>
      </c>
      <c r="AK185" s="13">
        <f>+MB185+MF185+MJ185</f>
        <v>0</v>
      </c>
      <c r="AL185" s="18" t="b">
        <f>_xlfn.IFNA(+AM185&lt;=AG185,"ERROR")</f>
        <v>1</v>
      </c>
      <c r="AM185" s="20">
        <f>SUM(AN185:AQ185)</f>
        <v>0</v>
      </c>
      <c r="AN185" s="4">
        <f>+BE185+BI185+BM185+BQ185+BU185+BY185+CC185+CG185+CK185+CO185+CS185+CW185+DA185</f>
        <v>0</v>
      </c>
      <c r="AO185" s="4">
        <f>+DE185+DI185+DM185+DQ185+DU185+DY185+EC185+EG185+EK185+EO185+ES185+EW185+FA185+FE185+FI185+FM185+FQ185+FU185+FY185+GC185+GG185+GK185+GO185+GS185+GW185+HA185+HE185+HI185+HM185+HQ185+HU185+HY185+IC185+IG185+IK185+IO185+IS185+IW185+JA185+JE185+JI185+JM185+JQ185+JU185+JY185+KC185+KG185+KK185+KO185+KS185</f>
        <v>0</v>
      </c>
      <c r="AP185" s="4">
        <f>+KW185+LA185+LE185+LI185+LM185+LQ185+LU185+LY185</f>
        <v>0</v>
      </c>
      <c r="AQ185" s="4">
        <f>+MC185+MG185+MK185</f>
        <v>0</v>
      </c>
      <c r="AR185" s="18" t="b">
        <f>_xlfn.IFNA(+AS185&lt;=AM185,"ERROR")</f>
        <v>1</v>
      </c>
      <c r="AS185" s="19">
        <f>+AT185+AU185+AV185+AW185</f>
        <v>0</v>
      </c>
      <c r="AT185" s="4">
        <f>+BF185+BJ185+BN185+BR185+BV185+BZ185+CD185+CH185+CL185+CP185+CT185+CX185+DB185</f>
        <v>0</v>
      </c>
      <c r="AU185" s="4">
        <f>+DF185+DJ185+DN185+DR185+DV185+DZ185+ED185+EH185+EL185+EP185+ET185+EX185+FB185+FF185+FJ185+FN185+FR185+FV185+FZ185+GD185+GH185+GL185+GP185+GT185+GX185+HB185+HF185+HJ185+HN185+HR185+HV185+HZ185+ID185+IH185+IL185+IP185+IT185+IX185+JB185+JF185+JJ185+JN185+JR185+JV185+JZ185+KD185+KH185+KL185+KP185+KT185</f>
        <v>0</v>
      </c>
      <c r="AV185" s="4">
        <f>+KX185+LB185+LF185+LJ185+LN185+LR185+LV185+LZ185</f>
        <v>0</v>
      </c>
      <c r="AW185" s="4">
        <f>+MD185+MH185+ML185</f>
        <v>0</v>
      </c>
      <c r="AX185" s="18" t="b">
        <f>_xlfn.IFNA(+AY185&lt;=AS185,"ERROR")</f>
        <v>1</v>
      </c>
      <c r="AY185" s="17">
        <f>+AZ185+BA185+BB185+BC185</f>
        <v>0</v>
      </c>
      <c r="AZ185" s="4">
        <f>+BG185+BK185+BO185+BS185+BW185+CA185+CE185+CI185+CM185+CQ185+CU185+CY185+DC185</f>
        <v>0</v>
      </c>
      <c r="BA185" s="4">
        <f>+DG185+DK185+DO185+DS185+DW185+EA185+EE185+EI185+EM185+EQ185+EU185+EY185+FC185+FG185+FK185+FO185+FS185+FW185+GA185+GE185+GI185+GM185+GQ185+GU185+GY185+HC185+HG185+HK185+HO185+HS185+HW185+IA185+IE185+II185+IM185+IQ185+IU185+IY185+JC185+JG185+JK185+JO185+JS185+JW185+KA185+KE185+KI185+KM185+KQ185+KU185</f>
        <v>0</v>
      </c>
      <c r="BB185" s="4">
        <f>+KY185+LC185+LG185+LK185+LO185+LS185+LW185+MA185</f>
        <v>0</v>
      </c>
      <c r="BC185" s="4">
        <f>+ME185+MI185+MM185</f>
        <v>0</v>
      </c>
      <c r="BD185" s="16">
        <v>0</v>
      </c>
      <c r="BE185" s="12">
        <v>0</v>
      </c>
      <c r="BF185" s="12">
        <v>0</v>
      </c>
      <c r="BG185" s="12">
        <v>0</v>
      </c>
      <c r="BH185" s="16">
        <v>0</v>
      </c>
      <c r="BI185" s="12">
        <v>0</v>
      </c>
      <c r="BJ185" s="12">
        <v>0</v>
      </c>
      <c r="BK185" s="12">
        <v>0</v>
      </c>
      <c r="BL185" s="16">
        <v>0</v>
      </c>
      <c r="BM185" s="12">
        <v>0</v>
      </c>
      <c r="BN185" s="12">
        <v>0</v>
      </c>
      <c r="BO185" s="12">
        <v>0</v>
      </c>
      <c r="BP185" s="16">
        <v>0</v>
      </c>
      <c r="BQ185" s="12">
        <v>0</v>
      </c>
      <c r="BR185" s="12">
        <v>0</v>
      </c>
      <c r="BS185" s="12">
        <v>0</v>
      </c>
      <c r="BT185" s="16">
        <v>0</v>
      </c>
      <c r="BU185" s="12">
        <v>0</v>
      </c>
      <c r="BV185" s="12">
        <v>0</v>
      </c>
      <c r="BW185" s="12">
        <v>0</v>
      </c>
      <c r="BX185" s="16">
        <v>0</v>
      </c>
      <c r="BY185" s="12">
        <v>0</v>
      </c>
      <c r="BZ185" s="12">
        <v>0</v>
      </c>
      <c r="CA185" s="12">
        <v>0</v>
      </c>
      <c r="CB185" s="16">
        <v>0</v>
      </c>
      <c r="CC185" s="12">
        <v>0</v>
      </c>
      <c r="CD185" s="12">
        <v>0</v>
      </c>
      <c r="CE185" s="12">
        <v>0</v>
      </c>
      <c r="CF185" s="16">
        <v>0</v>
      </c>
      <c r="CG185" s="12">
        <v>0</v>
      </c>
      <c r="CH185" s="12">
        <v>0</v>
      </c>
      <c r="CI185" s="12">
        <v>0</v>
      </c>
      <c r="CJ185" s="16">
        <v>0</v>
      </c>
      <c r="CK185" s="12">
        <v>0</v>
      </c>
      <c r="CL185" s="12">
        <v>0</v>
      </c>
      <c r="CM185" s="12">
        <v>0</v>
      </c>
      <c r="CN185" s="16">
        <v>0</v>
      </c>
      <c r="CO185" s="12">
        <v>0</v>
      </c>
      <c r="CP185" s="12">
        <v>0</v>
      </c>
      <c r="CQ185" s="12">
        <v>0</v>
      </c>
      <c r="CR185" s="16">
        <v>0</v>
      </c>
      <c r="CS185" s="12">
        <v>0</v>
      </c>
      <c r="CT185" s="12">
        <v>0</v>
      </c>
      <c r="CU185" s="12">
        <v>0</v>
      </c>
      <c r="CV185" s="16">
        <v>0</v>
      </c>
      <c r="CW185" s="12">
        <v>0</v>
      </c>
      <c r="CX185" s="12">
        <v>0</v>
      </c>
      <c r="CY185" s="12">
        <v>0</v>
      </c>
      <c r="CZ185" s="16">
        <v>0</v>
      </c>
      <c r="DA185" s="12">
        <v>0</v>
      </c>
      <c r="DB185" s="12">
        <v>0</v>
      </c>
      <c r="DC185" s="12">
        <v>0</v>
      </c>
      <c r="DD185" s="15">
        <v>0</v>
      </c>
      <c r="DE185" s="12">
        <v>0</v>
      </c>
      <c r="DF185" s="12">
        <v>0</v>
      </c>
      <c r="DG185" s="12">
        <v>0</v>
      </c>
      <c r="DH185" s="15">
        <v>0</v>
      </c>
      <c r="DI185" s="12">
        <v>0</v>
      </c>
      <c r="DJ185" s="12">
        <v>0</v>
      </c>
      <c r="DK185" s="12">
        <v>0</v>
      </c>
      <c r="DL185" s="15">
        <v>0</v>
      </c>
      <c r="DM185" s="12">
        <v>0</v>
      </c>
      <c r="DN185" s="12">
        <v>0</v>
      </c>
      <c r="DO185" s="12">
        <v>0</v>
      </c>
      <c r="DP185" s="15">
        <v>0</v>
      </c>
      <c r="DQ185" s="12">
        <v>0</v>
      </c>
      <c r="DR185" s="12">
        <v>0</v>
      </c>
      <c r="DS185" s="12">
        <v>0</v>
      </c>
      <c r="DT185" s="15">
        <v>0</v>
      </c>
      <c r="DU185" s="12">
        <v>0</v>
      </c>
      <c r="DV185" s="12">
        <v>0</v>
      </c>
      <c r="DW185" s="12">
        <v>0</v>
      </c>
      <c r="DX185" s="15">
        <v>0</v>
      </c>
      <c r="DY185" s="12">
        <v>0</v>
      </c>
      <c r="DZ185" s="12">
        <v>0</v>
      </c>
      <c r="EA185" s="12">
        <v>0</v>
      </c>
      <c r="EB185" s="15">
        <v>0</v>
      </c>
      <c r="EC185" s="12">
        <v>0</v>
      </c>
      <c r="ED185" s="12">
        <v>0</v>
      </c>
      <c r="EE185" s="12">
        <v>0</v>
      </c>
      <c r="EF185" s="15">
        <v>0</v>
      </c>
      <c r="EG185" s="12">
        <v>0</v>
      </c>
      <c r="EH185" s="12">
        <v>0</v>
      </c>
      <c r="EI185" s="12">
        <v>0</v>
      </c>
      <c r="EJ185" s="15">
        <v>0</v>
      </c>
      <c r="EK185" s="12">
        <v>0</v>
      </c>
      <c r="EL185" s="12">
        <v>0</v>
      </c>
      <c r="EM185" s="12">
        <v>0</v>
      </c>
      <c r="EN185" s="15">
        <v>0</v>
      </c>
      <c r="EO185" s="12">
        <v>0</v>
      </c>
      <c r="EP185" s="12">
        <v>0</v>
      </c>
      <c r="EQ185" s="12">
        <v>0</v>
      </c>
      <c r="ER185" s="15">
        <v>0</v>
      </c>
      <c r="ES185" s="12">
        <v>0</v>
      </c>
      <c r="ET185" s="12">
        <v>0</v>
      </c>
      <c r="EU185" s="12">
        <v>0</v>
      </c>
      <c r="EV185" s="15">
        <v>0</v>
      </c>
      <c r="EW185" s="12">
        <v>0</v>
      </c>
      <c r="EX185" s="12">
        <v>0</v>
      </c>
      <c r="EY185" s="12">
        <v>0</v>
      </c>
      <c r="EZ185" s="15">
        <v>0</v>
      </c>
      <c r="FA185" s="12">
        <v>0</v>
      </c>
      <c r="FB185" s="12">
        <v>0</v>
      </c>
      <c r="FC185" s="12">
        <v>0</v>
      </c>
      <c r="FD185" s="15">
        <v>0</v>
      </c>
      <c r="FE185" s="12">
        <v>0</v>
      </c>
      <c r="FF185" s="12">
        <v>0</v>
      </c>
      <c r="FG185" s="12">
        <v>0</v>
      </c>
      <c r="FH185" s="15">
        <v>0</v>
      </c>
      <c r="FI185" s="12">
        <v>0</v>
      </c>
      <c r="FJ185" s="12">
        <v>0</v>
      </c>
      <c r="FK185" s="12">
        <v>0</v>
      </c>
      <c r="FL185" s="15">
        <v>0</v>
      </c>
      <c r="FM185" s="12">
        <v>0</v>
      </c>
      <c r="FN185" s="12">
        <v>0</v>
      </c>
      <c r="FO185" s="12">
        <v>0</v>
      </c>
      <c r="FP185" s="15">
        <v>0</v>
      </c>
      <c r="FQ185" s="12">
        <v>0</v>
      </c>
      <c r="FR185" s="12">
        <v>0</v>
      </c>
      <c r="FS185" s="12">
        <v>0</v>
      </c>
      <c r="FT185" s="15">
        <v>0</v>
      </c>
      <c r="FU185" s="12">
        <v>0</v>
      </c>
      <c r="FV185" s="12">
        <v>0</v>
      </c>
      <c r="FW185" s="12">
        <v>0</v>
      </c>
      <c r="FX185" s="15">
        <v>0</v>
      </c>
      <c r="FY185" s="12">
        <v>0</v>
      </c>
      <c r="FZ185" s="12">
        <v>0</v>
      </c>
      <c r="GA185" s="12">
        <v>0</v>
      </c>
      <c r="GB185" s="15">
        <v>0</v>
      </c>
      <c r="GC185" s="12">
        <v>0</v>
      </c>
      <c r="GD185" s="12">
        <v>0</v>
      </c>
      <c r="GE185" s="12">
        <v>0</v>
      </c>
      <c r="GF185" s="15">
        <v>0</v>
      </c>
      <c r="GG185" s="12">
        <v>0</v>
      </c>
      <c r="GH185" s="12">
        <v>0</v>
      </c>
      <c r="GI185" s="12">
        <v>0</v>
      </c>
      <c r="GJ185" s="15">
        <v>0</v>
      </c>
      <c r="GK185" s="12">
        <v>0</v>
      </c>
      <c r="GL185" s="12">
        <v>0</v>
      </c>
      <c r="GM185" s="12">
        <v>0</v>
      </c>
      <c r="GN185" s="15">
        <v>0</v>
      </c>
      <c r="GO185" s="12">
        <v>0</v>
      </c>
      <c r="GP185" s="12">
        <v>0</v>
      </c>
      <c r="GQ185" s="12">
        <v>0</v>
      </c>
      <c r="GR185" s="15">
        <v>0</v>
      </c>
      <c r="GS185" s="12">
        <v>0</v>
      </c>
      <c r="GT185" s="12">
        <v>0</v>
      </c>
      <c r="GU185" s="12">
        <v>0</v>
      </c>
      <c r="GV185" s="15">
        <v>0</v>
      </c>
      <c r="GW185" s="12">
        <v>0</v>
      </c>
      <c r="GX185" s="12">
        <v>0</v>
      </c>
      <c r="GY185" s="12">
        <v>0</v>
      </c>
      <c r="GZ185" s="15">
        <v>0</v>
      </c>
      <c r="HA185" s="12">
        <v>0</v>
      </c>
      <c r="HB185" s="12">
        <v>0</v>
      </c>
      <c r="HC185" s="12">
        <v>0</v>
      </c>
      <c r="HD185" s="15">
        <v>0</v>
      </c>
      <c r="HE185" s="12">
        <v>0</v>
      </c>
      <c r="HF185" s="12">
        <v>0</v>
      </c>
      <c r="HG185" s="12">
        <v>0</v>
      </c>
      <c r="HH185" s="15">
        <v>0</v>
      </c>
      <c r="HI185" s="12">
        <v>0</v>
      </c>
      <c r="HJ185" s="12">
        <v>0</v>
      </c>
      <c r="HK185" s="12">
        <v>0</v>
      </c>
      <c r="HL185" s="15">
        <v>0</v>
      </c>
      <c r="HM185" s="12">
        <v>0</v>
      </c>
      <c r="HN185" s="12">
        <v>0</v>
      </c>
      <c r="HO185" s="12">
        <v>0</v>
      </c>
      <c r="HP185" s="15">
        <v>0</v>
      </c>
      <c r="HQ185" s="12">
        <v>0</v>
      </c>
      <c r="HR185" s="12">
        <v>0</v>
      </c>
      <c r="HS185" s="12">
        <v>0</v>
      </c>
      <c r="HT185" s="15">
        <v>0</v>
      </c>
      <c r="HU185" s="12">
        <v>0</v>
      </c>
      <c r="HV185" s="12">
        <v>0</v>
      </c>
      <c r="HW185" s="12">
        <v>0</v>
      </c>
      <c r="HX185" s="15">
        <v>0</v>
      </c>
      <c r="HY185" s="12">
        <v>0</v>
      </c>
      <c r="HZ185" s="12">
        <v>0</v>
      </c>
      <c r="IA185" s="12">
        <v>0</v>
      </c>
      <c r="IB185" s="15">
        <v>0</v>
      </c>
      <c r="IC185" s="12">
        <v>0</v>
      </c>
      <c r="ID185" s="12">
        <v>0</v>
      </c>
      <c r="IE185" s="12">
        <v>0</v>
      </c>
      <c r="IF185" s="15">
        <v>0</v>
      </c>
      <c r="IG185" s="12">
        <v>0</v>
      </c>
      <c r="IH185" s="12">
        <v>0</v>
      </c>
      <c r="II185" s="12">
        <v>0</v>
      </c>
      <c r="IJ185" s="15">
        <v>0</v>
      </c>
      <c r="IK185" s="12">
        <v>0</v>
      </c>
      <c r="IL185" s="12">
        <v>0</v>
      </c>
      <c r="IM185" s="12">
        <v>0</v>
      </c>
      <c r="IN185" s="15">
        <v>0</v>
      </c>
      <c r="IO185" s="12">
        <v>0</v>
      </c>
      <c r="IP185" s="12">
        <v>0</v>
      </c>
      <c r="IQ185" s="12">
        <v>0</v>
      </c>
      <c r="IR185" s="15">
        <v>0</v>
      </c>
      <c r="IS185" s="12">
        <v>0</v>
      </c>
      <c r="IT185" s="12">
        <v>0</v>
      </c>
      <c r="IU185" s="12">
        <v>0</v>
      </c>
      <c r="IV185" s="15">
        <v>0</v>
      </c>
      <c r="IW185" s="12">
        <v>0</v>
      </c>
      <c r="IX185" s="12">
        <v>0</v>
      </c>
      <c r="IY185" s="12">
        <v>0</v>
      </c>
      <c r="IZ185" s="15">
        <v>0</v>
      </c>
      <c r="JA185" s="12">
        <v>0</v>
      </c>
      <c r="JB185" s="12">
        <v>0</v>
      </c>
      <c r="JC185" s="12">
        <v>0</v>
      </c>
      <c r="JD185" s="15">
        <v>0</v>
      </c>
      <c r="JE185" s="12">
        <v>0</v>
      </c>
      <c r="JF185" s="12">
        <v>0</v>
      </c>
      <c r="JG185" s="12">
        <v>0</v>
      </c>
      <c r="JH185" s="15">
        <v>0</v>
      </c>
      <c r="JI185" s="12">
        <v>0</v>
      </c>
      <c r="JJ185" s="12">
        <v>0</v>
      </c>
      <c r="JK185" s="12">
        <v>0</v>
      </c>
      <c r="JL185" s="15">
        <v>0</v>
      </c>
      <c r="JM185" s="12">
        <v>0</v>
      </c>
      <c r="JN185" s="12">
        <v>0</v>
      </c>
      <c r="JO185" s="12">
        <v>0</v>
      </c>
      <c r="JP185" s="15">
        <v>0</v>
      </c>
      <c r="JQ185" s="12">
        <v>0</v>
      </c>
      <c r="JR185" s="12">
        <v>0</v>
      </c>
      <c r="JS185" s="12">
        <v>0</v>
      </c>
      <c r="JT185" s="15">
        <v>0</v>
      </c>
      <c r="JU185" s="12">
        <v>0</v>
      </c>
      <c r="JV185" s="12">
        <v>0</v>
      </c>
      <c r="JW185" s="12">
        <v>0</v>
      </c>
      <c r="JX185" s="15">
        <v>0</v>
      </c>
      <c r="JY185" s="12">
        <v>0</v>
      </c>
      <c r="JZ185" s="12">
        <v>0</v>
      </c>
      <c r="KA185" s="12">
        <v>0</v>
      </c>
      <c r="KB185" s="15">
        <v>0</v>
      </c>
      <c r="KC185" s="12">
        <v>0</v>
      </c>
      <c r="KD185" s="12">
        <v>0</v>
      </c>
      <c r="KE185" s="12">
        <v>0</v>
      </c>
      <c r="KF185" s="15">
        <v>0</v>
      </c>
      <c r="KG185" s="12">
        <v>0</v>
      </c>
      <c r="KH185" s="12">
        <v>0</v>
      </c>
      <c r="KI185" s="12">
        <v>0</v>
      </c>
      <c r="KJ185" s="15">
        <v>0</v>
      </c>
      <c r="KK185" s="12">
        <v>0</v>
      </c>
      <c r="KL185" s="12">
        <v>0</v>
      </c>
      <c r="KM185" s="12">
        <v>0</v>
      </c>
      <c r="KN185" s="15">
        <v>0</v>
      </c>
      <c r="KO185" s="12">
        <v>0</v>
      </c>
      <c r="KP185" s="12">
        <v>0</v>
      </c>
      <c r="KQ185" s="12">
        <v>0</v>
      </c>
      <c r="KR185" s="15">
        <v>0</v>
      </c>
      <c r="KS185" s="12">
        <v>0</v>
      </c>
      <c r="KT185" s="12">
        <v>0</v>
      </c>
      <c r="KU185" s="12">
        <v>0</v>
      </c>
      <c r="KV185" s="14">
        <v>0</v>
      </c>
      <c r="KW185" s="12">
        <v>0</v>
      </c>
      <c r="KX185" s="12">
        <v>0</v>
      </c>
      <c r="KY185" s="12">
        <v>0</v>
      </c>
      <c r="KZ185" s="14">
        <v>0</v>
      </c>
      <c r="LA185" s="12">
        <v>0</v>
      </c>
      <c r="LB185" s="12">
        <v>0</v>
      </c>
      <c r="LC185" s="12">
        <v>0</v>
      </c>
      <c r="LD185" s="14">
        <v>0</v>
      </c>
      <c r="LE185" s="12">
        <v>0</v>
      </c>
      <c r="LF185" s="12">
        <v>0</v>
      </c>
      <c r="LG185" s="12">
        <v>0</v>
      </c>
      <c r="LH185" s="14">
        <v>0</v>
      </c>
      <c r="LI185" s="12">
        <v>0</v>
      </c>
      <c r="LJ185" s="12">
        <v>0</v>
      </c>
      <c r="LK185" s="12">
        <v>0</v>
      </c>
      <c r="LL185" s="14">
        <v>0</v>
      </c>
      <c r="LM185" s="12">
        <v>0</v>
      </c>
      <c r="LN185" s="12">
        <v>0</v>
      </c>
      <c r="LO185" s="12">
        <v>0</v>
      </c>
      <c r="LP185" s="14">
        <v>0</v>
      </c>
      <c r="LQ185" s="12">
        <v>0</v>
      </c>
      <c r="LR185" s="12">
        <v>0</v>
      </c>
      <c r="LS185" s="12">
        <v>0</v>
      </c>
      <c r="LT185" s="14">
        <v>0</v>
      </c>
      <c r="LU185" s="12">
        <v>0</v>
      </c>
      <c r="LV185" s="12">
        <v>0</v>
      </c>
      <c r="LW185" s="12">
        <v>0</v>
      </c>
      <c r="LX185" s="14">
        <v>0</v>
      </c>
      <c r="LY185" s="12">
        <v>0</v>
      </c>
      <c r="LZ185" s="12">
        <v>0</v>
      </c>
      <c r="MA185" s="12">
        <v>0</v>
      </c>
      <c r="MB185" s="13">
        <v>0</v>
      </c>
      <c r="MC185" s="12">
        <v>0</v>
      </c>
      <c r="MD185" s="12">
        <v>0</v>
      </c>
      <c r="ME185" s="12">
        <v>0</v>
      </c>
      <c r="MF185" s="13">
        <v>0</v>
      </c>
      <c r="MG185" s="12">
        <v>0</v>
      </c>
      <c r="MH185" s="12">
        <v>0</v>
      </c>
      <c r="MI185" s="12">
        <v>0</v>
      </c>
      <c r="MJ185" s="13">
        <v>0</v>
      </c>
      <c r="MK185" s="12">
        <v>0</v>
      </c>
      <c r="ML185" s="12">
        <v>0</v>
      </c>
      <c r="MM185" s="12">
        <v>0</v>
      </c>
    </row>
    <row r="186" spans="2:351" x14ac:dyDescent="0.25">
      <c r="AC186" s="5"/>
      <c r="AD186" s="4">
        <f>SUM(AD9:AD185)</f>
        <v>555339475988</v>
      </c>
      <c r="AE186" s="5">
        <f>SUM(AE9:AE185)</f>
        <v>0</v>
      </c>
      <c r="AG186" s="4">
        <f>SUM(AG9:AG185)</f>
        <v>555339475988</v>
      </c>
      <c r="AH186" s="10">
        <f>+BH186+BL186+BP186+BT186+BX186+CB186+CF186+CJ186+CN186+CR186+CV186+CZ186+BD186</f>
        <v>85584164265</v>
      </c>
      <c r="AI186" s="10">
        <f>+DD186+DH186+DL186+DP186+DT186+DX186+EB186+EF186+EJ186+EN186+ER186+EV186+EZ186+FD186+FH186+FL186+FP186+FT186+FX186+GB186+GF186+GJ186+GN186+GR186+GV186+GZ186+HD186+HH186+HL186+HP186+HT186+HX186+IB186+IF186+IJ186+IN186+IR186+IV186+IZ186+JD186+JH186+JL186+JP186+JT186+JX186+KB186+KF186+KJ186+KN186+KR186</f>
        <v>380819382542</v>
      </c>
      <c r="AJ186" s="10">
        <f>+KV186+KZ186+LD186+LH186+LL186+LP186+LT186+LX186</f>
        <v>49565346250</v>
      </c>
      <c r="AK186" s="10">
        <f>+MB186+MF186+MJ186</f>
        <v>39370582931</v>
      </c>
      <c r="AL186" s="4"/>
      <c r="AM186" s="4">
        <f>SUM(AM9:AM185)</f>
        <v>471283583176</v>
      </c>
      <c r="AN186" s="4">
        <f>SUM(AN9:AN185)</f>
        <v>79080372854</v>
      </c>
      <c r="AO186" s="4">
        <f>SUM(AO9:AO185)</f>
        <v>311194383659</v>
      </c>
      <c r="AP186" s="4">
        <f>SUM(AP9:AP185)</f>
        <v>43839040175</v>
      </c>
      <c r="AQ186" s="4">
        <f>SUM(AQ9:AQ185)</f>
        <v>37169786488</v>
      </c>
      <c r="AR186" s="4"/>
      <c r="AS186" s="4">
        <f>SUM(AS9:AS185)</f>
        <v>397236245219</v>
      </c>
      <c r="AT186" s="4">
        <f>SUM(AT9:AT185)</f>
        <v>77306003549</v>
      </c>
      <c r="AU186" s="4">
        <f>SUM(AU9:AU185)</f>
        <v>242223642192</v>
      </c>
      <c r="AV186" s="4">
        <f>SUM(AV9:AV185)</f>
        <v>40683708194</v>
      </c>
      <c r="AW186" s="4">
        <f>SUM(AW9:AW185)</f>
        <v>37022891284</v>
      </c>
      <c r="AX186" s="4"/>
      <c r="AY186" s="4">
        <f>SUM(AY9:AY185)</f>
        <v>354166344333</v>
      </c>
      <c r="AZ186" s="4">
        <f>SUM(AZ9:AZ185)</f>
        <v>75693051753</v>
      </c>
      <c r="BA186" s="4">
        <f>SUM(BA9:BA185)</f>
        <v>222053917716</v>
      </c>
      <c r="BB186" s="4">
        <f>SUM(BB9:BB185)</f>
        <v>39433073159</v>
      </c>
      <c r="BC186" s="4">
        <f>SUM(BC9:BC185)</f>
        <v>16986301705</v>
      </c>
      <c r="BD186" s="4">
        <f>SUM(BD9:BD185)</f>
        <v>37305044929</v>
      </c>
      <c r="BE186" s="4">
        <f>SUM(BE9:BE185)</f>
        <v>37147515617</v>
      </c>
      <c r="BF186" s="4">
        <f>SUM(BF9:BF185)</f>
        <v>36688137185</v>
      </c>
      <c r="BG186" s="4">
        <f>SUM(BG9:BG185)</f>
        <v>36547738118</v>
      </c>
      <c r="BH186" s="4">
        <f>SUM(BH9:BH185)</f>
        <v>4742345792</v>
      </c>
      <c r="BI186" s="4">
        <f>SUM(BI9:BI185)</f>
        <v>4640661018</v>
      </c>
      <c r="BJ186" s="4">
        <f>SUM(BJ9:BJ185)</f>
        <v>4205883413</v>
      </c>
      <c r="BK186" s="4">
        <f>SUM(BK9:BK185)</f>
        <v>3518315842</v>
      </c>
      <c r="BL186" s="4">
        <f>SUM(BL9:BL185)</f>
        <v>5853127000</v>
      </c>
      <c r="BM186" s="4">
        <f>SUM(BM9:BM185)</f>
        <v>5716629974</v>
      </c>
      <c r="BN186" s="4">
        <f>SUM(BN9:BN185)</f>
        <v>5716629974</v>
      </c>
      <c r="BO186" s="4">
        <f>SUM(BO9:BO185)</f>
        <v>5716629974</v>
      </c>
      <c r="BP186" s="4">
        <f>SUM(BP9:BP185)</f>
        <v>23891331000</v>
      </c>
      <c r="BQ186" s="4">
        <f>SUM(BQ9:BQ185)</f>
        <v>21540470854</v>
      </c>
      <c r="BR186" s="4">
        <f>SUM(BR9:BR185)</f>
        <v>20660257586</v>
      </c>
      <c r="BS186" s="4">
        <f>SUM(BS9:BS185)</f>
        <v>19875272428</v>
      </c>
      <c r="BT186" s="4">
        <f>SUM(BT9:BT185)</f>
        <v>2528804942</v>
      </c>
      <c r="BU186" s="4">
        <f>SUM(BU9:BU185)</f>
        <v>2058658156</v>
      </c>
      <c r="BV186" s="4">
        <f>SUM(BV9:BV185)</f>
        <v>2058658156</v>
      </c>
      <c r="BW186" s="4">
        <f>SUM(BW9:BW185)</f>
        <v>2058658156</v>
      </c>
      <c r="BX186" s="4">
        <f>SUM(BX9:BX185)</f>
        <v>90000000</v>
      </c>
      <c r="BY186" s="4">
        <f>SUM(BY9:BY185)</f>
        <v>87066040</v>
      </c>
      <c r="BZ186" s="4">
        <f>SUM(BZ9:BZ185)</f>
        <v>87066040</v>
      </c>
      <c r="CA186" s="4">
        <f>SUM(CA9:CA185)</f>
        <v>87066040</v>
      </c>
      <c r="CB186" s="4">
        <f>SUM(CB9:CB185)</f>
        <v>1377348196</v>
      </c>
      <c r="CC186" s="4">
        <f>SUM(CC9:CC185)</f>
        <v>257000000</v>
      </c>
      <c r="CD186" s="4">
        <f>SUM(CD9:CD185)</f>
        <v>257000000</v>
      </c>
      <c r="CE186" s="4">
        <f>SUM(CE9:CE185)</f>
        <v>257000000</v>
      </c>
      <c r="CF186" s="4">
        <f>SUM(CF9:CF185)</f>
        <v>64080944</v>
      </c>
      <c r="CG186" s="4">
        <f>SUM(CG9:CG185)</f>
        <v>0</v>
      </c>
      <c r="CH186" s="4">
        <f>SUM(CH9:CH185)</f>
        <v>0</v>
      </c>
      <c r="CI186" s="4">
        <f>SUM(CI9:CI185)</f>
        <v>0</v>
      </c>
      <c r="CJ186" s="4">
        <f>SUM(CJ9:CJ185)</f>
        <v>6867649994</v>
      </c>
      <c r="CK186" s="4">
        <f>SUM(CK9:CK185)</f>
        <v>6867649994</v>
      </c>
      <c r="CL186" s="4">
        <f>SUM(CL9:CL185)</f>
        <v>6867649994</v>
      </c>
      <c r="CM186" s="4">
        <f>SUM(CM9:CM185)</f>
        <v>6867649994</v>
      </c>
      <c r="CN186" s="4">
        <f>SUM(CN9:CN185)</f>
        <v>2003357653</v>
      </c>
      <c r="CO186" s="4">
        <f>SUM(CO9:CO185)</f>
        <v>234145453</v>
      </c>
      <c r="CP186" s="4">
        <f>SUM(CP9:CP185)</f>
        <v>234145453</v>
      </c>
      <c r="CQ186" s="4">
        <f>SUM(CQ9:CQ185)</f>
        <v>234145453</v>
      </c>
      <c r="CR186" s="4">
        <f>SUM(CR9:CR185)</f>
        <v>91915708</v>
      </c>
      <c r="CS186" s="4">
        <f>SUM(CS9:CS185)</f>
        <v>91915708</v>
      </c>
      <c r="CT186" s="4">
        <f>SUM(CT9:CT185)</f>
        <v>91915708</v>
      </c>
      <c r="CU186" s="4">
        <f>SUM(CU9:CU185)</f>
        <v>91915708</v>
      </c>
      <c r="CV186" s="4">
        <f>SUM(CV9:CV185)</f>
        <v>330498067</v>
      </c>
      <c r="CW186" s="4">
        <f>SUM(CW9:CW185)</f>
        <v>0</v>
      </c>
      <c r="CX186" s="4">
        <f>SUM(CX9:CX185)</f>
        <v>0</v>
      </c>
      <c r="CY186" s="4">
        <f>SUM(CY9:CY185)</f>
        <v>0</v>
      </c>
      <c r="CZ186" s="4">
        <f>SUM(CZ9:CZ185)</f>
        <v>438660040</v>
      </c>
      <c r="DA186" s="4">
        <f>SUM(DA9:DA185)</f>
        <v>438660040</v>
      </c>
      <c r="DB186" s="4">
        <f>SUM(DB9:DB185)</f>
        <v>438660040</v>
      </c>
      <c r="DC186" s="4">
        <f>SUM(DC9:DC185)</f>
        <v>438660040</v>
      </c>
      <c r="DD186" s="4">
        <f>SUM(DD9:DD185)</f>
        <v>4688395334</v>
      </c>
      <c r="DE186" s="4">
        <f>SUM(DE9:DE185)</f>
        <v>2146224537</v>
      </c>
      <c r="DF186" s="4">
        <f>SUM(DF9:DF185)</f>
        <v>2146224537</v>
      </c>
      <c r="DG186" s="4">
        <f>SUM(DG9:DG185)</f>
        <v>2146224537</v>
      </c>
      <c r="DH186" s="4">
        <f>SUM(DH9:DH185)</f>
        <v>3461324000</v>
      </c>
      <c r="DI186" s="4">
        <f>SUM(DI9:DI185)</f>
        <v>2857160459</v>
      </c>
      <c r="DJ186" s="4">
        <f>SUM(DJ9:DJ185)</f>
        <v>2857160459</v>
      </c>
      <c r="DK186" s="4">
        <f>SUM(DK9:DK185)</f>
        <v>2857160459</v>
      </c>
      <c r="DL186" s="4">
        <f>SUM(DL9:DL185)</f>
        <v>220412375</v>
      </c>
      <c r="DM186" s="4">
        <f>SUM(DM9:DM185)</f>
        <v>220412375</v>
      </c>
      <c r="DN186" s="4">
        <f>SUM(DN9:DN185)</f>
        <v>220412375</v>
      </c>
      <c r="DO186" s="4">
        <f>SUM(DO9:DO185)</f>
        <v>220412375</v>
      </c>
      <c r="DP186" s="4">
        <f>SUM(DP9:DP185)</f>
        <v>1785512000</v>
      </c>
      <c r="DQ186" s="4">
        <f>SUM(DQ9:DQ185)</f>
        <v>1546636746</v>
      </c>
      <c r="DR186" s="4">
        <f>SUM(DR9:DR185)</f>
        <v>1546486171</v>
      </c>
      <c r="DS186" s="4">
        <f>SUM(DS9:DS185)</f>
        <v>1532398758</v>
      </c>
      <c r="DT186" s="4">
        <f>SUM(DT9:DT185)</f>
        <v>661237124</v>
      </c>
      <c r="DU186" s="4">
        <f>SUM(DU9:DU185)</f>
        <v>661237124</v>
      </c>
      <c r="DV186" s="4">
        <f>SUM(DV9:DV185)</f>
        <v>661237124</v>
      </c>
      <c r="DW186" s="4">
        <f>SUM(DW9:DW185)</f>
        <v>0</v>
      </c>
      <c r="DX186" s="4">
        <f>SUM(DX9:DX185)</f>
        <v>11444094000</v>
      </c>
      <c r="DY186" s="4">
        <f>SUM(DY9:DY185)</f>
        <v>7854676369</v>
      </c>
      <c r="DZ186" s="4">
        <f>SUM(DZ9:DZ185)</f>
        <v>6378305708</v>
      </c>
      <c r="EA186" s="4">
        <f>SUM(EA9:EA185)</f>
        <v>6350996897</v>
      </c>
      <c r="EB186" s="4">
        <f>SUM(EB9:EB185)</f>
        <v>26075379000</v>
      </c>
      <c r="EC186" s="4">
        <f>SUM(EC9:EC185)</f>
        <v>17270552585</v>
      </c>
      <c r="ED186" s="4">
        <f>SUM(ED9:ED185)</f>
        <v>14967660044</v>
      </c>
      <c r="EE186" s="4">
        <f>SUM(EE9:EE185)</f>
        <v>14796900583</v>
      </c>
      <c r="EF186" s="4">
        <f>SUM(EF9:EF185)</f>
        <v>26075379000</v>
      </c>
      <c r="EG186" s="4">
        <f>SUM(EG9:EG185)</f>
        <v>26075379000</v>
      </c>
      <c r="EH186" s="4">
        <f>SUM(EH9:EH185)</f>
        <v>6958730775</v>
      </c>
      <c r="EI186" s="4">
        <f>SUM(EI9:EI185)</f>
        <v>3377992272</v>
      </c>
      <c r="EJ186" s="4">
        <f>SUM(EJ9:EJ185)</f>
        <v>11444094000</v>
      </c>
      <c r="EK186" s="4">
        <f>SUM(EK9:EK185)</f>
        <v>11444094000</v>
      </c>
      <c r="EL186" s="4">
        <f>SUM(EL9:EL185)</f>
        <v>5118416366</v>
      </c>
      <c r="EM186" s="4">
        <f>SUM(EM9:EM185)</f>
        <v>3784670911</v>
      </c>
      <c r="EN186" s="4">
        <f>SUM(EN9:EN185)</f>
        <v>40000707655</v>
      </c>
      <c r="EO186" s="4">
        <f>SUM(EO9:EO185)</f>
        <v>36311227535</v>
      </c>
      <c r="EP186" s="4">
        <f>SUM(EP9:EP185)</f>
        <v>33686173268</v>
      </c>
      <c r="EQ186" s="4">
        <f>SUM(EQ9:EQ185)</f>
        <v>33248921333</v>
      </c>
      <c r="ER186" s="4">
        <f>SUM(ER9:ER185)</f>
        <v>737251224</v>
      </c>
      <c r="ES186" s="4">
        <f>SUM(ES9:ES185)</f>
        <v>160479870</v>
      </c>
      <c r="ET186" s="4">
        <f>SUM(ET9:ET185)</f>
        <v>160479870</v>
      </c>
      <c r="EU186" s="4">
        <f>SUM(EU9:EU185)</f>
        <v>160479870</v>
      </c>
      <c r="EV186" s="4">
        <f>SUM(EV9:EV185)</f>
        <v>737251225</v>
      </c>
      <c r="EW186" s="4">
        <f>SUM(EW9:EW185)</f>
        <v>464439601</v>
      </c>
      <c r="EX186" s="4">
        <f>SUM(EX9:EX185)</f>
        <v>296460977</v>
      </c>
      <c r="EY186" s="4">
        <f>SUM(EY9:EY185)</f>
        <v>98499055</v>
      </c>
      <c r="EZ186" s="4">
        <f>SUM(EZ9:EZ185)</f>
        <v>68733984412</v>
      </c>
      <c r="FA186" s="4">
        <f>SUM(FA9:FA185)</f>
        <v>68733984412</v>
      </c>
      <c r="FB186" s="4">
        <f>SUM(FB9:FB185)</f>
        <v>68733984412</v>
      </c>
      <c r="FC186" s="4">
        <f>SUM(FC9:FC185)</f>
        <v>68733984412</v>
      </c>
      <c r="FD186" s="4">
        <f>SUM(FD9:FD185)</f>
        <v>22127993830</v>
      </c>
      <c r="FE186" s="4">
        <f>SUM(FE9:FE185)</f>
        <v>22127993830</v>
      </c>
      <c r="FF186" s="4">
        <f>SUM(FF9:FF185)</f>
        <v>11591806126</v>
      </c>
      <c r="FG186" s="4">
        <f>SUM(FG9:FG185)</f>
        <v>6668661862</v>
      </c>
      <c r="FH186" s="4">
        <f>SUM(FH9:FH185)</f>
        <v>828967255</v>
      </c>
      <c r="FI186" s="4">
        <f>SUM(FI9:FI185)</f>
        <v>602655883</v>
      </c>
      <c r="FJ186" s="4">
        <f>SUM(FJ9:FJ185)</f>
        <v>602655883</v>
      </c>
      <c r="FK186" s="4">
        <f>SUM(FK9:FK185)</f>
        <v>602655883</v>
      </c>
      <c r="FL186" s="4">
        <f>SUM(FL9:FL185)</f>
        <v>1761555416</v>
      </c>
      <c r="FM186" s="4">
        <f>SUM(FM9:FM185)</f>
        <v>1283060464</v>
      </c>
      <c r="FN186" s="4">
        <f>SUM(FN9:FN185)</f>
        <v>517033940</v>
      </c>
      <c r="FO186" s="4">
        <f>SUM(FO9:FO185)</f>
        <v>301026432</v>
      </c>
      <c r="FP186" s="4">
        <f>SUM(FP9:FP185)</f>
        <v>4242614123</v>
      </c>
      <c r="FQ186" s="4">
        <f>SUM(FQ9:FQ185)</f>
        <v>4242614123</v>
      </c>
      <c r="FR186" s="4">
        <f>SUM(FR9:FR185)</f>
        <v>4242614123</v>
      </c>
      <c r="FS186" s="4">
        <f>SUM(FS9:FS185)</f>
        <v>4242614123</v>
      </c>
      <c r="FT186" s="4">
        <f>SUM(FT9:FT185)</f>
        <v>12727842368</v>
      </c>
      <c r="FU186" s="4">
        <f>SUM(FU9:FU185)</f>
        <v>12216274322</v>
      </c>
      <c r="FV186" s="4">
        <f>SUM(FV9:FV185)</f>
        <v>6115799344</v>
      </c>
      <c r="FW186" s="4">
        <f>SUM(FW9:FW185)</f>
        <v>3042128150</v>
      </c>
      <c r="FX186" s="4">
        <f>SUM(FX9:FX185)</f>
        <v>1150631608</v>
      </c>
      <c r="FY186" s="4">
        <f>SUM(FY9:FY185)</f>
        <v>1150631608</v>
      </c>
      <c r="FZ186" s="4">
        <f>SUM(FZ9:FZ185)</f>
        <v>979198559</v>
      </c>
      <c r="GA186" s="4">
        <f>SUM(GA9:GA185)</f>
        <v>493048725</v>
      </c>
      <c r="GB186" s="4">
        <f>SUM(GB9:GB185)</f>
        <v>2108296781</v>
      </c>
      <c r="GC186" s="4">
        <f>SUM(GC9:GC185)</f>
        <v>2108296781</v>
      </c>
      <c r="GD186" s="4">
        <f>SUM(GD9:GD185)</f>
        <v>0</v>
      </c>
      <c r="GE186" s="4">
        <f>SUM(GE9:GE185)</f>
        <v>0</v>
      </c>
      <c r="GF186" s="4">
        <f>SUM(GF9:GF185)</f>
        <v>1354802312</v>
      </c>
      <c r="GG186" s="4">
        <f>SUM(GG9:GG185)</f>
        <v>1354802312</v>
      </c>
      <c r="GH186" s="4">
        <f>SUM(GH9:GH185)</f>
        <v>1354802312</v>
      </c>
      <c r="GI186" s="4">
        <f>SUM(GI9:GI185)</f>
        <v>1354802312</v>
      </c>
      <c r="GJ186" s="4">
        <f>SUM(GJ9:GJ185)</f>
        <v>4400021340</v>
      </c>
      <c r="GK186" s="4">
        <f>SUM(GK9:GK185)</f>
        <v>3799521041</v>
      </c>
      <c r="GL186" s="4">
        <f>SUM(GL9:GL185)</f>
        <v>1145362680</v>
      </c>
      <c r="GM186" s="4">
        <f>SUM(GM9:GM185)</f>
        <v>1086841835</v>
      </c>
      <c r="GN186" s="4">
        <f>SUM(GN9:GN185)</f>
        <v>1645156948</v>
      </c>
      <c r="GO186" s="4">
        <f>SUM(GO9:GO185)</f>
        <v>1447386072</v>
      </c>
      <c r="GP186" s="4">
        <f>SUM(GP9:GP185)</f>
        <v>1447386072</v>
      </c>
      <c r="GQ186" s="4">
        <f>SUM(GQ9:GQ185)</f>
        <v>1447386072</v>
      </c>
      <c r="GR186" s="4">
        <f>SUM(GR9:GR185)</f>
        <v>743495795</v>
      </c>
      <c r="GS186" s="4">
        <f>SUM(GS9:GS185)</f>
        <v>743495795</v>
      </c>
      <c r="GT186" s="4">
        <f>SUM(GT9:GT185)</f>
        <v>743495795</v>
      </c>
      <c r="GU186" s="4">
        <f>SUM(GU9:GU185)</f>
        <v>743495795</v>
      </c>
      <c r="GV186" s="4">
        <f>SUM(GV9:GV185)</f>
        <v>116043011</v>
      </c>
      <c r="GW186" s="4">
        <f>SUM(GW9:GW185)</f>
        <v>115866315</v>
      </c>
      <c r="GX186" s="4">
        <f>SUM(GX9:GX185)</f>
        <v>115866315</v>
      </c>
      <c r="GY186" s="4">
        <f>SUM(GY9:GY185)</f>
        <v>115866315</v>
      </c>
      <c r="GZ186" s="4">
        <f>SUM(GZ9:GZ185)</f>
        <v>246591397</v>
      </c>
      <c r="HA186" s="4">
        <f>SUM(HA9:HA185)</f>
        <v>246591397</v>
      </c>
      <c r="HB186" s="4">
        <f>SUM(HB9:HB185)</f>
        <v>109314314</v>
      </c>
      <c r="HC186" s="4">
        <f>SUM(HC9:HC185)</f>
        <v>34757497</v>
      </c>
      <c r="HD186" s="4">
        <f>SUM(HD9:HD185)</f>
        <v>1579928565</v>
      </c>
      <c r="HE186" s="4">
        <f>SUM(HE9:HE185)</f>
        <v>1579928565</v>
      </c>
      <c r="HF186" s="4">
        <f>SUM(HF9:HF185)</f>
        <v>747373792</v>
      </c>
      <c r="HG186" s="4">
        <f>SUM(HG9:HG185)</f>
        <v>442999834</v>
      </c>
      <c r="HH186" s="4">
        <f>SUM(HH9:HH185)</f>
        <v>3495958514</v>
      </c>
      <c r="HI186" s="4">
        <f>SUM(HI9:HI185)</f>
        <v>2834549404</v>
      </c>
      <c r="HJ186" s="4">
        <f>SUM(HJ9:HJ185)</f>
        <v>1102867221</v>
      </c>
      <c r="HK186" s="4">
        <f>SUM(HK9:HK185)</f>
        <v>519595854</v>
      </c>
      <c r="HL186" s="4">
        <f>SUM(HL9:HL185)</f>
        <v>32618110000</v>
      </c>
      <c r="HM186" s="4">
        <f>SUM(HM9:HM185)</f>
        <v>25873221349</v>
      </c>
      <c r="HN186" s="4">
        <f>SUM(HN9:HN185)</f>
        <v>22567537136</v>
      </c>
      <c r="HO186" s="4">
        <f>SUM(HO9:HO185)</f>
        <v>22077700074</v>
      </c>
      <c r="HP186" s="4">
        <f>SUM(HP9:HP185)</f>
        <v>22985445000</v>
      </c>
      <c r="HQ186" s="4">
        <f>SUM(HQ9:HQ185)</f>
        <v>22985445000</v>
      </c>
      <c r="HR186" s="4">
        <f>SUM(HR9:HR185)</f>
        <v>22985445000</v>
      </c>
      <c r="HS186" s="4">
        <f>SUM(HS9:HS185)</f>
        <v>22985445000</v>
      </c>
      <c r="HT186" s="4">
        <f>SUM(HT9:HT185)</f>
        <v>67872000</v>
      </c>
      <c r="HU186" s="4">
        <f>SUM(HU9:HU185)</f>
        <v>67872000</v>
      </c>
      <c r="HV186" s="4">
        <f>SUM(HV9:HV185)</f>
        <v>67872000</v>
      </c>
      <c r="HW186" s="4">
        <f>SUM(HW9:HW185)</f>
        <v>40923710</v>
      </c>
      <c r="HX186" s="4">
        <f>SUM(HX9:HX185)</f>
        <v>1311494000</v>
      </c>
      <c r="HY186" s="4">
        <f>SUM(HY9:HY185)</f>
        <v>1311494000</v>
      </c>
      <c r="HZ186" s="4">
        <f>SUM(HZ9:HZ185)</f>
        <v>1311494000</v>
      </c>
      <c r="IA186" s="4">
        <f>SUM(IA9:IA185)</f>
        <v>1311494000</v>
      </c>
      <c r="IB186" s="4">
        <f>SUM(IB9:IB185)</f>
        <v>4033940000</v>
      </c>
      <c r="IC186" s="4">
        <f>SUM(IC9:IC185)</f>
        <v>1847822787</v>
      </c>
      <c r="ID186" s="4">
        <f>SUM(ID9:ID185)</f>
        <v>455010889</v>
      </c>
      <c r="IE186" s="4">
        <f>SUM(IE9:IE185)</f>
        <v>222875401</v>
      </c>
      <c r="IF186" s="4">
        <f>SUM(IF9:IF185)</f>
        <v>3262552995</v>
      </c>
      <c r="IG186" s="4">
        <f>SUM(IG9:IG185)</f>
        <v>3262000000</v>
      </c>
      <c r="IH186" s="4">
        <f>SUM(IH9:IH185)</f>
        <v>3262000000</v>
      </c>
      <c r="II186" s="4">
        <f>SUM(II9:II185)</f>
        <v>3262000000</v>
      </c>
      <c r="IJ186" s="4">
        <f>SUM(IJ9:IJ185)</f>
        <v>3095689496</v>
      </c>
      <c r="IK186" s="4">
        <f>SUM(IK9:IK185)</f>
        <v>772207652</v>
      </c>
      <c r="IL186" s="4">
        <f>SUM(IL9:IL185)</f>
        <v>772207652</v>
      </c>
      <c r="IM186" s="4">
        <f>SUM(IM9:IM185)</f>
        <v>770681752</v>
      </c>
      <c r="IN186" s="4">
        <f>SUM(IN9:IN185)</f>
        <v>1956896514</v>
      </c>
      <c r="IO186" s="4">
        <f>SUM(IO9:IO185)</f>
        <v>1475000000</v>
      </c>
      <c r="IP186" s="4">
        <f>SUM(IP9:IP185)</f>
        <v>1475000000</v>
      </c>
      <c r="IQ186" s="4">
        <f>SUM(IQ9:IQ185)</f>
        <v>1475000000</v>
      </c>
      <c r="IR186" s="4">
        <f>SUM(IR9:IR185)</f>
        <v>4890153862</v>
      </c>
      <c r="IS186" s="4">
        <f>SUM(IS9:IS185)</f>
        <v>0</v>
      </c>
      <c r="IT186" s="4">
        <f>SUM(IT9:IT185)</f>
        <v>0</v>
      </c>
      <c r="IU186" s="4">
        <f>SUM(IU9:IU185)</f>
        <v>0</v>
      </c>
      <c r="IV186" s="4">
        <f>SUM(IV9:IV185)</f>
        <v>8382715523</v>
      </c>
      <c r="IW186" s="4">
        <f>SUM(IW9:IW185)</f>
        <v>7213111339</v>
      </c>
      <c r="IX186" s="4">
        <f>SUM(IX9:IX185)</f>
        <v>6970361978</v>
      </c>
      <c r="IY186" s="4">
        <f>SUM(IY9:IY185)</f>
        <v>6708733225</v>
      </c>
      <c r="IZ186" s="4">
        <f>SUM(IZ9:IZ185)</f>
        <v>1985779460</v>
      </c>
      <c r="JA186" s="4">
        <f>SUM(JA9:JA185)</f>
        <v>525841586</v>
      </c>
      <c r="JB186" s="4">
        <f>SUM(JB9:JB185)</f>
        <v>462223666</v>
      </c>
      <c r="JC186" s="4">
        <f>SUM(JC9:JC185)</f>
        <v>10409656</v>
      </c>
      <c r="JD186" s="4">
        <f>SUM(JD9:JD185)</f>
        <v>151979426</v>
      </c>
      <c r="JE186" s="4">
        <f>SUM(JE9:JE185)</f>
        <v>31718758</v>
      </c>
      <c r="JF186" s="4">
        <f>SUM(JF9:JF185)</f>
        <v>31718758</v>
      </c>
      <c r="JG186" s="4">
        <f>SUM(JG9:JG185)</f>
        <v>31718758</v>
      </c>
      <c r="JH186" s="4">
        <f>SUM(JH9:JH185)</f>
        <v>9383846320</v>
      </c>
      <c r="JI186" s="4">
        <f>SUM(JI9:JI185)</f>
        <v>2045827981</v>
      </c>
      <c r="JJ186" s="4">
        <f>SUM(JJ9:JJ185)</f>
        <v>1984598711</v>
      </c>
      <c r="JK186" s="4">
        <f>SUM(JK9:JK185)</f>
        <v>1572379276</v>
      </c>
      <c r="JL186" s="4">
        <f>SUM(JL9:JL185)</f>
        <v>17498428494</v>
      </c>
      <c r="JM186" s="4">
        <f>SUM(JM9:JM185)</f>
        <v>12182648682</v>
      </c>
      <c r="JN186" s="4">
        <f>SUM(JN9:JN185)</f>
        <v>5330863840</v>
      </c>
      <c r="JO186" s="4">
        <f>SUM(JO9:JO185)</f>
        <v>3180034713</v>
      </c>
      <c r="JP186" s="4">
        <f>SUM(JP9:JP185)</f>
        <v>274994620</v>
      </c>
      <c r="JQ186" s="4">
        <f>SUM(JQ9:JQ185)</f>
        <v>0</v>
      </c>
      <c r="JR186" s="4">
        <f>SUM(JR9:JR185)</f>
        <v>0</v>
      </c>
      <c r="JS186" s="4">
        <f>SUM(JS9:JS185)</f>
        <v>0</v>
      </c>
      <c r="JT186" s="4">
        <f>SUM(JT9:JT185)</f>
        <v>322001219</v>
      </c>
      <c r="JU186" s="4">
        <f>SUM(JU9:JU185)</f>
        <v>0</v>
      </c>
      <c r="JV186" s="4">
        <f>SUM(JV9:JV185)</f>
        <v>0</v>
      </c>
      <c r="JW186" s="4">
        <f>SUM(JW9:JW185)</f>
        <v>0</v>
      </c>
      <c r="JX186" s="4">
        <f>SUM(JX9:JX185)</f>
        <v>345435406</v>
      </c>
      <c r="JY186" s="4">
        <f>SUM(JY9:JY185)</f>
        <v>0</v>
      </c>
      <c r="JZ186" s="4">
        <f>SUM(JZ9:JZ185)</f>
        <v>0</v>
      </c>
      <c r="KA186" s="4">
        <f>SUM(KA9:KA185)</f>
        <v>0</v>
      </c>
      <c r="KB186" s="4">
        <f>SUM(KB9:KB185)</f>
        <v>367456823</v>
      </c>
      <c r="KC186" s="4">
        <f>SUM(KC9:KC185)</f>
        <v>0</v>
      </c>
      <c r="KD186" s="4">
        <f>SUM(KD9:KD185)</f>
        <v>0</v>
      </c>
      <c r="KE186" s="4">
        <f>SUM(KE9:KE185)</f>
        <v>0</v>
      </c>
      <c r="KF186" s="4">
        <f>SUM(KF9:KF185)</f>
        <v>6583849797</v>
      </c>
      <c r="KG186" s="4">
        <f>SUM(KG9:KG185)</f>
        <v>0</v>
      </c>
      <c r="KH186" s="4">
        <f>SUM(KH9:KH185)</f>
        <v>0</v>
      </c>
      <c r="KI186" s="4">
        <f>SUM(KI9:KI185)</f>
        <v>0</v>
      </c>
      <c r="KJ186" s="4">
        <f>SUM(KJ9:KJ185)</f>
        <v>5466322036</v>
      </c>
      <c r="KK186" s="4">
        <f>SUM(KK9:KK185)</f>
        <v>0</v>
      </c>
      <c r="KL186" s="4">
        <f>SUM(KL9:KL185)</f>
        <v>0</v>
      </c>
      <c r="KM186" s="4">
        <f>SUM(KM9:KM185)</f>
        <v>0</v>
      </c>
      <c r="KN186" s="4">
        <f>SUM(KN9:KN185)</f>
        <v>1189470144</v>
      </c>
      <c r="KO186" s="4">
        <f>SUM(KO9:KO185)</f>
        <v>0</v>
      </c>
      <c r="KP186" s="4">
        <f>SUM(KP9:KP185)</f>
        <v>0</v>
      </c>
      <c r="KQ186" s="4">
        <f>SUM(KQ9:KQ185)</f>
        <v>0</v>
      </c>
      <c r="KR186" s="4">
        <f>SUM(KR9:KR185)</f>
        <v>50028795</v>
      </c>
      <c r="KS186" s="4">
        <f>SUM(KS9:KS185)</f>
        <v>0</v>
      </c>
      <c r="KT186" s="4">
        <f>SUM(KT9:KT185)</f>
        <v>0</v>
      </c>
      <c r="KU186" s="4">
        <f>SUM(KU9:KU185)</f>
        <v>0</v>
      </c>
      <c r="KV186" s="4">
        <f>SUM(KV9:KV185)</f>
        <v>17332275253</v>
      </c>
      <c r="KW186" s="4">
        <f>SUM(KW9:KW185)</f>
        <v>17332275253</v>
      </c>
      <c r="KX186" s="4">
        <f>SUM(KX9:KX185)</f>
        <v>17066272389</v>
      </c>
      <c r="KY186" s="4">
        <f>SUM(KY9:KY185)</f>
        <v>17054501026</v>
      </c>
      <c r="KZ186" s="4">
        <f>SUM(KZ9:KZ185)</f>
        <v>315963700</v>
      </c>
      <c r="LA186" s="4">
        <f>SUM(LA9:LA185)</f>
        <v>28353190</v>
      </c>
      <c r="LB186" s="4">
        <f>SUM(LB9:LB185)</f>
        <v>28353190</v>
      </c>
      <c r="LC186" s="4">
        <f>SUM(LC9:LC185)</f>
        <v>28353190</v>
      </c>
      <c r="LD186" s="4">
        <f>SUM(LD9:LD185)</f>
        <v>28191189463</v>
      </c>
      <c r="LE186" s="4">
        <f>SUM(LE9:LE185)</f>
        <v>25602577265</v>
      </c>
      <c r="LF186" s="4">
        <f>SUM(LF9:LF185)</f>
        <v>22797093974</v>
      </c>
      <c r="LG186" s="4">
        <f>SUM(LG9:LG185)</f>
        <v>21584899980</v>
      </c>
      <c r="LH186" s="4">
        <f>SUM(LH9:LH185)</f>
        <v>230037416</v>
      </c>
      <c r="LI186" s="4">
        <f>SUM(LI9:LI185)</f>
        <v>82459412</v>
      </c>
      <c r="LJ186" s="4">
        <f>SUM(LJ9:LJ185)</f>
        <v>11224859</v>
      </c>
      <c r="LK186" s="4">
        <f>SUM(LK9:LK185)</f>
        <v>0</v>
      </c>
      <c r="LL186" s="4">
        <f>SUM(LL9:LL185)</f>
        <v>595275842</v>
      </c>
      <c r="LM186" s="4">
        <f>SUM(LM9:LM185)</f>
        <v>595275842</v>
      </c>
      <c r="LN186" s="4">
        <f>SUM(LN9:LN185)</f>
        <v>595275842</v>
      </c>
      <c r="LO186" s="4">
        <f>SUM(LO9:LO185)</f>
        <v>579831023</v>
      </c>
      <c r="LP186" s="4">
        <f>SUM(LP9:LP185)</f>
        <v>198099213</v>
      </c>
      <c r="LQ186" s="4">
        <f>SUM(LQ9:LQ185)</f>
        <v>198099213</v>
      </c>
      <c r="LR186" s="4">
        <f>SUM(LR9:LR185)</f>
        <v>185487940</v>
      </c>
      <c r="LS186" s="4">
        <f>SUM(LS9:LS185)</f>
        <v>185487940</v>
      </c>
      <c r="LT186" s="4">
        <f>SUM(LT9:LT185)</f>
        <v>2440093659</v>
      </c>
      <c r="LU186" s="4">
        <f>SUM(LU9:LU185)</f>
        <v>0</v>
      </c>
      <c r="LV186" s="4">
        <f>SUM(LV9:LV185)</f>
        <v>0</v>
      </c>
      <c r="LW186" s="4">
        <f>SUM(LW9:LW185)</f>
        <v>0</v>
      </c>
      <c r="LX186" s="4">
        <f>SUM(LX9:LX185)</f>
        <v>262411704</v>
      </c>
      <c r="LY186" s="4">
        <f>SUM(LY9:LY185)</f>
        <v>0</v>
      </c>
      <c r="LZ186" s="4">
        <f>SUM(LZ9:LZ185)</f>
        <v>0</v>
      </c>
      <c r="MA186" s="4">
        <f>SUM(MA9:MA185)</f>
        <v>0</v>
      </c>
      <c r="MB186" s="4">
        <f>SUM(MB9:MB185)</f>
        <v>19301112819</v>
      </c>
      <c r="MC186" s="4">
        <f>SUM(MC9:MC185)</f>
        <v>17982954826</v>
      </c>
      <c r="MD186" s="4">
        <f>SUM(MD9:MD185)</f>
        <v>17837059622</v>
      </c>
      <c r="ME186" s="4">
        <f>SUM(ME9:ME185)</f>
        <v>16986301705</v>
      </c>
      <c r="MF186" s="4">
        <f>SUM(MF9:MF185)</f>
        <v>19186831662</v>
      </c>
      <c r="MG186" s="4">
        <f>SUM(MG9:MG185)</f>
        <v>19186831662</v>
      </c>
      <c r="MH186" s="4">
        <f>SUM(MH9:MH185)</f>
        <v>19185831662</v>
      </c>
      <c r="MI186" s="4">
        <f>SUM(MI9:MI185)</f>
        <v>0</v>
      </c>
      <c r="MJ186" s="4">
        <f>SUM(MJ9:MJ185)</f>
        <v>882638450</v>
      </c>
      <c r="MK186" s="4">
        <f>SUM(MK9:MK185)</f>
        <v>0</v>
      </c>
      <c r="ML186" s="4">
        <f>SUM(ML9:ML185)</f>
        <v>0</v>
      </c>
      <c r="MM186" s="4">
        <f>SUM(MM9:MM185)</f>
        <v>0</v>
      </c>
    </row>
    <row r="187" spans="2:351" x14ac:dyDescent="0.25">
      <c r="AC187" s="5"/>
      <c r="AD187" s="4"/>
      <c r="AE187" s="5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  <c r="DE187" s="4"/>
      <c r="DF187" s="4"/>
      <c r="DG187" s="4"/>
      <c r="DH187" s="4"/>
      <c r="DI187" s="4"/>
      <c r="DJ187" s="4"/>
      <c r="DK187" s="4"/>
      <c r="DL187" s="4"/>
      <c r="DM187" s="4"/>
      <c r="DN187" s="4"/>
      <c r="DO187" s="4"/>
      <c r="DP187" s="4"/>
      <c r="DQ187" s="4"/>
      <c r="DR187" s="4"/>
      <c r="DS187" s="4"/>
      <c r="DT187" s="4"/>
      <c r="DU187" s="4"/>
      <c r="DV187" s="4"/>
      <c r="DW187" s="4"/>
      <c r="DX187" s="4"/>
      <c r="DY187" s="4"/>
      <c r="DZ187" s="4"/>
      <c r="EA187" s="4"/>
      <c r="EB187" s="4"/>
      <c r="EC187" s="4"/>
      <c r="ED187" s="4"/>
      <c r="EE187" s="4"/>
      <c r="EF187" s="4"/>
      <c r="EG187" s="4"/>
      <c r="EH187" s="4"/>
      <c r="EI187" s="4"/>
      <c r="EJ187" s="4"/>
      <c r="EK187" s="4"/>
      <c r="EL187" s="4"/>
      <c r="EM187" s="4"/>
      <c r="EN187" s="4"/>
      <c r="EO187" s="4"/>
      <c r="EP187" s="4"/>
      <c r="EQ187" s="4"/>
      <c r="ER187" s="4"/>
      <c r="ES187" s="4"/>
      <c r="ET187" s="4"/>
      <c r="EU187" s="4"/>
      <c r="EV187" s="4"/>
      <c r="EW187" s="4"/>
      <c r="EX187" s="4"/>
      <c r="EY187" s="4"/>
      <c r="EZ187" s="4"/>
      <c r="FA187" s="4"/>
      <c r="FB187" s="4"/>
      <c r="FC187" s="4"/>
      <c r="FD187" s="4"/>
      <c r="FE187" s="4"/>
      <c r="FF187" s="4"/>
      <c r="FG187" s="4"/>
      <c r="FH187" s="4"/>
      <c r="FI187" s="4"/>
      <c r="FJ187" s="4"/>
      <c r="FK187" s="4"/>
      <c r="FL187" s="4"/>
      <c r="FM187" s="4"/>
      <c r="FN187" s="4"/>
      <c r="FO187" s="4"/>
      <c r="FP187" s="4"/>
      <c r="FQ187" s="4"/>
      <c r="FR187" s="4"/>
      <c r="FS187" s="4"/>
      <c r="FT187" s="4"/>
      <c r="FU187" s="4"/>
      <c r="FV187" s="4"/>
      <c r="FW187" s="4"/>
      <c r="FX187" s="4"/>
      <c r="FY187" s="4"/>
      <c r="FZ187" s="4"/>
      <c r="GA187" s="4"/>
      <c r="GB187" s="4"/>
      <c r="GC187" s="4"/>
      <c r="GD187" s="4"/>
      <c r="GE187" s="4"/>
      <c r="GF187" s="4"/>
      <c r="GG187" s="4"/>
      <c r="GH187" s="4"/>
      <c r="GI187" s="4"/>
      <c r="GJ187" s="4"/>
      <c r="GK187" s="4"/>
      <c r="GL187" s="4"/>
      <c r="GM187" s="4"/>
      <c r="GN187" s="4"/>
      <c r="GO187" s="4"/>
      <c r="GP187" s="4"/>
      <c r="GQ187" s="4"/>
      <c r="GR187" s="4"/>
      <c r="GS187" s="4"/>
      <c r="GT187" s="4"/>
      <c r="GU187" s="4"/>
      <c r="GV187" s="4"/>
      <c r="GW187" s="4"/>
      <c r="GX187" s="4"/>
      <c r="GY187" s="4"/>
      <c r="GZ187" s="4"/>
      <c r="HA187" s="4"/>
      <c r="HB187" s="4"/>
      <c r="HC187" s="4"/>
      <c r="HD187" s="4"/>
      <c r="HE187" s="4"/>
      <c r="HF187" s="4"/>
      <c r="HG187" s="4"/>
      <c r="HH187" s="4"/>
      <c r="HI187" s="4"/>
      <c r="HJ187" s="4"/>
      <c r="HK187" s="4"/>
      <c r="HL187" s="4"/>
      <c r="HM187" s="4"/>
      <c r="HN187" s="4"/>
      <c r="HO187" s="4"/>
      <c r="HP187" s="4"/>
      <c r="HQ187" s="4"/>
      <c r="HR187" s="4"/>
      <c r="HS187" s="4"/>
      <c r="HT187" s="4"/>
      <c r="HU187" s="4"/>
      <c r="HV187" s="4"/>
      <c r="HW187" s="4"/>
      <c r="HX187" s="4"/>
      <c r="HY187" s="4"/>
      <c r="HZ187" s="4"/>
      <c r="IA187" s="4"/>
      <c r="IB187" s="4"/>
      <c r="IC187" s="4"/>
      <c r="ID187" s="4"/>
      <c r="IE187" s="4"/>
      <c r="IF187" s="4"/>
      <c r="IG187" s="4"/>
      <c r="IH187" s="4"/>
      <c r="II187" s="4"/>
      <c r="IJ187" s="4"/>
      <c r="IK187" s="4"/>
      <c r="IL187" s="4"/>
      <c r="IM187" s="4"/>
      <c r="IN187" s="4"/>
      <c r="IO187" s="4"/>
      <c r="IP187" s="4"/>
      <c r="IQ187" s="4"/>
      <c r="IR187" s="4"/>
      <c r="IS187" s="4"/>
      <c r="IT187" s="4"/>
      <c r="IU187" s="4"/>
      <c r="IV187" s="4"/>
      <c r="IW187" s="4"/>
      <c r="IX187" s="4"/>
      <c r="IY187" s="4"/>
      <c r="IZ187" s="4"/>
      <c r="JA187" s="4"/>
      <c r="JB187" s="4"/>
      <c r="JC187" s="4"/>
      <c r="JD187" s="4"/>
      <c r="JE187" s="4"/>
      <c r="JF187" s="4"/>
      <c r="JG187" s="4"/>
      <c r="JH187" s="4"/>
      <c r="JI187" s="4"/>
      <c r="JJ187" s="4"/>
      <c r="JK187" s="4"/>
      <c r="JL187" s="4"/>
      <c r="JM187" s="4"/>
      <c r="JN187" s="4"/>
      <c r="JO187" s="4"/>
      <c r="JP187" s="4"/>
      <c r="JQ187" s="4"/>
      <c r="JR187" s="4"/>
      <c r="JS187" s="4"/>
      <c r="JT187" s="4"/>
      <c r="JU187" s="4"/>
      <c r="JV187" s="4"/>
      <c r="JW187" s="4"/>
      <c r="JX187" s="4"/>
      <c r="JY187" s="4"/>
      <c r="JZ187" s="4"/>
      <c r="KA187" s="4"/>
      <c r="KB187" s="4"/>
      <c r="KC187" s="4"/>
      <c r="KD187" s="4"/>
      <c r="KE187" s="4"/>
      <c r="KF187" s="4"/>
      <c r="KG187" s="4"/>
      <c r="KH187" s="4"/>
      <c r="KI187" s="4"/>
      <c r="KJ187" s="4"/>
      <c r="KK187" s="4"/>
      <c r="KL187" s="4"/>
      <c r="KM187" s="4"/>
      <c r="KN187" s="4"/>
      <c r="KO187" s="4"/>
      <c r="KP187" s="4"/>
      <c r="KQ187" s="4"/>
      <c r="KR187" s="4"/>
      <c r="KS187" s="4"/>
      <c r="KT187" s="4"/>
      <c r="KU187" s="4"/>
      <c r="KV187" s="4"/>
      <c r="KW187" s="4"/>
      <c r="KX187" s="4"/>
      <c r="KY187" s="4"/>
      <c r="KZ187" s="4"/>
      <c r="LA187" s="4"/>
      <c r="LB187" s="4"/>
      <c r="LC187" s="4"/>
      <c r="LD187" s="4"/>
      <c r="LE187" s="4"/>
      <c r="LF187" s="4"/>
      <c r="LG187" s="4"/>
      <c r="LH187" s="4"/>
      <c r="LI187" s="4"/>
      <c r="LJ187" s="4"/>
      <c r="LK187" s="4"/>
      <c r="LL187" s="4"/>
      <c r="LM187" s="4"/>
      <c r="LN187" s="4"/>
      <c r="LO187" s="4"/>
      <c r="LP187" s="4"/>
      <c r="LQ187" s="4"/>
      <c r="LR187" s="4"/>
      <c r="LS187" s="4"/>
      <c r="LT187" s="4"/>
      <c r="LU187" s="4"/>
      <c r="LV187" s="4"/>
      <c r="LW187" s="4"/>
      <c r="LX187" s="4"/>
      <c r="LY187" s="4"/>
      <c r="LZ187" s="4"/>
      <c r="MA187" s="4"/>
      <c r="MB187" s="4"/>
      <c r="MC187" s="4"/>
      <c r="MD187" s="4"/>
      <c r="ME187" s="4"/>
      <c r="MF187" s="4"/>
      <c r="MG187" s="4"/>
      <c r="MH187" s="4"/>
      <c r="MI187" s="4"/>
      <c r="MJ187" s="4"/>
      <c r="MK187" s="4"/>
      <c r="ML187" s="4"/>
      <c r="MM187" s="4"/>
    </row>
    <row r="188" spans="2:351" x14ac:dyDescent="0.25">
      <c r="AC188" s="5"/>
      <c r="AD188" s="11">
        <v>555339475988</v>
      </c>
      <c r="AE188" s="5">
        <v>0</v>
      </c>
      <c r="AG188" s="11">
        <v>555339475988</v>
      </c>
      <c r="AH188" s="10">
        <f>+BH188+BL188+BP188+BT188+BX188+CB188+CF188+CJ188+CN188+CR188+CV188+CZ188+BD188</f>
        <v>85584164265</v>
      </c>
      <c r="AI188" s="10">
        <f>+DD188+DH188+DL188+DP188+DT188+DX188+EB188+EF188+EJ188+EN188+ER188+EV188+EZ188+FD188+FH188+FL188+FP188+FT188+FX188+GB188+GF188+GJ188+GN188+GR188+GV188+GZ188+HD188+HH188+HL188+HP188+HT188+HX188+IB188+IF188+IJ188+IN188+IR188+IV188+IZ188+JD188+JH188+JL188+JP188+JT188+JX188+KB188+KF188+KJ188+KN188+KR188</f>
        <v>380819382542</v>
      </c>
      <c r="AJ188" s="10">
        <f>+KV188+KZ188+LD188+LH188+LL188+LP188+LT188+LX188</f>
        <v>49565346250</v>
      </c>
      <c r="AK188" s="10">
        <f>+MB188+MF188+MJ188</f>
        <v>39370582931</v>
      </c>
      <c r="AL188" s="4"/>
      <c r="AM188" s="4">
        <v>471283583176</v>
      </c>
      <c r="AN188" s="4">
        <f>+BE188+BI188+BM188+BQ188+BU188+BY188+CC188+CG188+CK188+CO188+CS188+CW188+DA188</f>
        <v>79080372854</v>
      </c>
      <c r="AO188" s="4">
        <f>+DE188+DI188+DM188+DQ188+DU188+DY188+EC188+EG188+EK188+EO188+ES188+EW188+FA188+FE188+FI188+FM188+FQ188+FU188+FY188+GC188+GG188+GK188+GO188+GS188+GW188+HA188+HE188+HI188+HM188+HQ188+HU188+HY188+IC188+IG188+IK188+IO188+IS188+IW188+JA188+JE188+JI188+JM188+JQ188+JU188+JY188+KC188+KG188+KK188+KO188+KS188</f>
        <v>311194383659</v>
      </c>
      <c r="AP188" s="4">
        <f>+KW188+LA188+LE188+LI188+LM188+LQ188+LU188+LY188</f>
        <v>43839040175</v>
      </c>
      <c r="AQ188" s="4">
        <f>+MC188+MG188+MK188</f>
        <v>37169786488</v>
      </c>
      <c r="AR188" s="4"/>
      <c r="AS188" s="4">
        <v>397236245219</v>
      </c>
      <c r="AT188" s="4">
        <f>+BF188+BJ188+BN188+BR188+BV188+BZ188+CD188+CH188+CL188+CP188+CT188+CX188+DB188</f>
        <v>77306003549</v>
      </c>
      <c r="AU188" s="4">
        <f>+DF188+DJ188+DN188+DR188+DV188+DZ188+ED188+EH188+EL188+EP188+ET188+EX188+FB188+FF188+FJ188+FN188+FR188+FV188+FZ188+GD188+GH188+GL188+GP188+GT188+GX188+HB188+HF188+HJ188+HN188+HR188+HV188+HZ188+ID188+IH188+IL188+IP188+IT188+IX188+JB188+JF188+JJ188+JN188+JR188+JV188+JZ188+KD188+KH188+KL188+KP188+KT188</f>
        <v>242223642192</v>
      </c>
      <c r="AV188" s="4">
        <f>+KX188+LB188+LF188+LJ188+LN188+LR188+LV188+LZ188</f>
        <v>40683708194</v>
      </c>
      <c r="AW188" s="4">
        <f>+MD188+MH188+ML188</f>
        <v>37022891284</v>
      </c>
      <c r="AX188" s="4"/>
      <c r="AY188" s="4">
        <v>354166344333</v>
      </c>
      <c r="AZ188" s="4">
        <f>+BG188+BK188+BO188+BS188+BW188+CA188+CE188+CI188+CM188+CQ188+CU188+CY188+DC188</f>
        <v>75693051753</v>
      </c>
      <c r="BA188" s="4">
        <f>+DG188+DK188+DO188+DS188+DW188+EA188+EE188+EI188+EM188+EQ188+EU188+EY188+FC188+FG188+FK188+FO188+FS188+FW188+GA188+GE188+GI188+GM188+GQ188+GU188+GY188+HC188+HG188+HK188+HO188+HS188+HW188+IA188+IE188+II188+IM188+IQ188+IU188+IY188+JC188+JG188+JK188+JO188+JS188+JW188+KA188+KE188+KI188+KM188+KQ188+KU188</f>
        <v>222053917716</v>
      </c>
      <c r="BB188" s="4">
        <f>+KY188+LC188+LG188+LK188+LO188+LS188+LW188+MA188</f>
        <v>39433073159</v>
      </c>
      <c r="BC188" s="4">
        <f>+ME188+MI188+MM188</f>
        <v>16986301705</v>
      </c>
      <c r="BD188" s="4">
        <v>37305044929</v>
      </c>
      <c r="BE188" s="4">
        <v>37147515617</v>
      </c>
      <c r="BF188" s="4">
        <v>36688137185</v>
      </c>
      <c r="BG188" s="4">
        <v>36547738118</v>
      </c>
      <c r="BH188" s="4">
        <v>4742345792</v>
      </c>
      <c r="BI188" s="4">
        <v>4640661018</v>
      </c>
      <c r="BJ188" s="4">
        <v>4205883413</v>
      </c>
      <c r="BK188" s="4">
        <v>3518315842</v>
      </c>
      <c r="BL188" s="4">
        <v>5853127000</v>
      </c>
      <c r="BM188" s="4">
        <v>5716629974</v>
      </c>
      <c r="BN188" s="4">
        <v>5716629974</v>
      </c>
      <c r="BO188" s="4">
        <v>5716629974</v>
      </c>
      <c r="BP188" s="4">
        <v>23891331000</v>
      </c>
      <c r="BQ188" s="4">
        <v>21540470854</v>
      </c>
      <c r="BR188" s="4">
        <v>20660257586</v>
      </c>
      <c r="BS188" s="4">
        <v>19875272428</v>
      </c>
      <c r="BT188" s="4">
        <v>2528804942</v>
      </c>
      <c r="BU188" s="4">
        <v>2058658156</v>
      </c>
      <c r="BV188" s="4">
        <v>2058658156</v>
      </c>
      <c r="BW188" s="4">
        <v>2058658156</v>
      </c>
      <c r="BX188" s="4">
        <v>90000000</v>
      </c>
      <c r="BY188" s="4">
        <v>87066040</v>
      </c>
      <c r="BZ188" s="4">
        <v>87066040</v>
      </c>
      <c r="CA188" s="4">
        <v>87066040</v>
      </c>
      <c r="CB188" s="4">
        <v>1377348196</v>
      </c>
      <c r="CC188" s="4">
        <v>257000000</v>
      </c>
      <c r="CD188" s="4">
        <v>257000000</v>
      </c>
      <c r="CE188" s="4">
        <v>257000000</v>
      </c>
      <c r="CF188" s="4">
        <v>64080944</v>
      </c>
      <c r="CG188" s="4">
        <v>0</v>
      </c>
      <c r="CH188" s="4">
        <v>0</v>
      </c>
      <c r="CI188" s="4">
        <v>0</v>
      </c>
      <c r="CJ188" s="4">
        <v>6867649994</v>
      </c>
      <c r="CK188" s="4">
        <v>6867649994</v>
      </c>
      <c r="CL188" s="4">
        <v>6867649994</v>
      </c>
      <c r="CM188" s="4">
        <v>6867649994</v>
      </c>
      <c r="CN188" s="4">
        <v>2003357653</v>
      </c>
      <c r="CO188" s="4">
        <v>234145453</v>
      </c>
      <c r="CP188" s="4">
        <v>234145453</v>
      </c>
      <c r="CQ188" s="4">
        <v>234145453</v>
      </c>
      <c r="CR188" s="4">
        <v>91915708</v>
      </c>
      <c r="CS188" s="4">
        <v>91915708</v>
      </c>
      <c r="CT188" s="4">
        <v>91915708</v>
      </c>
      <c r="CU188" s="4">
        <v>91915708</v>
      </c>
      <c r="CV188" s="4">
        <v>330498067</v>
      </c>
      <c r="CW188" s="4">
        <v>0</v>
      </c>
      <c r="CX188" s="4">
        <v>0</v>
      </c>
      <c r="CY188" s="4">
        <v>0</v>
      </c>
      <c r="CZ188" s="4">
        <v>438660040</v>
      </c>
      <c r="DA188" s="4">
        <v>438660040</v>
      </c>
      <c r="DB188" s="4">
        <v>438660040</v>
      </c>
      <c r="DC188" s="4">
        <v>438660040</v>
      </c>
      <c r="DD188" s="4">
        <v>4688395334</v>
      </c>
      <c r="DE188" s="4">
        <v>2146224537</v>
      </c>
      <c r="DF188" s="4">
        <v>2146224537</v>
      </c>
      <c r="DG188" s="4">
        <v>2146224537</v>
      </c>
      <c r="DH188" s="4">
        <v>3461324000</v>
      </c>
      <c r="DI188" s="4">
        <v>2857160459</v>
      </c>
      <c r="DJ188" s="4">
        <v>2857160459</v>
      </c>
      <c r="DK188" s="4">
        <v>2857160459</v>
      </c>
      <c r="DL188" s="4">
        <v>220412375</v>
      </c>
      <c r="DM188" s="4">
        <v>220412375</v>
      </c>
      <c r="DN188" s="4">
        <v>220412375</v>
      </c>
      <c r="DO188" s="4">
        <v>220412375</v>
      </c>
      <c r="DP188" s="4">
        <v>1785512000</v>
      </c>
      <c r="DQ188" s="4">
        <v>1546636746</v>
      </c>
      <c r="DR188" s="4">
        <v>1546486171</v>
      </c>
      <c r="DS188" s="4">
        <v>1532398758</v>
      </c>
      <c r="DT188" s="4">
        <v>661237124</v>
      </c>
      <c r="DU188" s="4">
        <v>661237124</v>
      </c>
      <c r="DV188" s="4">
        <v>661237124</v>
      </c>
      <c r="DW188" s="4">
        <v>0</v>
      </c>
      <c r="DX188" s="4">
        <v>11444094000</v>
      </c>
      <c r="DY188" s="4">
        <v>7854676369</v>
      </c>
      <c r="DZ188" s="4">
        <v>6378305708</v>
      </c>
      <c r="EA188" s="4">
        <v>6350996897</v>
      </c>
      <c r="EB188" s="4">
        <v>26075379000</v>
      </c>
      <c r="EC188" s="4">
        <v>17270552585</v>
      </c>
      <c r="ED188" s="4">
        <v>14967660044</v>
      </c>
      <c r="EE188" s="4">
        <v>14796900583</v>
      </c>
      <c r="EF188" s="4">
        <v>26075379000</v>
      </c>
      <c r="EG188" s="4">
        <v>26075379000</v>
      </c>
      <c r="EH188" s="4">
        <v>6958730775</v>
      </c>
      <c r="EI188" s="4">
        <v>3377992272</v>
      </c>
      <c r="EJ188" s="4">
        <v>11444094000</v>
      </c>
      <c r="EK188" s="4">
        <v>11444094000</v>
      </c>
      <c r="EL188" s="4">
        <v>5118416366</v>
      </c>
      <c r="EM188" s="4">
        <v>3784670911</v>
      </c>
      <c r="EN188" s="4">
        <v>40000707655</v>
      </c>
      <c r="EO188" s="4">
        <v>36311227535</v>
      </c>
      <c r="EP188" s="4">
        <v>33686173268</v>
      </c>
      <c r="EQ188" s="4">
        <v>33248921333</v>
      </c>
      <c r="ER188" s="4">
        <v>737251224</v>
      </c>
      <c r="ES188" s="4">
        <v>160479870</v>
      </c>
      <c r="ET188" s="4">
        <v>160479870</v>
      </c>
      <c r="EU188" s="4">
        <v>160479870</v>
      </c>
      <c r="EV188" s="4">
        <v>737251225</v>
      </c>
      <c r="EW188" s="4">
        <v>464439601</v>
      </c>
      <c r="EX188" s="4">
        <v>296460977</v>
      </c>
      <c r="EY188" s="4">
        <v>98499055</v>
      </c>
      <c r="EZ188" s="4">
        <v>68733984412</v>
      </c>
      <c r="FA188" s="4">
        <v>68733984412</v>
      </c>
      <c r="FB188" s="4">
        <v>68733984412</v>
      </c>
      <c r="FC188" s="4">
        <v>68733984412</v>
      </c>
      <c r="FD188" s="4">
        <v>22127993830</v>
      </c>
      <c r="FE188" s="4">
        <v>22127993830</v>
      </c>
      <c r="FF188" s="4">
        <v>11591806126</v>
      </c>
      <c r="FG188" s="4">
        <v>6668661862</v>
      </c>
      <c r="FH188" s="4">
        <v>828967255</v>
      </c>
      <c r="FI188" s="4">
        <v>602655883</v>
      </c>
      <c r="FJ188" s="4">
        <v>602655883</v>
      </c>
      <c r="FK188" s="4">
        <v>602655883</v>
      </c>
      <c r="FL188" s="4">
        <v>1761555416</v>
      </c>
      <c r="FM188" s="4">
        <v>1283060464</v>
      </c>
      <c r="FN188" s="4">
        <v>517033940</v>
      </c>
      <c r="FO188" s="4">
        <v>301026432</v>
      </c>
      <c r="FP188" s="4">
        <v>4242614123</v>
      </c>
      <c r="FQ188" s="4">
        <v>4242614123</v>
      </c>
      <c r="FR188" s="4">
        <v>4242614123</v>
      </c>
      <c r="FS188" s="4">
        <v>4242614123</v>
      </c>
      <c r="FT188" s="4">
        <v>12727842368</v>
      </c>
      <c r="FU188" s="4">
        <v>12216274322</v>
      </c>
      <c r="FV188" s="4">
        <v>6115799344</v>
      </c>
      <c r="FW188" s="4">
        <v>3042128150</v>
      </c>
      <c r="FX188" s="4">
        <v>1150631608</v>
      </c>
      <c r="FY188" s="4">
        <v>1150631608</v>
      </c>
      <c r="FZ188" s="4">
        <v>979198559</v>
      </c>
      <c r="GA188" s="4">
        <v>493048725</v>
      </c>
      <c r="GB188" s="4">
        <v>2108296781</v>
      </c>
      <c r="GC188" s="4">
        <v>2108296781</v>
      </c>
      <c r="GD188" s="4">
        <v>0</v>
      </c>
      <c r="GE188" s="4">
        <v>0</v>
      </c>
      <c r="GF188" s="4">
        <v>1354802312</v>
      </c>
      <c r="GG188" s="4">
        <v>1354802312</v>
      </c>
      <c r="GH188" s="4">
        <v>1354802312</v>
      </c>
      <c r="GI188" s="4">
        <v>1354802312</v>
      </c>
      <c r="GJ188" s="4">
        <v>4400021340</v>
      </c>
      <c r="GK188" s="4">
        <v>3799521041</v>
      </c>
      <c r="GL188" s="4">
        <v>1145362680</v>
      </c>
      <c r="GM188" s="4">
        <v>1086841835</v>
      </c>
      <c r="GN188" s="4">
        <v>1645156948</v>
      </c>
      <c r="GO188" s="4">
        <v>1447386072</v>
      </c>
      <c r="GP188" s="4">
        <v>1447386072</v>
      </c>
      <c r="GQ188" s="4">
        <v>1447386072</v>
      </c>
      <c r="GR188" s="4">
        <v>743495795</v>
      </c>
      <c r="GS188" s="4">
        <v>743495795</v>
      </c>
      <c r="GT188" s="4">
        <v>743495795</v>
      </c>
      <c r="GU188" s="4">
        <v>743495795</v>
      </c>
      <c r="GV188" s="4">
        <v>116043011</v>
      </c>
      <c r="GW188" s="4">
        <v>115866315</v>
      </c>
      <c r="GX188" s="4">
        <v>115866315</v>
      </c>
      <c r="GY188" s="4">
        <v>115866315</v>
      </c>
      <c r="GZ188" s="4">
        <v>246591397</v>
      </c>
      <c r="HA188" s="4">
        <v>246591397</v>
      </c>
      <c r="HB188" s="4">
        <v>109314314</v>
      </c>
      <c r="HC188" s="4">
        <v>34757497</v>
      </c>
      <c r="HD188" s="4">
        <v>1579928565</v>
      </c>
      <c r="HE188" s="4">
        <v>1579928565</v>
      </c>
      <c r="HF188" s="4">
        <v>747373792</v>
      </c>
      <c r="HG188" s="4">
        <v>442999834</v>
      </c>
      <c r="HH188" s="4">
        <v>3495958514</v>
      </c>
      <c r="HI188" s="4">
        <v>2834549404</v>
      </c>
      <c r="HJ188" s="4">
        <v>1102867221</v>
      </c>
      <c r="HK188" s="4">
        <v>519595854</v>
      </c>
      <c r="HL188" s="4">
        <v>32618110000</v>
      </c>
      <c r="HM188" s="4">
        <v>25873221349</v>
      </c>
      <c r="HN188" s="4">
        <v>22567537136</v>
      </c>
      <c r="HO188" s="4">
        <v>22077700074</v>
      </c>
      <c r="HP188" s="4">
        <v>22985445000</v>
      </c>
      <c r="HQ188" s="4">
        <v>22985445000</v>
      </c>
      <c r="HR188" s="4">
        <v>22985445000</v>
      </c>
      <c r="HS188" s="4">
        <v>22985445000</v>
      </c>
      <c r="HT188" s="4">
        <v>67872000</v>
      </c>
      <c r="HU188" s="4">
        <v>67872000</v>
      </c>
      <c r="HV188" s="4">
        <v>67872000</v>
      </c>
      <c r="HW188" s="4">
        <v>40923710</v>
      </c>
      <c r="HX188" s="4">
        <v>1311494000</v>
      </c>
      <c r="HY188" s="4">
        <v>1311494000</v>
      </c>
      <c r="HZ188" s="4">
        <v>1311494000</v>
      </c>
      <c r="IA188" s="4">
        <v>1311494000</v>
      </c>
      <c r="IB188" s="4">
        <v>4033940000</v>
      </c>
      <c r="IC188" s="4">
        <v>1847822787</v>
      </c>
      <c r="ID188" s="4">
        <v>455010889</v>
      </c>
      <c r="IE188" s="4">
        <v>222875401</v>
      </c>
      <c r="IF188" s="4">
        <v>3262552995</v>
      </c>
      <c r="IG188" s="4">
        <v>3262000000</v>
      </c>
      <c r="IH188" s="4">
        <v>3262000000</v>
      </c>
      <c r="II188" s="4">
        <v>3262000000</v>
      </c>
      <c r="IJ188" s="4">
        <v>3095689496</v>
      </c>
      <c r="IK188" s="4">
        <v>772207652</v>
      </c>
      <c r="IL188" s="4">
        <v>772207652</v>
      </c>
      <c r="IM188" s="4">
        <v>770681752</v>
      </c>
      <c r="IN188" s="4">
        <v>1956896514</v>
      </c>
      <c r="IO188" s="4">
        <v>1475000000</v>
      </c>
      <c r="IP188" s="4">
        <v>1475000000</v>
      </c>
      <c r="IQ188" s="4">
        <v>1475000000</v>
      </c>
      <c r="IR188" s="4">
        <v>4890153862</v>
      </c>
      <c r="IS188" s="4">
        <v>0</v>
      </c>
      <c r="IT188" s="4">
        <v>0</v>
      </c>
      <c r="IU188" s="4">
        <v>0</v>
      </c>
      <c r="IV188" s="4">
        <v>8382715523</v>
      </c>
      <c r="IW188" s="4">
        <v>7213111339</v>
      </c>
      <c r="IX188" s="4">
        <v>6970361978</v>
      </c>
      <c r="IY188" s="4">
        <v>6708733225</v>
      </c>
      <c r="IZ188" s="4">
        <v>1985779460</v>
      </c>
      <c r="JA188" s="4">
        <v>525841586</v>
      </c>
      <c r="JB188" s="4">
        <v>462223666</v>
      </c>
      <c r="JC188" s="4">
        <v>10409656</v>
      </c>
      <c r="JD188" s="4">
        <v>151979426</v>
      </c>
      <c r="JE188" s="4">
        <v>31718758</v>
      </c>
      <c r="JF188" s="4">
        <v>31718758</v>
      </c>
      <c r="JG188" s="4">
        <v>31718758</v>
      </c>
      <c r="JH188" s="4">
        <v>9383846320</v>
      </c>
      <c r="JI188" s="4">
        <v>2045827981</v>
      </c>
      <c r="JJ188" s="4">
        <v>1984598711</v>
      </c>
      <c r="JK188" s="4">
        <v>1572379276</v>
      </c>
      <c r="JL188" s="4">
        <v>17498428494</v>
      </c>
      <c r="JM188" s="4">
        <v>12182648682</v>
      </c>
      <c r="JN188" s="4">
        <v>5330863840</v>
      </c>
      <c r="JO188" s="4">
        <v>3180034713</v>
      </c>
      <c r="JP188" s="4">
        <v>274994620</v>
      </c>
      <c r="JQ188" s="4">
        <v>0</v>
      </c>
      <c r="JR188" s="4">
        <v>0</v>
      </c>
      <c r="JS188" s="4">
        <v>0</v>
      </c>
      <c r="JT188" s="4">
        <v>322001219</v>
      </c>
      <c r="JU188" s="4">
        <v>0</v>
      </c>
      <c r="JV188" s="4">
        <v>0</v>
      </c>
      <c r="JW188" s="4">
        <v>0</v>
      </c>
      <c r="JX188" s="4">
        <v>345435406</v>
      </c>
      <c r="JY188" s="4">
        <v>0</v>
      </c>
      <c r="JZ188" s="4">
        <v>0</v>
      </c>
      <c r="KA188" s="4">
        <v>0</v>
      </c>
      <c r="KB188" s="4">
        <v>367456823</v>
      </c>
      <c r="KC188" s="4">
        <v>0</v>
      </c>
      <c r="KD188" s="4">
        <v>0</v>
      </c>
      <c r="KE188" s="4">
        <v>0</v>
      </c>
      <c r="KF188" s="4">
        <v>6583849797</v>
      </c>
      <c r="KG188" s="4">
        <v>0</v>
      </c>
      <c r="KH188" s="4">
        <v>0</v>
      </c>
      <c r="KI188" s="4">
        <v>0</v>
      </c>
      <c r="KJ188" s="4">
        <v>5466322036</v>
      </c>
      <c r="KK188" s="4">
        <v>0</v>
      </c>
      <c r="KL188" s="4">
        <v>0</v>
      </c>
      <c r="KM188" s="4">
        <v>0</v>
      </c>
      <c r="KN188" s="4">
        <v>1189470144</v>
      </c>
      <c r="KO188" s="4">
        <v>0</v>
      </c>
      <c r="KP188" s="4">
        <v>0</v>
      </c>
      <c r="KQ188" s="4">
        <v>0</v>
      </c>
      <c r="KR188" s="4">
        <v>50028795</v>
      </c>
      <c r="KS188" s="4">
        <v>0</v>
      </c>
      <c r="KT188" s="4">
        <v>0</v>
      </c>
      <c r="KU188" s="4">
        <v>0</v>
      </c>
      <c r="KV188" s="4">
        <v>17332275253</v>
      </c>
      <c r="KW188" s="4">
        <v>17332275253</v>
      </c>
      <c r="KX188" s="4">
        <v>17066272389</v>
      </c>
      <c r="KY188" s="4">
        <v>17054501026</v>
      </c>
      <c r="KZ188" s="4">
        <v>315963700</v>
      </c>
      <c r="LA188" s="4">
        <v>28353190</v>
      </c>
      <c r="LB188" s="4">
        <v>28353190</v>
      </c>
      <c r="LC188" s="4">
        <v>28353190</v>
      </c>
      <c r="LD188" s="4">
        <v>28191189463</v>
      </c>
      <c r="LE188" s="4">
        <v>25602577265</v>
      </c>
      <c r="LF188" s="4">
        <v>22797093974</v>
      </c>
      <c r="LG188" s="4">
        <v>21584899980</v>
      </c>
      <c r="LH188" s="4">
        <v>230037416</v>
      </c>
      <c r="LI188" s="4">
        <v>82459412</v>
      </c>
      <c r="LJ188" s="4">
        <v>11224859</v>
      </c>
      <c r="LK188" s="4">
        <v>0</v>
      </c>
      <c r="LL188" s="4">
        <v>595275842</v>
      </c>
      <c r="LM188" s="4">
        <v>595275842</v>
      </c>
      <c r="LN188" s="4">
        <v>595275842</v>
      </c>
      <c r="LO188" s="4">
        <v>579831023</v>
      </c>
      <c r="LP188" s="4">
        <v>198099213</v>
      </c>
      <c r="LQ188" s="4">
        <v>198099213</v>
      </c>
      <c r="LR188" s="4">
        <v>185487940</v>
      </c>
      <c r="LS188" s="4">
        <v>185487940</v>
      </c>
      <c r="LT188" s="4">
        <v>2440093659</v>
      </c>
      <c r="LU188" s="4">
        <v>0</v>
      </c>
      <c r="LV188" s="4">
        <v>0</v>
      </c>
      <c r="LW188" s="4">
        <v>0</v>
      </c>
      <c r="LX188" s="4">
        <v>262411704</v>
      </c>
      <c r="LY188" s="4">
        <v>0</v>
      </c>
      <c r="LZ188" s="4">
        <v>0</v>
      </c>
      <c r="MA188" s="4">
        <v>0</v>
      </c>
      <c r="MB188" s="4">
        <v>19301112819</v>
      </c>
      <c r="MC188" s="4">
        <v>17982954826</v>
      </c>
      <c r="MD188" s="4">
        <v>17837059622</v>
      </c>
      <c r="ME188" s="4">
        <v>16986301705</v>
      </c>
      <c r="MF188" s="4">
        <v>19186831662</v>
      </c>
      <c r="MG188" s="4">
        <v>19186831662</v>
      </c>
      <c r="MH188" s="4">
        <v>19185831662</v>
      </c>
      <c r="MI188" s="4">
        <v>0</v>
      </c>
      <c r="MJ188" s="4">
        <v>882638450</v>
      </c>
      <c r="MK188" s="4">
        <v>0</v>
      </c>
      <c r="ML188" s="4">
        <v>0</v>
      </c>
      <c r="MM188" s="4">
        <v>0</v>
      </c>
    </row>
    <row r="189" spans="2:351" x14ac:dyDescent="0.25">
      <c r="AC189" s="5"/>
      <c r="AD189" s="4"/>
      <c r="AE189" s="5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  <c r="DE189" s="4"/>
      <c r="DF189" s="4"/>
      <c r="DG189" s="4"/>
      <c r="DH189" s="4"/>
      <c r="DI189" s="4"/>
      <c r="DJ189" s="4"/>
      <c r="DK189" s="4"/>
      <c r="DL189" s="4"/>
      <c r="DM189" s="4"/>
      <c r="DN189" s="4"/>
      <c r="DO189" s="4"/>
      <c r="DP189" s="4"/>
      <c r="DQ189" s="4"/>
      <c r="DR189" s="4"/>
      <c r="DS189" s="4"/>
      <c r="DT189" s="4"/>
      <c r="DU189" s="4"/>
      <c r="DV189" s="4"/>
      <c r="DW189" s="4"/>
      <c r="DX189" s="4"/>
      <c r="DY189" s="4"/>
      <c r="DZ189" s="4"/>
      <c r="EA189" s="4"/>
      <c r="EB189" s="4"/>
      <c r="EC189" s="4"/>
      <c r="ED189" s="4"/>
      <c r="EE189" s="4"/>
      <c r="EF189" s="4"/>
      <c r="EG189" s="4"/>
      <c r="EH189" s="4"/>
      <c r="EI189" s="4"/>
      <c r="EJ189" s="4"/>
      <c r="EK189" s="4"/>
      <c r="EL189" s="4"/>
      <c r="EM189" s="4"/>
      <c r="EN189" s="4"/>
      <c r="EO189" s="4"/>
      <c r="EP189" s="4"/>
      <c r="EQ189" s="4"/>
      <c r="ER189" s="4"/>
      <c r="ES189" s="4"/>
      <c r="ET189" s="4"/>
      <c r="EU189" s="4"/>
      <c r="EV189" s="4"/>
      <c r="EW189" s="4"/>
      <c r="EX189" s="4"/>
      <c r="EY189" s="4"/>
      <c r="EZ189" s="4"/>
      <c r="FA189" s="4"/>
      <c r="FB189" s="4"/>
      <c r="FC189" s="4"/>
      <c r="FD189" s="4"/>
      <c r="FE189" s="4"/>
      <c r="FF189" s="4"/>
      <c r="FG189" s="4"/>
      <c r="FH189" s="4"/>
      <c r="FI189" s="4"/>
      <c r="FJ189" s="4"/>
      <c r="FK189" s="4"/>
      <c r="FL189" s="4"/>
      <c r="FM189" s="4"/>
      <c r="FN189" s="4"/>
      <c r="FO189" s="4"/>
      <c r="FP189" s="4"/>
      <c r="FQ189" s="4"/>
      <c r="FR189" s="4"/>
      <c r="FS189" s="4"/>
      <c r="FT189" s="4"/>
      <c r="FU189" s="4"/>
      <c r="FV189" s="4"/>
      <c r="FW189" s="4"/>
      <c r="FX189" s="4"/>
      <c r="FY189" s="4"/>
      <c r="FZ189" s="4"/>
      <c r="GA189" s="4"/>
      <c r="GB189" s="4"/>
      <c r="GC189" s="4"/>
      <c r="GD189" s="4"/>
      <c r="GE189" s="4"/>
      <c r="GF189" s="4"/>
      <c r="GG189" s="4"/>
      <c r="GH189" s="4"/>
      <c r="GI189" s="4"/>
      <c r="GJ189" s="4"/>
      <c r="GK189" s="4"/>
      <c r="GL189" s="4"/>
      <c r="GM189" s="4"/>
      <c r="GN189" s="4"/>
      <c r="GO189" s="4"/>
      <c r="GP189" s="4"/>
      <c r="GQ189" s="4"/>
      <c r="GR189" s="4"/>
      <c r="GS189" s="4"/>
      <c r="GT189" s="4"/>
      <c r="GU189" s="4"/>
      <c r="GV189" s="4"/>
      <c r="GW189" s="4"/>
      <c r="GX189" s="4"/>
      <c r="GY189" s="4"/>
      <c r="GZ189" s="4"/>
      <c r="HA189" s="4"/>
      <c r="HB189" s="4"/>
      <c r="HC189" s="4"/>
      <c r="HD189" s="4"/>
      <c r="HE189" s="4"/>
      <c r="HF189" s="4"/>
      <c r="HG189" s="4"/>
      <c r="HH189" s="4"/>
      <c r="HI189" s="4"/>
      <c r="HJ189" s="4"/>
      <c r="HK189" s="4"/>
      <c r="HL189" s="4"/>
      <c r="HM189" s="4"/>
      <c r="HN189" s="4"/>
      <c r="HO189" s="4"/>
      <c r="HP189" s="4"/>
      <c r="HQ189" s="4"/>
      <c r="HR189" s="4"/>
      <c r="HS189" s="4"/>
      <c r="HT189" s="4"/>
      <c r="HU189" s="4"/>
      <c r="HV189" s="4"/>
      <c r="HW189" s="4"/>
      <c r="HX189" s="4"/>
      <c r="HY189" s="4"/>
      <c r="HZ189" s="4"/>
      <c r="IA189" s="4"/>
      <c r="IB189" s="4"/>
      <c r="IC189" s="4"/>
      <c r="ID189" s="4"/>
      <c r="IE189" s="4"/>
      <c r="IF189" s="4"/>
      <c r="IG189" s="4"/>
      <c r="IH189" s="4"/>
      <c r="II189" s="4"/>
      <c r="IJ189" s="4"/>
      <c r="IK189" s="4"/>
      <c r="IL189" s="4"/>
      <c r="IM189" s="4"/>
      <c r="IN189" s="4"/>
      <c r="IO189" s="4"/>
      <c r="IP189" s="4"/>
      <c r="IQ189" s="4"/>
      <c r="IR189" s="4"/>
      <c r="IS189" s="4"/>
      <c r="IT189" s="4"/>
      <c r="IU189" s="4"/>
      <c r="IV189" s="4"/>
      <c r="IW189" s="4"/>
      <c r="IX189" s="4"/>
      <c r="IY189" s="4"/>
      <c r="IZ189" s="4"/>
      <c r="JA189" s="4"/>
      <c r="JB189" s="4"/>
      <c r="JC189" s="4"/>
      <c r="JD189" s="4"/>
      <c r="JE189" s="4"/>
      <c r="JF189" s="4"/>
      <c r="JG189" s="4"/>
      <c r="JH189" s="4"/>
      <c r="JI189" s="4"/>
      <c r="JJ189" s="4"/>
      <c r="JK189" s="4"/>
      <c r="JL189" s="4"/>
      <c r="JM189" s="4"/>
      <c r="JN189" s="4"/>
      <c r="JO189" s="4"/>
      <c r="JP189" s="4"/>
      <c r="JQ189" s="4"/>
      <c r="JR189" s="4"/>
      <c r="JS189" s="4"/>
      <c r="JT189" s="4"/>
      <c r="JU189" s="4"/>
      <c r="JV189" s="4"/>
      <c r="JW189" s="4"/>
      <c r="JX189" s="4"/>
      <c r="JY189" s="4"/>
      <c r="JZ189" s="4"/>
      <c r="KA189" s="4"/>
      <c r="KB189" s="4"/>
      <c r="KC189" s="4"/>
      <c r="KD189" s="4"/>
      <c r="KE189" s="4"/>
      <c r="KF189" s="4"/>
      <c r="KG189" s="4"/>
      <c r="KH189" s="4"/>
      <c r="KI189" s="4"/>
      <c r="KJ189" s="4"/>
      <c r="KK189" s="4"/>
      <c r="KL189" s="4"/>
      <c r="KM189" s="4"/>
      <c r="KN189" s="4"/>
      <c r="KO189" s="4"/>
      <c r="KP189" s="4"/>
      <c r="KQ189" s="4"/>
      <c r="KR189" s="4"/>
      <c r="KS189" s="4"/>
      <c r="KT189" s="4"/>
      <c r="KU189" s="4"/>
      <c r="KV189" s="4"/>
      <c r="KW189" s="4"/>
      <c r="KX189" s="4"/>
      <c r="KY189" s="4"/>
      <c r="KZ189" s="4"/>
      <c r="LA189" s="4"/>
      <c r="LB189" s="4"/>
      <c r="LC189" s="4"/>
      <c r="LD189" s="4"/>
      <c r="LE189" s="4"/>
      <c r="LF189" s="4"/>
      <c r="LG189" s="4"/>
      <c r="LH189" s="4"/>
      <c r="LI189" s="4"/>
      <c r="LJ189" s="4"/>
      <c r="LK189" s="4"/>
      <c r="LL189" s="4"/>
      <c r="LM189" s="4"/>
      <c r="LN189" s="4"/>
      <c r="LO189" s="4"/>
      <c r="LP189" s="4"/>
      <c r="LQ189" s="4"/>
      <c r="LR189" s="4"/>
      <c r="LS189" s="4"/>
      <c r="LT189" s="4"/>
      <c r="LU189" s="4"/>
      <c r="LV189" s="4"/>
      <c r="LW189" s="4"/>
      <c r="LX189" s="4"/>
      <c r="LY189" s="4"/>
      <c r="LZ189" s="4"/>
      <c r="MA189" s="4"/>
      <c r="MB189" s="4"/>
      <c r="MC189" s="4"/>
      <c r="MD189" s="4"/>
      <c r="ME189" s="4"/>
      <c r="MF189" s="4"/>
      <c r="MG189" s="4"/>
      <c r="MH189" s="4"/>
      <c r="MI189" s="4"/>
      <c r="MJ189" s="4"/>
      <c r="MK189" s="4"/>
      <c r="ML189" s="4"/>
      <c r="MM189" s="4"/>
    </row>
    <row r="190" spans="2:351" x14ac:dyDescent="0.25">
      <c r="AC190" s="5"/>
      <c r="AD190" s="4">
        <f>+AD186-AD188</f>
        <v>0</v>
      </c>
      <c r="AE190" s="5">
        <f>+AE186-AE188</f>
        <v>0</v>
      </c>
      <c r="AG190" s="4">
        <f>+AG186-AG188</f>
        <v>0</v>
      </c>
      <c r="AH190" s="4">
        <f>+AH186-AH188</f>
        <v>0</v>
      </c>
      <c r="AI190" s="4">
        <f>+AI186-AI188</f>
        <v>0</v>
      </c>
      <c r="AJ190" s="4">
        <f>+AJ186-AJ188</f>
        <v>0</v>
      </c>
      <c r="AK190" s="4">
        <f>+AK186-AK188</f>
        <v>0</v>
      </c>
      <c r="AL190" s="4"/>
      <c r="AM190" s="4">
        <f>+AM186-AM188</f>
        <v>0</v>
      </c>
      <c r="AN190" s="4">
        <f>+AN186-AN188</f>
        <v>0</v>
      </c>
      <c r="AO190" s="4">
        <f>+AO186-AO188</f>
        <v>0</v>
      </c>
      <c r="AP190" s="4">
        <f>+AP186-AP188</f>
        <v>0</v>
      </c>
      <c r="AQ190" s="4">
        <f>+AQ186-AQ188</f>
        <v>0</v>
      </c>
      <c r="AR190" s="4"/>
      <c r="AS190" s="4">
        <f>+AS186-AS188</f>
        <v>0</v>
      </c>
      <c r="AT190" s="4">
        <f>+AT186-AT188</f>
        <v>0</v>
      </c>
      <c r="AU190" s="4">
        <f>+AU186-AU188</f>
        <v>0</v>
      </c>
      <c r="AV190" s="4">
        <f>+AV186-AV188</f>
        <v>0</v>
      </c>
      <c r="AW190" s="4">
        <f>+AW186-AW188</f>
        <v>0</v>
      </c>
      <c r="AX190" s="4"/>
      <c r="AY190" s="4">
        <f>+AY186-AY188</f>
        <v>0</v>
      </c>
      <c r="AZ190" s="4">
        <f>+AZ186-AZ188</f>
        <v>0</v>
      </c>
      <c r="BA190" s="4">
        <f>+BA186-BA188</f>
        <v>0</v>
      </c>
      <c r="BB190" s="4">
        <f>+BB186-BB188</f>
        <v>0</v>
      </c>
      <c r="BC190" s="4">
        <f>+BC186-BC188</f>
        <v>0</v>
      </c>
      <c r="BD190" s="9">
        <f>+BD186-BD188</f>
        <v>0</v>
      </c>
      <c r="BE190" s="8">
        <f>+BE186-BE188</f>
        <v>0</v>
      </c>
      <c r="BF190" s="8">
        <f>+BF186-BF188</f>
        <v>0</v>
      </c>
      <c r="BG190" s="8">
        <f>+BG186-BG188</f>
        <v>0</v>
      </c>
      <c r="BH190" s="9">
        <f>+BH186-BH188</f>
        <v>0</v>
      </c>
      <c r="BI190" s="8">
        <f>+BI186-BI188</f>
        <v>0</v>
      </c>
      <c r="BJ190" s="8">
        <f>+BJ186-BJ188</f>
        <v>0</v>
      </c>
      <c r="BK190" s="8">
        <f>+BK186-BK188</f>
        <v>0</v>
      </c>
      <c r="BL190" s="9">
        <f>+BL186-BL188</f>
        <v>0</v>
      </c>
      <c r="BM190" s="8">
        <f>+BM186-BM188</f>
        <v>0</v>
      </c>
      <c r="BN190" s="8">
        <f>+BN186-BN188</f>
        <v>0</v>
      </c>
      <c r="BO190" s="8">
        <f>+BO186-BO188</f>
        <v>0</v>
      </c>
      <c r="BP190" s="9">
        <f>+BP186-BP188</f>
        <v>0</v>
      </c>
      <c r="BQ190" s="8">
        <f>+BQ186-BQ188</f>
        <v>0</v>
      </c>
      <c r="BR190" s="8">
        <f>+BR186-BR188</f>
        <v>0</v>
      </c>
      <c r="BS190" s="8">
        <f>+BS186-BS188</f>
        <v>0</v>
      </c>
      <c r="BT190" s="9">
        <f>+BT186-BT188</f>
        <v>0</v>
      </c>
      <c r="BU190" s="8">
        <f>+BU186-BU188</f>
        <v>0</v>
      </c>
      <c r="BV190" s="8">
        <f>+BV186-BV188</f>
        <v>0</v>
      </c>
      <c r="BW190" s="8">
        <f>+BW186-BW188</f>
        <v>0</v>
      </c>
      <c r="BX190" s="9">
        <f>+BX186-BX188</f>
        <v>0</v>
      </c>
      <c r="BY190" s="8">
        <f>+BY186-BY188</f>
        <v>0</v>
      </c>
      <c r="BZ190" s="8">
        <f>+BZ186-BZ188</f>
        <v>0</v>
      </c>
      <c r="CA190" s="8">
        <f>+CA186-CA188</f>
        <v>0</v>
      </c>
      <c r="CB190" s="9">
        <f>+CB186-CB188</f>
        <v>0</v>
      </c>
      <c r="CC190" s="8">
        <f>+CC186-CC188</f>
        <v>0</v>
      </c>
      <c r="CD190" s="8">
        <f>+CD186-CD188</f>
        <v>0</v>
      </c>
      <c r="CE190" s="8">
        <f>+CE186-CE188</f>
        <v>0</v>
      </c>
      <c r="CF190" s="9">
        <f>+CF186-CF188</f>
        <v>0</v>
      </c>
      <c r="CG190" s="8">
        <f>+CG186-CG188</f>
        <v>0</v>
      </c>
      <c r="CH190" s="8">
        <f>+CH186-CH188</f>
        <v>0</v>
      </c>
      <c r="CI190" s="8">
        <f>+CI186-CI188</f>
        <v>0</v>
      </c>
      <c r="CJ190" s="9">
        <f>+CJ186-CJ188</f>
        <v>0</v>
      </c>
      <c r="CK190" s="8">
        <f>+CK186-CK188</f>
        <v>0</v>
      </c>
      <c r="CL190" s="8">
        <f>+CL186-CL188</f>
        <v>0</v>
      </c>
      <c r="CM190" s="8">
        <f>+CM186-CM188</f>
        <v>0</v>
      </c>
      <c r="CN190" s="9">
        <f>+CN186-CN188</f>
        <v>0</v>
      </c>
      <c r="CO190" s="8">
        <f>+CO186-CO188</f>
        <v>0</v>
      </c>
      <c r="CP190" s="8">
        <f>+CP186-CP188</f>
        <v>0</v>
      </c>
      <c r="CQ190" s="8">
        <f>+CQ186-CQ188</f>
        <v>0</v>
      </c>
      <c r="CR190" s="9">
        <f>+CR186-CR188</f>
        <v>0</v>
      </c>
      <c r="CS190" s="8">
        <f>+CS186-CS188</f>
        <v>0</v>
      </c>
      <c r="CT190" s="8">
        <f>+CT186-CT188</f>
        <v>0</v>
      </c>
      <c r="CU190" s="8">
        <f>+CU186-CU188</f>
        <v>0</v>
      </c>
      <c r="CV190" s="9">
        <f>+CV186-CV188</f>
        <v>0</v>
      </c>
      <c r="CW190" s="8">
        <f>+CW186-CW188</f>
        <v>0</v>
      </c>
      <c r="CX190" s="8">
        <f>+CX186-CX188</f>
        <v>0</v>
      </c>
      <c r="CY190" s="8">
        <f>+CY186-CY188</f>
        <v>0</v>
      </c>
      <c r="CZ190" s="9">
        <f>+CZ186-CZ188</f>
        <v>0</v>
      </c>
      <c r="DA190" s="8">
        <f>+DA186-DA188</f>
        <v>0</v>
      </c>
      <c r="DB190" s="8">
        <f>+DB186-DB188</f>
        <v>0</v>
      </c>
      <c r="DC190" s="8">
        <f>+DC186-DC188</f>
        <v>0</v>
      </c>
      <c r="DD190" s="9">
        <f>+DD186-DD188</f>
        <v>0</v>
      </c>
      <c r="DE190" s="8">
        <f>+DE186-DE188</f>
        <v>0</v>
      </c>
      <c r="DF190" s="8">
        <f>+DF186-DF188</f>
        <v>0</v>
      </c>
      <c r="DG190" s="8">
        <f>+DG186-DG188</f>
        <v>0</v>
      </c>
      <c r="DH190" s="9">
        <f>+DH186-DH188</f>
        <v>0</v>
      </c>
      <c r="DI190" s="8">
        <f>+DI186-DI188</f>
        <v>0</v>
      </c>
      <c r="DJ190" s="8">
        <f>+DJ186-DJ188</f>
        <v>0</v>
      </c>
      <c r="DK190" s="8">
        <f>+DK186-DK188</f>
        <v>0</v>
      </c>
      <c r="DL190" s="9">
        <f>+DL186-DL188</f>
        <v>0</v>
      </c>
      <c r="DM190" s="8">
        <f>+DM186-DM188</f>
        <v>0</v>
      </c>
      <c r="DN190" s="8">
        <f>+DN186-DN188</f>
        <v>0</v>
      </c>
      <c r="DO190" s="8">
        <f>+DO186-DO188</f>
        <v>0</v>
      </c>
      <c r="DP190" s="9">
        <f>+DP186-DP188</f>
        <v>0</v>
      </c>
      <c r="DQ190" s="8">
        <f>+DQ186-DQ188</f>
        <v>0</v>
      </c>
      <c r="DR190" s="8">
        <f>+DR186-DR188</f>
        <v>0</v>
      </c>
      <c r="DS190" s="8">
        <f>+DS186-DS188</f>
        <v>0</v>
      </c>
      <c r="DT190" s="9">
        <f>+DT186-DT188</f>
        <v>0</v>
      </c>
      <c r="DU190" s="8">
        <f>+DU186-DU188</f>
        <v>0</v>
      </c>
      <c r="DV190" s="8">
        <f>+DV186-DV188</f>
        <v>0</v>
      </c>
      <c r="DW190" s="8">
        <f>+DW186-DW188</f>
        <v>0</v>
      </c>
      <c r="DX190" s="9">
        <f>+DX186-DX188</f>
        <v>0</v>
      </c>
      <c r="DY190" s="8">
        <f>+DY186-DY188</f>
        <v>0</v>
      </c>
      <c r="DZ190" s="8">
        <f>+DZ186-DZ188</f>
        <v>0</v>
      </c>
      <c r="EA190" s="8">
        <f>+EA186-EA188</f>
        <v>0</v>
      </c>
      <c r="EB190" s="9">
        <f>+EB186-EB188</f>
        <v>0</v>
      </c>
      <c r="EC190" s="8">
        <f>+EC186-EC188</f>
        <v>0</v>
      </c>
      <c r="ED190" s="8">
        <f>+ED186-ED188</f>
        <v>0</v>
      </c>
      <c r="EE190" s="8">
        <f>+EE186-EE188</f>
        <v>0</v>
      </c>
      <c r="EF190" s="9">
        <f>+EF186-EF188</f>
        <v>0</v>
      </c>
      <c r="EG190" s="8">
        <f>+EG186-EG188</f>
        <v>0</v>
      </c>
      <c r="EH190" s="8">
        <f>+EH186-EH188</f>
        <v>0</v>
      </c>
      <c r="EI190" s="8">
        <f>+EI186-EI188</f>
        <v>0</v>
      </c>
      <c r="EJ190" s="9">
        <f>+EJ186-EJ188</f>
        <v>0</v>
      </c>
      <c r="EK190" s="8">
        <f>+EK186-EK188</f>
        <v>0</v>
      </c>
      <c r="EL190" s="8">
        <f>+EL186-EL188</f>
        <v>0</v>
      </c>
      <c r="EM190" s="8">
        <f>+EM186-EM188</f>
        <v>0</v>
      </c>
      <c r="EN190" s="9">
        <f>+EN186-EN188</f>
        <v>0</v>
      </c>
      <c r="EO190" s="8">
        <f>+EO186-EO188</f>
        <v>0</v>
      </c>
      <c r="EP190" s="8">
        <f>+EP186-EP188</f>
        <v>0</v>
      </c>
      <c r="EQ190" s="8">
        <f>+EQ186-EQ188</f>
        <v>0</v>
      </c>
      <c r="ER190" s="9">
        <f>+ER186-ER188</f>
        <v>0</v>
      </c>
      <c r="ES190" s="8">
        <f>+ES186-ES188</f>
        <v>0</v>
      </c>
      <c r="ET190" s="8">
        <f>+ET186-ET188</f>
        <v>0</v>
      </c>
      <c r="EU190" s="8">
        <f>+EU186-EU188</f>
        <v>0</v>
      </c>
      <c r="EV190" s="9">
        <f>+EV186-EV188</f>
        <v>0</v>
      </c>
      <c r="EW190" s="8">
        <f>+EW186-EW188</f>
        <v>0</v>
      </c>
      <c r="EX190" s="8">
        <f>+EX186-EX188</f>
        <v>0</v>
      </c>
      <c r="EY190" s="8">
        <f>+EY186-EY188</f>
        <v>0</v>
      </c>
      <c r="EZ190" s="9">
        <f>+EZ186-EZ188</f>
        <v>0</v>
      </c>
      <c r="FA190" s="8">
        <f>+FA186-FA188</f>
        <v>0</v>
      </c>
      <c r="FB190" s="8">
        <f>+FB186-FB188</f>
        <v>0</v>
      </c>
      <c r="FC190" s="8">
        <f>+FC186-FC188</f>
        <v>0</v>
      </c>
      <c r="FD190" s="9">
        <f>+FD186-FD188</f>
        <v>0</v>
      </c>
      <c r="FE190" s="8">
        <f>+FE186-FE188</f>
        <v>0</v>
      </c>
      <c r="FF190" s="8">
        <f>+FF186-FF188</f>
        <v>0</v>
      </c>
      <c r="FG190" s="8">
        <f>+FG186-FG188</f>
        <v>0</v>
      </c>
      <c r="FH190" s="9">
        <f>+FH186-FH188</f>
        <v>0</v>
      </c>
      <c r="FI190" s="8">
        <f>+FI186-FI188</f>
        <v>0</v>
      </c>
      <c r="FJ190" s="8">
        <f>+FJ186-FJ188</f>
        <v>0</v>
      </c>
      <c r="FK190" s="8">
        <f>+FK186-FK188</f>
        <v>0</v>
      </c>
      <c r="FL190" s="9">
        <f>+FL186-FL188</f>
        <v>0</v>
      </c>
      <c r="FM190" s="8">
        <f>+FM186-FM188</f>
        <v>0</v>
      </c>
      <c r="FN190" s="8">
        <f>+FN186-FN188</f>
        <v>0</v>
      </c>
      <c r="FO190" s="8">
        <f>+FO186-FO188</f>
        <v>0</v>
      </c>
      <c r="FP190" s="9">
        <f>+FP186-FP188</f>
        <v>0</v>
      </c>
      <c r="FQ190" s="8">
        <f>+FQ186-FQ188</f>
        <v>0</v>
      </c>
      <c r="FR190" s="8">
        <f>+FR186-FR188</f>
        <v>0</v>
      </c>
      <c r="FS190" s="8">
        <f>+FS186-FS188</f>
        <v>0</v>
      </c>
      <c r="FT190" s="9">
        <f>+FT186-FT188</f>
        <v>0</v>
      </c>
      <c r="FU190" s="8">
        <f>+FU186-FU188</f>
        <v>0</v>
      </c>
      <c r="FV190" s="8">
        <f>+FV186-FV188</f>
        <v>0</v>
      </c>
      <c r="FW190" s="8">
        <f>+FW186-FW188</f>
        <v>0</v>
      </c>
      <c r="FX190" s="9">
        <f>+FX186-FX188</f>
        <v>0</v>
      </c>
      <c r="FY190" s="8">
        <f>+FY186-FY188</f>
        <v>0</v>
      </c>
      <c r="FZ190" s="8">
        <f>+FZ186-FZ188</f>
        <v>0</v>
      </c>
      <c r="GA190" s="8">
        <f>+GA186-GA188</f>
        <v>0</v>
      </c>
      <c r="GB190" s="9">
        <f>+GB186-GB188</f>
        <v>0</v>
      </c>
      <c r="GC190" s="8">
        <f>+GC186-GC188</f>
        <v>0</v>
      </c>
      <c r="GD190" s="8">
        <f>+GD186-GD188</f>
        <v>0</v>
      </c>
      <c r="GE190" s="8">
        <f>+GE186-GE188</f>
        <v>0</v>
      </c>
      <c r="GF190" s="9">
        <f>+GF186-GF188</f>
        <v>0</v>
      </c>
      <c r="GG190" s="8">
        <f>+GG186-GG188</f>
        <v>0</v>
      </c>
      <c r="GH190" s="8">
        <f>+GH186-GH188</f>
        <v>0</v>
      </c>
      <c r="GI190" s="8">
        <f>+GI186-GI188</f>
        <v>0</v>
      </c>
      <c r="GJ190" s="9">
        <f>+GJ186-GJ188</f>
        <v>0</v>
      </c>
      <c r="GK190" s="8">
        <f>+GK186-GK188</f>
        <v>0</v>
      </c>
      <c r="GL190" s="8">
        <f>+GL186-GL188</f>
        <v>0</v>
      </c>
      <c r="GM190" s="8">
        <f>+GM186-GM188</f>
        <v>0</v>
      </c>
      <c r="GN190" s="9">
        <f>+GN186-GN188</f>
        <v>0</v>
      </c>
      <c r="GO190" s="8">
        <f>+GO186-GO188</f>
        <v>0</v>
      </c>
      <c r="GP190" s="8">
        <f>+GP186-GP188</f>
        <v>0</v>
      </c>
      <c r="GQ190" s="8">
        <f>+GQ186-GQ188</f>
        <v>0</v>
      </c>
      <c r="GR190" s="9">
        <f>+GR186-GR188</f>
        <v>0</v>
      </c>
      <c r="GS190" s="8">
        <f>+GS186-GS188</f>
        <v>0</v>
      </c>
      <c r="GT190" s="8">
        <f>+GT186-GT188</f>
        <v>0</v>
      </c>
      <c r="GU190" s="8">
        <f>+GU186-GU188</f>
        <v>0</v>
      </c>
      <c r="GV190" s="9">
        <f>+GV186-GV188</f>
        <v>0</v>
      </c>
      <c r="GW190" s="8">
        <f>+GW186-GW188</f>
        <v>0</v>
      </c>
      <c r="GX190" s="8">
        <f>+GX186-GX188</f>
        <v>0</v>
      </c>
      <c r="GY190" s="8">
        <f>+GY186-GY188</f>
        <v>0</v>
      </c>
      <c r="GZ190" s="9">
        <f>+GZ186-GZ188</f>
        <v>0</v>
      </c>
      <c r="HA190" s="8">
        <f>+HA186-HA188</f>
        <v>0</v>
      </c>
      <c r="HB190" s="8">
        <f>+HB186-HB188</f>
        <v>0</v>
      </c>
      <c r="HC190" s="8">
        <f>+HC186-HC188</f>
        <v>0</v>
      </c>
      <c r="HD190" s="9">
        <f>+HD186-HD188</f>
        <v>0</v>
      </c>
      <c r="HE190" s="8">
        <f>+HE186-HE188</f>
        <v>0</v>
      </c>
      <c r="HF190" s="8">
        <f>+HF186-HF188</f>
        <v>0</v>
      </c>
      <c r="HG190" s="8">
        <f>+HG186-HG188</f>
        <v>0</v>
      </c>
      <c r="HH190" s="9">
        <f>+HH186-HH188</f>
        <v>0</v>
      </c>
      <c r="HI190" s="8">
        <f>+HI186-HI188</f>
        <v>0</v>
      </c>
      <c r="HJ190" s="8">
        <f>+HJ186-HJ188</f>
        <v>0</v>
      </c>
      <c r="HK190" s="8">
        <f>+HK186-HK188</f>
        <v>0</v>
      </c>
      <c r="HL190" s="9">
        <f>+HL186-HL188</f>
        <v>0</v>
      </c>
      <c r="HM190" s="8">
        <f>+HM186-HM188</f>
        <v>0</v>
      </c>
      <c r="HN190" s="8">
        <f>+HN186-HN188</f>
        <v>0</v>
      </c>
      <c r="HO190" s="8">
        <f>+HO186-HO188</f>
        <v>0</v>
      </c>
      <c r="HP190" s="9">
        <f>+HP186-HP188</f>
        <v>0</v>
      </c>
      <c r="HQ190" s="8">
        <f>+HQ186-HQ188</f>
        <v>0</v>
      </c>
      <c r="HR190" s="8">
        <f>+HR186-HR188</f>
        <v>0</v>
      </c>
      <c r="HS190" s="8">
        <f>+HS186-HS188</f>
        <v>0</v>
      </c>
      <c r="HT190" s="9">
        <f>+HT186-HT188</f>
        <v>0</v>
      </c>
      <c r="HU190" s="8">
        <f>+HU186-HU188</f>
        <v>0</v>
      </c>
      <c r="HV190" s="8">
        <f>+HV186-HV188</f>
        <v>0</v>
      </c>
      <c r="HW190" s="8">
        <f>+HW186-HW188</f>
        <v>0</v>
      </c>
      <c r="HX190" s="9">
        <f>+HX186-HX188</f>
        <v>0</v>
      </c>
      <c r="HY190" s="8">
        <f>+HY186-HY188</f>
        <v>0</v>
      </c>
      <c r="HZ190" s="8">
        <f>+HZ186-HZ188</f>
        <v>0</v>
      </c>
      <c r="IA190" s="8">
        <f>+IA186-IA188</f>
        <v>0</v>
      </c>
      <c r="IB190" s="9">
        <f>+IB186-IB188</f>
        <v>0</v>
      </c>
      <c r="IC190" s="8">
        <f>+IC186-IC188</f>
        <v>0</v>
      </c>
      <c r="ID190" s="8">
        <f>+ID186-ID188</f>
        <v>0</v>
      </c>
      <c r="IE190" s="8">
        <f>+IE186-IE188</f>
        <v>0</v>
      </c>
      <c r="IF190" s="9">
        <f>+IF186-IF188</f>
        <v>0</v>
      </c>
      <c r="IG190" s="8">
        <f>+IG186-IG188</f>
        <v>0</v>
      </c>
      <c r="IH190" s="8">
        <f>+IH186-IH188</f>
        <v>0</v>
      </c>
      <c r="II190" s="8">
        <f>+II186-II188</f>
        <v>0</v>
      </c>
      <c r="IJ190" s="9">
        <f>+IJ186-IJ188</f>
        <v>0</v>
      </c>
      <c r="IK190" s="8">
        <f>+IK186-IK188</f>
        <v>0</v>
      </c>
      <c r="IL190" s="8">
        <f>+IL186-IL188</f>
        <v>0</v>
      </c>
      <c r="IM190" s="8">
        <f>+IM186-IM188</f>
        <v>0</v>
      </c>
      <c r="IN190" s="9">
        <f>+IN186-IN188</f>
        <v>0</v>
      </c>
      <c r="IO190" s="8">
        <f>+IO186-IO188</f>
        <v>0</v>
      </c>
      <c r="IP190" s="8">
        <f>+IP186-IP188</f>
        <v>0</v>
      </c>
      <c r="IQ190" s="8">
        <f>+IQ186-IQ188</f>
        <v>0</v>
      </c>
      <c r="IR190" s="9">
        <f>+IR186-IR188</f>
        <v>0</v>
      </c>
      <c r="IS190" s="8">
        <f>+IS186-IS188</f>
        <v>0</v>
      </c>
      <c r="IT190" s="8">
        <f>+IT186-IT188</f>
        <v>0</v>
      </c>
      <c r="IU190" s="8">
        <f>+IU186-IU188</f>
        <v>0</v>
      </c>
      <c r="IV190" s="9">
        <f>+IV186-IV188</f>
        <v>0</v>
      </c>
      <c r="IW190" s="8">
        <f>+IW186-IW188</f>
        <v>0</v>
      </c>
      <c r="IX190" s="8">
        <f>+IX186-IX188</f>
        <v>0</v>
      </c>
      <c r="IY190" s="8">
        <f>+IY186-IY188</f>
        <v>0</v>
      </c>
      <c r="IZ190" s="9">
        <f>+IZ186-IZ188</f>
        <v>0</v>
      </c>
      <c r="JA190" s="8">
        <f>+JA186-JA188</f>
        <v>0</v>
      </c>
      <c r="JB190" s="8">
        <f>+JB186-JB188</f>
        <v>0</v>
      </c>
      <c r="JC190" s="8">
        <f>+JC186-JC188</f>
        <v>0</v>
      </c>
      <c r="JD190" s="9">
        <f>+JD186-JD188</f>
        <v>0</v>
      </c>
      <c r="JE190" s="8">
        <f>+JE186-JE188</f>
        <v>0</v>
      </c>
      <c r="JF190" s="8">
        <f>+JF186-JF188</f>
        <v>0</v>
      </c>
      <c r="JG190" s="8">
        <f>+JG186-JG188</f>
        <v>0</v>
      </c>
      <c r="JH190" s="9">
        <f>+JH186-JH188</f>
        <v>0</v>
      </c>
      <c r="JI190" s="8">
        <f>+JI186-JI188</f>
        <v>0</v>
      </c>
      <c r="JJ190" s="8">
        <f>+JJ186-JJ188</f>
        <v>0</v>
      </c>
      <c r="JK190" s="8">
        <f>+JK186-JK188</f>
        <v>0</v>
      </c>
      <c r="JL190" s="9">
        <f>+JL186-JL188</f>
        <v>0</v>
      </c>
      <c r="JM190" s="8">
        <f>+JM186-JM188</f>
        <v>0</v>
      </c>
      <c r="JN190" s="8">
        <f>+JN186-JN188</f>
        <v>0</v>
      </c>
      <c r="JO190" s="8">
        <f>+JO186-JO188</f>
        <v>0</v>
      </c>
      <c r="JP190" s="9">
        <f>+JP186-JP188</f>
        <v>0</v>
      </c>
      <c r="JQ190" s="8">
        <f>+JQ186-JQ188</f>
        <v>0</v>
      </c>
      <c r="JR190" s="8">
        <f>+JR186-JR188</f>
        <v>0</v>
      </c>
      <c r="JS190" s="8">
        <f>+JS186-JS188</f>
        <v>0</v>
      </c>
      <c r="JT190" s="9">
        <f>+JT186-JT188</f>
        <v>0</v>
      </c>
      <c r="JU190" s="8">
        <f>+JU186-JU188</f>
        <v>0</v>
      </c>
      <c r="JV190" s="8">
        <f>+JV186-JV188</f>
        <v>0</v>
      </c>
      <c r="JW190" s="8">
        <f>+JW186-JW188</f>
        <v>0</v>
      </c>
      <c r="JX190" s="9">
        <f>+JX186-JX188</f>
        <v>0</v>
      </c>
      <c r="JY190" s="8">
        <f>+JY186-JY188</f>
        <v>0</v>
      </c>
      <c r="JZ190" s="8">
        <f>+JZ186-JZ188</f>
        <v>0</v>
      </c>
      <c r="KA190" s="8">
        <f>+KA186-KA188</f>
        <v>0</v>
      </c>
      <c r="KB190" s="9">
        <f>+KB186-KB188</f>
        <v>0</v>
      </c>
      <c r="KC190" s="8">
        <f>+KC186-KC188</f>
        <v>0</v>
      </c>
      <c r="KD190" s="8">
        <f>+KD186-KD188</f>
        <v>0</v>
      </c>
      <c r="KE190" s="8">
        <f>+KE186-KE188</f>
        <v>0</v>
      </c>
      <c r="KF190" s="9">
        <f>+KF186-KF188</f>
        <v>0</v>
      </c>
      <c r="KG190" s="8">
        <f>+KG186-KG188</f>
        <v>0</v>
      </c>
      <c r="KH190" s="8">
        <f>+KH186-KH188</f>
        <v>0</v>
      </c>
      <c r="KI190" s="8">
        <f>+KI186-KI188</f>
        <v>0</v>
      </c>
      <c r="KJ190" s="9">
        <f>+KJ186-KJ188</f>
        <v>0</v>
      </c>
      <c r="KK190" s="8">
        <f>+KK186-KK188</f>
        <v>0</v>
      </c>
      <c r="KL190" s="8">
        <f>+KL186-KL188</f>
        <v>0</v>
      </c>
      <c r="KM190" s="8">
        <f>+KM186-KM188</f>
        <v>0</v>
      </c>
      <c r="KN190" s="9">
        <f>+KN186-KN188</f>
        <v>0</v>
      </c>
      <c r="KO190" s="8">
        <f>+KO186-KO188</f>
        <v>0</v>
      </c>
      <c r="KP190" s="8">
        <f>+KP186-KP188</f>
        <v>0</v>
      </c>
      <c r="KQ190" s="8">
        <f>+KQ186-KQ188</f>
        <v>0</v>
      </c>
      <c r="KR190" s="9">
        <f>+KR186-KR188</f>
        <v>0</v>
      </c>
      <c r="KS190" s="8">
        <f>+KS186-KS188</f>
        <v>0</v>
      </c>
      <c r="KT190" s="8">
        <f>+KT186-KT188</f>
        <v>0</v>
      </c>
      <c r="KU190" s="8">
        <f>+KU186-KU188</f>
        <v>0</v>
      </c>
      <c r="KV190" s="9">
        <f>+KV186-KV188</f>
        <v>0</v>
      </c>
      <c r="KW190" s="8">
        <f>+KW186-KW188</f>
        <v>0</v>
      </c>
      <c r="KX190" s="8">
        <f>+KX186-KX188</f>
        <v>0</v>
      </c>
      <c r="KY190" s="8">
        <f>+KY186-KY188</f>
        <v>0</v>
      </c>
      <c r="KZ190" s="9">
        <f>+KZ186-KZ188</f>
        <v>0</v>
      </c>
      <c r="LA190" s="8">
        <f>+LA186-LA188</f>
        <v>0</v>
      </c>
      <c r="LB190" s="8">
        <f>+LB186-LB188</f>
        <v>0</v>
      </c>
      <c r="LC190" s="8">
        <f>+LC186-LC188</f>
        <v>0</v>
      </c>
      <c r="LD190" s="9">
        <f>+LD186-LD188</f>
        <v>0</v>
      </c>
      <c r="LE190" s="8">
        <f>+LE186-LE188</f>
        <v>0</v>
      </c>
      <c r="LF190" s="8">
        <f>+LF186-LF188</f>
        <v>0</v>
      </c>
      <c r="LG190" s="8">
        <f>+LG186-LG188</f>
        <v>0</v>
      </c>
      <c r="LH190" s="9">
        <f>+LH186-LH188</f>
        <v>0</v>
      </c>
      <c r="LI190" s="8">
        <f>+LI186-LI188</f>
        <v>0</v>
      </c>
      <c r="LJ190" s="8">
        <f>+LJ186-LJ188</f>
        <v>0</v>
      </c>
      <c r="LK190" s="8">
        <f>+LK186-LK188</f>
        <v>0</v>
      </c>
      <c r="LL190" s="9">
        <f>+LL186-LL188</f>
        <v>0</v>
      </c>
      <c r="LM190" s="8">
        <f>+LM186-LM188</f>
        <v>0</v>
      </c>
      <c r="LN190" s="8">
        <f>+LN186-LN188</f>
        <v>0</v>
      </c>
      <c r="LO190" s="8">
        <f>+LO186-LO188</f>
        <v>0</v>
      </c>
      <c r="LP190" s="9">
        <f>+LP186-LP188</f>
        <v>0</v>
      </c>
      <c r="LQ190" s="8">
        <f>+LQ186-LQ188</f>
        <v>0</v>
      </c>
      <c r="LR190" s="8">
        <f>+LR186-LR188</f>
        <v>0</v>
      </c>
      <c r="LS190" s="8">
        <f>+LS186-LS188</f>
        <v>0</v>
      </c>
      <c r="LT190" s="9">
        <f>+LT186-LT188</f>
        <v>0</v>
      </c>
      <c r="LU190" s="8">
        <f>+LU186-LU188</f>
        <v>0</v>
      </c>
      <c r="LV190" s="8">
        <f>+LV186-LV188</f>
        <v>0</v>
      </c>
      <c r="LW190" s="8">
        <f>+LW186-LW188</f>
        <v>0</v>
      </c>
      <c r="LX190" s="9">
        <f>+LX186-LX188</f>
        <v>0</v>
      </c>
      <c r="LY190" s="8">
        <f>+LY186-LY188</f>
        <v>0</v>
      </c>
      <c r="LZ190" s="8">
        <f>+LZ186-LZ188</f>
        <v>0</v>
      </c>
      <c r="MA190" s="8">
        <f>+MA186-MA188</f>
        <v>0</v>
      </c>
      <c r="MB190" s="9">
        <f>+MB186-MB188</f>
        <v>0</v>
      </c>
      <c r="MC190" s="8">
        <f>+MC186-MC188</f>
        <v>0</v>
      </c>
      <c r="MD190" s="8">
        <f>+MD186-MD188</f>
        <v>0</v>
      </c>
      <c r="ME190" s="8">
        <f>+ME186-ME188</f>
        <v>0</v>
      </c>
      <c r="MF190" s="9">
        <f>+MF186-MF188</f>
        <v>0</v>
      </c>
      <c r="MG190" s="8">
        <f>+MG186-MG188</f>
        <v>0</v>
      </c>
      <c r="MH190" s="8">
        <f>+MH186-MH188</f>
        <v>0</v>
      </c>
      <c r="MI190" s="8">
        <f>+MI186-MI188</f>
        <v>0</v>
      </c>
      <c r="MJ190" s="9">
        <f>+MJ186-MJ188</f>
        <v>0</v>
      </c>
      <c r="MK190" s="8">
        <f>+MK186-MK188</f>
        <v>0</v>
      </c>
      <c r="ML190" s="8">
        <f>+ML186-ML188</f>
        <v>0</v>
      </c>
      <c r="MM190" s="8">
        <f>+MM186-MM188</f>
        <v>0</v>
      </c>
    </row>
    <row r="191" spans="2:351" x14ac:dyDescent="0.25">
      <c r="AC191" s="5"/>
      <c r="AD191" s="5"/>
      <c r="AE191" s="5"/>
    </row>
    <row r="192" spans="2:351" x14ac:dyDescent="0.25">
      <c r="AC192" s="5"/>
      <c r="AD192" s="5"/>
      <c r="AE192" s="5"/>
      <c r="BQ192" s="4"/>
      <c r="BR192" s="4"/>
      <c r="BS192" s="4"/>
    </row>
    <row r="193" spans="29:319" ht="15" x14ac:dyDescent="0.25">
      <c r="AC193" s="5"/>
      <c r="AD193" s="5"/>
      <c r="AE193" s="5"/>
      <c r="AG193" s="4"/>
      <c r="AI193" s="4"/>
      <c r="AM193" s="4"/>
      <c r="AS193" s="4"/>
      <c r="AY193" s="4"/>
      <c r="BE193" s="4"/>
      <c r="BF193" s="4"/>
      <c r="BG193" s="4"/>
      <c r="BH193" s="4"/>
      <c r="EQ193" s="7"/>
    </row>
    <row r="194" spans="29:319" x14ac:dyDescent="0.25">
      <c r="AC194" s="5"/>
      <c r="AD194" s="5"/>
      <c r="AE194" s="5"/>
      <c r="AG194" s="4"/>
      <c r="AI194" s="4"/>
      <c r="AM194" s="4"/>
      <c r="AS194" s="4"/>
      <c r="AY194" s="4"/>
      <c r="BE194" s="4"/>
      <c r="BQ194" s="4"/>
      <c r="BR194" s="4"/>
      <c r="BS194" s="4"/>
      <c r="EQ194" s="6"/>
      <c r="LE194" s="4"/>
    </row>
    <row r="195" spans="29:319" x14ac:dyDescent="0.25">
      <c r="AC195" s="5"/>
      <c r="AD195" s="5"/>
      <c r="AE195" s="5"/>
      <c r="BE195" s="4"/>
      <c r="BQ195" s="4">
        <f>+BQ71+BQ73+BQ74</f>
        <v>2863840726</v>
      </c>
      <c r="BR195" s="4">
        <f>+BR71+BR73+BR74</f>
        <v>2626154671</v>
      </c>
      <c r="BS195" s="4">
        <f>+BS71+BS73+BS74</f>
        <v>2438239921</v>
      </c>
      <c r="LE195" s="4"/>
      <c r="LF195" s="4"/>
      <c r="LG195" s="4"/>
    </row>
    <row r="196" spans="29:319" x14ac:dyDescent="0.25">
      <c r="BE196" s="4"/>
      <c r="BQ196" s="4"/>
      <c r="BR196" s="4"/>
      <c r="BS196" s="4"/>
    </row>
    <row r="197" spans="29:319" x14ac:dyDescent="0.25">
      <c r="AG197" s="4"/>
      <c r="AH197" s="4"/>
      <c r="AM197" s="4"/>
      <c r="AS197" s="4"/>
      <c r="AY197" s="4"/>
      <c r="LE197" s="4"/>
      <c r="LF197" s="4"/>
      <c r="LG197" s="4"/>
    </row>
    <row r="198" spans="29:319" x14ac:dyDescent="0.25">
      <c r="BQ198" s="4"/>
      <c r="BR198" s="4"/>
      <c r="BS198" s="4"/>
    </row>
    <row r="199" spans="29:319" x14ac:dyDescent="0.25">
      <c r="BQ199" s="1">
        <v>1125944</v>
      </c>
    </row>
  </sheetData>
  <autoFilter ref="A8:MM186"/>
  <mergeCells count="284">
    <mergeCell ref="A2:MM2"/>
    <mergeCell ref="A3:MM3"/>
    <mergeCell ref="A4:MM4"/>
    <mergeCell ref="MK7:MK8"/>
    <mergeCell ref="ML7:ML8"/>
    <mergeCell ref="MM7:MM8"/>
    <mergeCell ref="MC7:MC8"/>
    <mergeCell ref="MD7:MD8"/>
    <mergeCell ref="ME7:ME8"/>
    <mergeCell ref="MG7:MG8"/>
    <mergeCell ref="MH7:MH8"/>
    <mergeCell ref="MI7:MI8"/>
    <mergeCell ref="LM7:LM8"/>
    <mergeCell ref="LN7:LN8"/>
    <mergeCell ref="LO7:LO8"/>
    <mergeCell ref="LQ7:LQ8"/>
    <mergeCell ref="LR7:LR8"/>
    <mergeCell ref="LS7:LS8"/>
    <mergeCell ref="LU7:LU8"/>
    <mergeCell ref="LV7:LV8"/>
    <mergeCell ref="LW7:LW8"/>
    <mergeCell ref="LY7:LY8"/>
    <mergeCell ref="LZ7:LZ8"/>
    <mergeCell ref="MA7:MA8"/>
    <mergeCell ref="KW7:KW8"/>
    <mergeCell ref="KX7:KX8"/>
    <mergeCell ref="KY7:KY8"/>
    <mergeCell ref="LA7:LA8"/>
    <mergeCell ref="LB7:LB8"/>
    <mergeCell ref="LC7:LC8"/>
    <mergeCell ref="LE7:LE8"/>
    <mergeCell ref="LF7:LF8"/>
    <mergeCell ref="LG7:LG8"/>
    <mergeCell ref="LI7:LI8"/>
    <mergeCell ref="LJ7:LJ8"/>
    <mergeCell ref="LK7:LK8"/>
    <mergeCell ref="KG7:KG8"/>
    <mergeCell ref="KH7:KH8"/>
    <mergeCell ref="KI7:KI8"/>
    <mergeCell ref="KK7:KK8"/>
    <mergeCell ref="KL7:KL8"/>
    <mergeCell ref="KM7:KM8"/>
    <mergeCell ref="KO7:KO8"/>
    <mergeCell ref="KP7:KP8"/>
    <mergeCell ref="KQ7:KQ8"/>
    <mergeCell ref="KS7:KS8"/>
    <mergeCell ref="KT7:KT8"/>
    <mergeCell ref="KU7:KU8"/>
    <mergeCell ref="JQ7:JQ8"/>
    <mergeCell ref="JR7:JR8"/>
    <mergeCell ref="JS7:JS8"/>
    <mergeCell ref="JU7:JU8"/>
    <mergeCell ref="JV7:JV8"/>
    <mergeCell ref="JW7:JW8"/>
    <mergeCell ref="JY7:JY8"/>
    <mergeCell ref="JZ7:JZ8"/>
    <mergeCell ref="KA7:KA8"/>
    <mergeCell ref="KC7:KC8"/>
    <mergeCell ref="KD7:KD8"/>
    <mergeCell ref="KE7:KE8"/>
    <mergeCell ref="JA7:JA8"/>
    <mergeCell ref="JB7:JB8"/>
    <mergeCell ref="JC7:JC8"/>
    <mergeCell ref="JE7:JE8"/>
    <mergeCell ref="JF7:JF8"/>
    <mergeCell ref="JG7:JG8"/>
    <mergeCell ref="JI7:JI8"/>
    <mergeCell ref="JJ7:JJ8"/>
    <mergeCell ref="JK7:JK8"/>
    <mergeCell ref="JM7:JM8"/>
    <mergeCell ref="JN7:JN8"/>
    <mergeCell ref="JO7:JO8"/>
    <mergeCell ref="IK7:IK8"/>
    <mergeCell ref="IL7:IL8"/>
    <mergeCell ref="IM7:IM8"/>
    <mergeCell ref="IO7:IO8"/>
    <mergeCell ref="IP7:IP8"/>
    <mergeCell ref="IQ7:IQ8"/>
    <mergeCell ref="IS7:IS8"/>
    <mergeCell ref="IT7:IT8"/>
    <mergeCell ref="IU7:IU8"/>
    <mergeCell ref="IW7:IW8"/>
    <mergeCell ref="IX7:IX8"/>
    <mergeCell ref="IY7:IY8"/>
    <mergeCell ref="HU7:HU8"/>
    <mergeCell ref="HV7:HV8"/>
    <mergeCell ref="HW7:HW8"/>
    <mergeCell ref="HY7:HY8"/>
    <mergeCell ref="HZ7:HZ8"/>
    <mergeCell ref="IA7:IA8"/>
    <mergeCell ref="IC7:IC8"/>
    <mergeCell ref="ID7:ID8"/>
    <mergeCell ref="IE7:IE8"/>
    <mergeCell ref="IG7:IG8"/>
    <mergeCell ref="IH7:IH8"/>
    <mergeCell ref="II7:II8"/>
    <mergeCell ref="HE7:HE8"/>
    <mergeCell ref="HF7:HF8"/>
    <mergeCell ref="HG7:HG8"/>
    <mergeCell ref="HI7:HI8"/>
    <mergeCell ref="HJ7:HJ8"/>
    <mergeCell ref="HK7:HK8"/>
    <mergeCell ref="HM7:HM8"/>
    <mergeCell ref="HN7:HN8"/>
    <mergeCell ref="HO7:HO8"/>
    <mergeCell ref="HQ7:HQ8"/>
    <mergeCell ref="HR7:HR8"/>
    <mergeCell ref="HS7:HS8"/>
    <mergeCell ref="GO7:GO8"/>
    <mergeCell ref="GP7:GP8"/>
    <mergeCell ref="GQ7:GQ8"/>
    <mergeCell ref="GS7:GS8"/>
    <mergeCell ref="GT7:GT8"/>
    <mergeCell ref="GU7:GU8"/>
    <mergeCell ref="GW7:GW8"/>
    <mergeCell ref="GX7:GX8"/>
    <mergeCell ref="GY7:GY8"/>
    <mergeCell ref="HA7:HA8"/>
    <mergeCell ref="HB7:HB8"/>
    <mergeCell ref="HC7:HC8"/>
    <mergeCell ref="FY7:FY8"/>
    <mergeCell ref="FZ7:FZ8"/>
    <mergeCell ref="GA7:GA8"/>
    <mergeCell ref="GC7:GC8"/>
    <mergeCell ref="GD7:GD8"/>
    <mergeCell ref="GE7:GE8"/>
    <mergeCell ref="GG7:GG8"/>
    <mergeCell ref="GH7:GH8"/>
    <mergeCell ref="GI7:GI8"/>
    <mergeCell ref="GK7:GK8"/>
    <mergeCell ref="GL7:GL8"/>
    <mergeCell ref="GM7:GM8"/>
    <mergeCell ref="FI7:FI8"/>
    <mergeCell ref="FJ7:FJ8"/>
    <mergeCell ref="FK7:FK8"/>
    <mergeCell ref="FM7:FM8"/>
    <mergeCell ref="FN7:FN8"/>
    <mergeCell ref="FO7:FO8"/>
    <mergeCell ref="FQ7:FQ8"/>
    <mergeCell ref="FR7:FR8"/>
    <mergeCell ref="FS7:FS8"/>
    <mergeCell ref="FU7:FU8"/>
    <mergeCell ref="FV7:FV8"/>
    <mergeCell ref="FW7:FW8"/>
    <mergeCell ref="ES7:ES8"/>
    <mergeCell ref="ET7:ET8"/>
    <mergeCell ref="EU7:EU8"/>
    <mergeCell ref="EW7:EW8"/>
    <mergeCell ref="EX7:EX8"/>
    <mergeCell ref="EY7:EY8"/>
    <mergeCell ref="FA7:FA8"/>
    <mergeCell ref="FB7:FB8"/>
    <mergeCell ref="FC7:FC8"/>
    <mergeCell ref="FE7:FE8"/>
    <mergeCell ref="FF7:FF8"/>
    <mergeCell ref="FG7:FG8"/>
    <mergeCell ref="EC7:EC8"/>
    <mergeCell ref="ED7:ED8"/>
    <mergeCell ref="EE7:EE8"/>
    <mergeCell ref="EG7:EG8"/>
    <mergeCell ref="EH7:EH8"/>
    <mergeCell ref="EI7:EI8"/>
    <mergeCell ref="EK7:EK8"/>
    <mergeCell ref="EL7:EL8"/>
    <mergeCell ref="EM7:EM8"/>
    <mergeCell ref="EO7:EO8"/>
    <mergeCell ref="EP7:EP8"/>
    <mergeCell ref="EQ7:EQ8"/>
    <mergeCell ref="DM7:DM8"/>
    <mergeCell ref="DN7:DN8"/>
    <mergeCell ref="DO7:DO8"/>
    <mergeCell ref="DQ7:DQ8"/>
    <mergeCell ref="DR7:DR8"/>
    <mergeCell ref="DS7:DS8"/>
    <mergeCell ref="DU7:DU8"/>
    <mergeCell ref="DV7:DV8"/>
    <mergeCell ref="DW7:DW8"/>
    <mergeCell ref="DY7:DY8"/>
    <mergeCell ref="DZ7:DZ8"/>
    <mergeCell ref="EA7:EA8"/>
    <mergeCell ref="CW7:CW8"/>
    <mergeCell ref="CX7:CX8"/>
    <mergeCell ref="CY7:CY8"/>
    <mergeCell ref="DA7:DA8"/>
    <mergeCell ref="DB7:DB8"/>
    <mergeCell ref="DC7:DC8"/>
    <mergeCell ref="DE7:DE8"/>
    <mergeCell ref="DF7:DF8"/>
    <mergeCell ref="DG7:DG8"/>
    <mergeCell ref="DI7:DI8"/>
    <mergeCell ref="DJ7:DJ8"/>
    <mergeCell ref="DK7:DK8"/>
    <mergeCell ref="CG7:CG8"/>
    <mergeCell ref="CH7:CH8"/>
    <mergeCell ref="CI7:CI8"/>
    <mergeCell ref="CK7:CK8"/>
    <mergeCell ref="CL7:CL8"/>
    <mergeCell ref="CM7:CM8"/>
    <mergeCell ref="CO7:CO8"/>
    <mergeCell ref="CP7:CP8"/>
    <mergeCell ref="CQ7:CQ8"/>
    <mergeCell ref="CS7:CS8"/>
    <mergeCell ref="CT7:CT8"/>
    <mergeCell ref="CU7:CU8"/>
    <mergeCell ref="BQ7:BQ8"/>
    <mergeCell ref="BR7:BR8"/>
    <mergeCell ref="BS7:BS8"/>
    <mergeCell ref="BU7:BU8"/>
    <mergeCell ref="BV7:BV8"/>
    <mergeCell ref="BW7:BW8"/>
    <mergeCell ref="BY7:BY8"/>
    <mergeCell ref="BZ7:BZ8"/>
    <mergeCell ref="CA7:CA8"/>
    <mergeCell ref="CC7:CC8"/>
    <mergeCell ref="CD7:CD8"/>
    <mergeCell ref="CE7:CE8"/>
    <mergeCell ref="BO7:BO8"/>
    <mergeCell ref="BA7:BA8"/>
    <mergeCell ref="BB7:BB8"/>
    <mergeCell ref="BC7:BC8"/>
    <mergeCell ref="BE7:BE8"/>
    <mergeCell ref="BF7:BF8"/>
    <mergeCell ref="BG7:BG8"/>
    <mergeCell ref="AY7:AY8"/>
    <mergeCell ref="AZ7:AZ8"/>
    <mergeCell ref="AX6:AX8"/>
    <mergeCell ref="AY6:BC6"/>
    <mergeCell ref="BD6:MM6"/>
    <mergeCell ref="BI7:BI8"/>
    <mergeCell ref="BJ7:BJ8"/>
    <mergeCell ref="BK7:BK8"/>
    <mergeCell ref="BM7:BM8"/>
    <mergeCell ref="BN7:BN8"/>
    <mergeCell ref="AN7:AN8"/>
    <mergeCell ref="AF6:AF8"/>
    <mergeCell ref="AG6:AK6"/>
    <mergeCell ref="AL6:AL8"/>
    <mergeCell ref="AM6:AQ6"/>
    <mergeCell ref="AT7:AT8"/>
    <mergeCell ref="AG7:AG8"/>
    <mergeCell ref="AH7:AH8"/>
    <mergeCell ref="AI7:AI8"/>
    <mergeCell ref="AJ7:AJ8"/>
    <mergeCell ref="AK7:AK8"/>
    <mergeCell ref="AM7:AM8"/>
    <mergeCell ref="Z6:Z8"/>
    <mergeCell ref="AA6:AA8"/>
    <mergeCell ref="AB6:AB8"/>
    <mergeCell ref="AC6:AC8"/>
    <mergeCell ref="AD6:AD8"/>
    <mergeCell ref="AE6:AE8"/>
    <mergeCell ref="AR6:AR8"/>
    <mergeCell ref="AS6:AW6"/>
    <mergeCell ref="AO7:AO8"/>
    <mergeCell ref="AP7:AP8"/>
    <mergeCell ref="AQ7:AQ8"/>
    <mergeCell ref="AS7:AS8"/>
    <mergeCell ref="AU7:AU8"/>
    <mergeCell ref="AV7:AV8"/>
    <mergeCell ref="AW7:AW8"/>
    <mergeCell ref="N6:N8"/>
    <mergeCell ref="O6:O8"/>
    <mergeCell ref="P6:P8"/>
    <mergeCell ref="Q6:Q8"/>
    <mergeCell ref="R6:R8"/>
    <mergeCell ref="S6:S8"/>
    <mergeCell ref="T6:T8"/>
    <mergeCell ref="U6:U8"/>
    <mergeCell ref="V6:V8"/>
    <mergeCell ref="W6:W8"/>
    <mergeCell ref="X6:X8"/>
    <mergeCell ref="Y6:Y8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  <mergeCell ref="M6:M8"/>
  </mergeCells>
  <conditionalFormatting sqref="L84">
    <cfRule type="duplicateValues" dxfId="3" priority="4"/>
  </conditionalFormatting>
  <conditionalFormatting sqref="L121">
    <cfRule type="duplicateValues" dxfId="2" priority="3"/>
  </conditionalFormatting>
  <conditionalFormatting sqref="L132">
    <cfRule type="duplicateValues" dxfId="1" priority="2"/>
  </conditionalFormatting>
  <conditionalFormatting sqref="L133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PAS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Lopez Beltran</dc:creator>
  <cp:lastModifiedBy>Patricia Lopez Beltran</cp:lastModifiedBy>
  <dcterms:created xsi:type="dcterms:W3CDTF">2022-02-23T14:23:12Z</dcterms:created>
  <dcterms:modified xsi:type="dcterms:W3CDTF">2022-02-23T14:36:50Z</dcterms:modified>
</cp:coreProperties>
</file>