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0730" windowHeight="11280" tabRatio="435" activeTab="1"/>
  </bookViews>
  <sheets>
    <sheet name="Reporte" sheetId="1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Reporte!$D$1:$R$1319</definedName>
    <definedName name="_xlnm.Print_Area" localSheetId="0">Reporte!$A$1:$L$60</definedName>
  </definedNames>
  <calcPr calcId="145621"/>
</workbook>
</file>

<file path=xl/calcChain.xml><?xml version="1.0" encoding="utf-8"?>
<calcChain xmlns="http://schemas.openxmlformats.org/spreadsheetml/2006/main">
  <c r="B6" i="2" l="1"/>
  <c r="G6" i="2"/>
  <c r="A42" i="1"/>
  <c r="A43" i="1"/>
  <c r="J62" i="4"/>
  <c r="A3" i="1" l="1"/>
  <c r="M7" i="1"/>
  <c r="N1224" i="1"/>
  <c r="N468" i="1"/>
  <c r="M4" i="1"/>
  <c r="N77" i="1"/>
  <c r="N22" i="1"/>
  <c r="M334" i="1"/>
  <c r="D24" i="3"/>
  <c r="M1074" i="1"/>
  <c r="M1209" i="1"/>
  <c r="M72" i="1"/>
  <c r="D13" i="3"/>
  <c r="B9" i="2" l="1"/>
  <c r="B8" i="2"/>
  <c r="B7" i="2"/>
  <c r="L126" i="1" l="1"/>
  <c r="L151" i="1"/>
  <c r="L1438" i="1" s="1"/>
  <c r="L725" i="1"/>
  <c r="L719" i="1"/>
  <c r="L843" i="1"/>
  <c r="N1148" i="1" s="1"/>
  <c r="L703" i="1"/>
  <c r="L1299" i="1"/>
  <c r="L1338" i="1"/>
  <c r="N506" i="1" l="1"/>
  <c r="D11" i="3"/>
  <c r="D10" i="3"/>
  <c r="C24" i="3" l="1"/>
  <c r="C19" i="3"/>
  <c r="C14" i="3"/>
  <c r="C9" i="3"/>
  <c r="D8" i="3"/>
  <c r="C26" i="3" l="1"/>
  <c r="D5" i="3" l="1"/>
  <c r="D6" i="3"/>
  <c r="D7" i="3"/>
  <c r="D17" i="3" l="1"/>
  <c r="F19" i="3" l="1"/>
  <c r="G19" i="3"/>
  <c r="E14" i="3"/>
  <c r="H26" i="3"/>
  <c r="G24" i="3"/>
  <c r="F24" i="3"/>
  <c r="E24" i="3"/>
  <c r="H23" i="3"/>
  <c r="D23" i="3"/>
  <c r="H22" i="3"/>
  <c r="D22" i="3"/>
  <c r="H21" i="3"/>
  <c r="D21" i="3"/>
  <c r="H20" i="3"/>
  <c r="D20" i="3"/>
  <c r="E19" i="3"/>
  <c r="H18" i="3"/>
  <c r="D18" i="3"/>
  <c r="H17" i="3"/>
  <c r="H16" i="3"/>
  <c r="D16" i="3"/>
  <c r="H15" i="3"/>
  <c r="D15" i="3"/>
  <c r="G14" i="3"/>
  <c r="F14" i="3"/>
  <c r="H13" i="3"/>
  <c r="H12" i="3"/>
  <c r="D12" i="3"/>
  <c r="H11" i="3"/>
  <c r="H10" i="3"/>
  <c r="G9" i="3"/>
  <c r="F9" i="3"/>
  <c r="E9" i="3"/>
  <c r="H8" i="3"/>
  <c r="H7" i="3"/>
  <c r="H6" i="3"/>
  <c r="H5" i="3"/>
  <c r="E26" i="3" l="1"/>
  <c r="D14" i="3"/>
  <c r="D19" i="3"/>
  <c r="F26" i="3"/>
  <c r="G26" i="3"/>
  <c r="D9" i="3"/>
  <c r="H28" i="3"/>
  <c r="D26" i="3" l="1"/>
  <c r="C10" i="2"/>
  <c r="E9" i="2" l="1"/>
  <c r="E8" i="2"/>
  <c r="E7" i="2"/>
  <c r="E6" i="2"/>
  <c r="B10" i="2"/>
  <c r="E10" i="2" l="1"/>
  <c r="D9" i="2"/>
  <c r="D8" i="2"/>
  <c r="D7" i="2"/>
  <c r="D6" i="2"/>
  <c r="D10" i="2" l="1"/>
  <c r="A11" i="1" l="1"/>
  <c r="A12" i="1"/>
  <c r="A13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4" i="1"/>
  <c r="A5" i="1" s="1"/>
  <c r="A7" i="1"/>
  <c r="A8" i="1" s="1"/>
  <c r="A9" i="1" s="1"/>
  <c r="M31" i="1"/>
  <c r="M32" i="1" s="1"/>
  <c r="M33" i="1"/>
  <c r="M34" i="1" s="1"/>
  <c r="M35" i="1" s="1"/>
  <c r="M36" i="1" s="1"/>
  <c r="M37" i="1"/>
  <c r="M38" i="1"/>
  <c r="M39" i="1"/>
  <c r="M40" i="1" s="1"/>
  <c r="M41" i="1" s="1"/>
  <c r="M42" i="1"/>
  <c r="M43" i="1" s="1"/>
  <c r="M469" i="1"/>
  <c r="M470" i="1"/>
  <c r="M471" i="1"/>
  <c r="M472" i="1"/>
  <c r="M473" i="1" s="1"/>
  <c r="M474" i="1"/>
  <c r="M475" i="1" s="1"/>
  <c r="M476" i="1" s="1"/>
  <c r="M477" i="1" s="1"/>
  <c r="M478" i="1"/>
  <c r="M479" i="1" s="1"/>
  <c r="M480" i="1" s="1"/>
  <c r="M481" i="1" s="1"/>
  <c r="M482" i="1" s="1"/>
  <c r="M483" i="1" s="1"/>
  <c r="M484" i="1" s="1"/>
  <c r="M485" i="1" s="1"/>
  <c r="M486" i="1" s="1"/>
  <c r="M487" i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M633" i="1" s="1"/>
  <c r="M634" i="1" s="1"/>
  <c r="M635" i="1" s="1"/>
  <c r="M636" i="1" s="1"/>
  <c r="M637" i="1" s="1"/>
  <c r="M638" i="1" s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M658" i="1" s="1"/>
  <c r="M659" i="1" s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M701" i="1" s="1"/>
  <c r="M702" i="1" s="1"/>
  <c r="M703" i="1" s="1"/>
  <c r="M704" i="1" s="1"/>
  <c r="M705" i="1" s="1"/>
  <c r="M706" i="1" s="1"/>
  <c r="M707" i="1" s="1"/>
  <c r="M708" i="1" s="1"/>
  <c r="M709" i="1" s="1"/>
  <c r="M710" i="1" s="1"/>
  <c r="M711" i="1" s="1"/>
  <c r="M712" i="1" s="1"/>
  <c r="M713" i="1" s="1"/>
  <c r="M714" i="1" s="1"/>
  <c r="M715" i="1" s="1"/>
  <c r="M716" i="1" s="1"/>
  <c r="M717" i="1" s="1"/>
  <c r="M718" i="1" s="1"/>
  <c r="M719" i="1" s="1"/>
  <c r="M720" i="1" s="1"/>
  <c r="M721" i="1" s="1"/>
  <c r="M722" i="1" s="1"/>
  <c r="M723" i="1" s="1"/>
  <c r="M724" i="1" s="1"/>
  <c r="M725" i="1" s="1"/>
  <c r="M726" i="1" s="1"/>
  <c r="M727" i="1" s="1"/>
  <c r="M728" i="1" s="1"/>
  <c r="M729" i="1" s="1"/>
  <c r="M730" i="1" s="1"/>
  <c r="M731" i="1" s="1"/>
  <c r="M732" i="1" s="1"/>
  <c r="M733" i="1" s="1"/>
  <c r="M734" i="1" s="1"/>
  <c r="M735" i="1" s="1"/>
  <c r="M736" i="1" s="1"/>
  <c r="M737" i="1" s="1"/>
  <c r="M738" i="1" s="1"/>
  <c r="M739" i="1" s="1"/>
  <c r="M740" i="1" s="1"/>
  <c r="M741" i="1" s="1"/>
  <c r="M742" i="1" s="1"/>
  <c r="M743" i="1" s="1"/>
  <c r="M744" i="1" s="1"/>
  <c r="M745" i="1" s="1"/>
  <c r="M746" i="1" s="1"/>
  <c r="M747" i="1" s="1"/>
  <c r="M748" i="1" s="1"/>
  <c r="M749" i="1" s="1"/>
  <c r="M750" i="1" s="1"/>
  <c r="M751" i="1" s="1"/>
  <c r="M752" i="1" s="1"/>
  <c r="M753" i="1" s="1"/>
  <c r="M754" i="1" s="1"/>
  <c r="M755" i="1" s="1"/>
  <c r="M756" i="1" s="1"/>
  <c r="M757" i="1" s="1"/>
  <c r="M758" i="1" s="1"/>
  <c r="M759" i="1" s="1"/>
  <c r="M760" i="1" s="1"/>
  <c r="M761" i="1" s="1"/>
  <c r="M762" i="1" s="1"/>
  <c r="M763" i="1" s="1"/>
  <c r="M764" i="1" s="1"/>
  <c r="M765" i="1" s="1"/>
  <c r="M766" i="1" s="1"/>
  <c r="M767" i="1" s="1"/>
  <c r="M768" i="1" s="1"/>
  <c r="M769" i="1" s="1"/>
  <c r="M770" i="1" s="1"/>
  <c r="M771" i="1" s="1"/>
  <c r="M772" i="1" s="1"/>
  <c r="M773" i="1" s="1"/>
  <c r="M774" i="1" s="1"/>
  <c r="M775" i="1" s="1"/>
  <c r="M776" i="1" s="1"/>
  <c r="M777" i="1" s="1"/>
  <c r="M778" i="1" s="1"/>
  <c r="M779" i="1" s="1"/>
  <c r="M780" i="1" s="1"/>
  <c r="M781" i="1" s="1"/>
  <c r="M782" i="1" s="1"/>
  <c r="M783" i="1" s="1"/>
  <c r="M784" i="1" s="1"/>
  <c r="M785" i="1" s="1"/>
  <c r="M786" i="1" s="1"/>
  <c r="M787" i="1" s="1"/>
  <c r="M788" i="1" s="1"/>
  <c r="M789" i="1" s="1"/>
  <c r="M790" i="1" s="1"/>
  <c r="M791" i="1" s="1"/>
  <c r="M792" i="1" s="1"/>
  <c r="M793" i="1" s="1"/>
  <c r="M794" i="1" s="1"/>
  <c r="M795" i="1" s="1"/>
  <c r="M796" i="1" s="1"/>
  <c r="M797" i="1" s="1"/>
  <c r="M798" i="1" s="1"/>
  <c r="M799" i="1" s="1"/>
  <c r="M800" i="1" s="1"/>
  <c r="M801" i="1" s="1"/>
  <c r="M802" i="1" s="1"/>
  <c r="M803" i="1" s="1"/>
  <c r="M804" i="1" s="1"/>
  <c r="M374" i="1"/>
  <c r="M375" i="1"/>
  <c r="M376" i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340" i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/>
  <c r="M352" i="1" s="1"/>
  <c r="M806" i="1"/>
  <c r="M807" i="1" s="1"/>
  <c r="M808" i="1"/>
  <c r="M809" i="1" s="1"/>
  <c r="M810" i="1" s="1"/>
  <c r="M811" i="1" s="1"/>
  <c r="M812" i="1" s="1"/>
  <c r="M813" i="1" s="1"/>
  <c r="M814" i="1" s="1"/>
  <c r="M815" i="1" s="1"/>
  <c r="M816" i="1" s="1"/>
  <c r="M817" i="1" s="1"/>
  <c r="M818" i="1" s="1"/>
  <c r="M819" i="1" s="1"/>
  <c r="M820" i="1" s="1"/>
  <c r="M821" i="1" s="1"/>
  <c r="M822" i="1" s="1"/>
  <c r="M823" i="1" s="1"/>
  <c r="M824" i="1" s="1"/>
  <c r="M825" i="1" s="1"/>
  <c r="M826" i="1" s="1"/>
  <c r="M827" i="1" s="1"/>
  <c r="M828" i="1" s="1"/>
  <c r="M829" i="1" s="1"/>
  <c r="M830" i="1" s="1"/>
  <c r="M831" i="1" s="1"/>
  <c r="M832" i="1" s="1"/>
  <c r="M833" i="1" s="1"/>
  <c r="M834" i="1" s="1"/>
  <c r="M835" i="1" s="1"/>
  <c r="M836" i="1" s="1"/>
  <c r="M837" i="1" s="1"/>
  <c r="M838" i="1" s="1"/>
  <c r="M839" i="1" s="1"/>
  <c r="M840" i="1" s="1"/>
  <c r="M841" i="1" s="1"/>
  <c r="M842" i="1" s="1"/>
  <c r="M843" i="1" s="1"/>
  <c r="M844" i="1" s="1"/>
  <c r="M845" i="1" s="1"/>
  <c r="M846" i="1" s="1"/>
  <c r="M847" i="1" s="1"/>
  <c r="M848" i="1" s="1"/>
  <c r="M849" i="1" s="1"/>
  <c r="M850" i="1" s="1"/>
  <c r="M851" i="1" s="1"/>
  <c r="M852" i="1" s="1"/>
  <c r="M853" i="1" s="1"/>
  <c r="M854" i="1" s="1"/>
  <c r="M855" i="1" s="1"/>
  <c r="M856" i="1" s="1"/>
  <c r="M857" i="1" s="1"/>
  <c r="M858" i="1" s="1"/>
  <c r="M859" i="1" s="1"/>
  <c r="M860" i="1" s="1"/>
  <c r="M861" i="1" s="1"/>
  <c r="M862" i="1" s="1"/>
  <c r="M863" i="1" s="1"/>
  <c r="M864" i="1" s="1"/>
  <c r="M865" i="1" s="1"/>
  <c r="M866" i="1" s="1"/>
  <c r="M867" i="1" s="1"/>
  <c r="M868" i="1" s="1"/>
  <c r="M869" i="1" s="1"/>
  <c r="M870" i="1" s="1"/>
  <c r="M871" i="1" s="1"/>
  <c r="M872" i="1" s="1"/>
  <c r="M873" i="1" s="1"/>
  <c r="M874" i="1" s="1"/>
  <c r="M875" i="1" s="1"/>
  <c r="M876" i="1" s="1"/>
  <c r="M877" i="1" s="1"/>
  <c r="M878" i="1" s="1"/>
  <c r="M879" i="1" s="1"/>
  <c r="M880" i="1" s="1"/>
  <c r="M881" i="1" s="1"/>
  <c r="M882" i="1" s="1"/>
  <c r="M883" i="1" s="1"/>
  <c r="M884" i="1" s="1"/>
  <c r="M885" i="1" s="1"/>
  <c r="M886" i="1" s="1"/>
  <c r="M887" i="1" s="1"/>
  <c r="M888" i="1" s="1"/>
  <c r="M889" i="1" s="1"/>
  <c r="M890" i="1" s="1"/>
  <c r="M891" i="1" s="1"/>
  <c r="M892" i="1" s="1"/>
  <c r="M893" i="1" s="1"/>
  <c r="M894" i="1" s="1"/>
  <c r="M895" i="1" s="1"/>
  <c r="M896" i="1" s="1"/>
  <c r="M897" i="1" s="1"/>
  <c r="M898" i="1" s="1"/>
  <c r="M899" i="1" s="1"/>
  <c r="M900" i="1" s="1"/>
  <c r="M901" i="1" s="1"/>
  <c r="M902" i="1" s="1"/>
  <c r="M903" i="1" s="1"/>
  <c r="M904" i="1" s="1"/>
  <c r="M905" i="1" s="1"/>
  <c r="M906" i="1" s="1"/>
  <c r="M907" i="1" s="1"/>
  <c r="M908" i="1" s="1"/>
  <c r="M909" i="1" s="1"/>
  <c r="M910" i="1" s="1"/>
  <c r="M911" i="1" s="1"/>
  <c r="M912" i="1" s="1"/>
  <c r="M913" i="1" s="1"/>
  <c r="M914" i="1" s="1"/>
  <c r="M915" i="1" s="1"/>
  <c r="M916" i="1" s="1"/>
  <c r="M917" i="1" s="1"/>
  <c r="M918" i="1" s="1"/>
  <c r="M919" i="1" s="1"/>
  <c r="M920" i="1" s="1"/>
  <c r="M921" i="1" s="1"/>
  <c r="M922" i="1" s="1"/>
  <c r="M923" i="1" s="1"/>
  <c r="M924" i="1" s="1"/>
  <c r="M925" i="1" s="1"/>
  <c r="M926" i="1" s="1"/>
  <c r="M927" i="1" s="1"/>
  <c r="M928" i="1" s="1"/>
  <c r="M929" i="1" s="1"/>
  <c r="M930" i="1" s="1"/>
  <c r="M931" i="1" s="1"/>
  <c r="M932" i="1" s="1"/>
  <c r="M933" i="1" s="1"/>
  <c r="M934" i="1" s="1"/>
  <c r="M935" i="1" s="1"/>
  <c r="M936" i="1" s="1"/>
  <c r="M937" i="1" s="1"/>
  <c r="M938" i="1" s="1"/>
  <c r="M939" i="1" s="1"/>
  <c r="M940" i="1" s="1"/>
  <c r="M941" i="1" s="1"/>
  <c r="M942" i="1" s="1"/>
  <c r="M943" i="1" s="1"/>
  <c r="M944" i="1" s="1"/>
  <c r="M945" i="1" s="1"/>
  <c r="M946" i="1" s="1"/>
  <c r="M947" i="1" s="1"/>
  <c r="M948" i="1" s="1"/>
  <c r="M949" i="1" s="1"/>
  <c r="M950" i="1" s="1"/>
  <c r="M951" i="1" s="1"/>
  <c r="M952" i="1" s="1"/>
  <c r="M953" i="1" s="1"/>
  <c r="M954" i="1" s="1"/>
  <c r="M955" i="1" s="1"/>
  <c r="M956" i="1" s="1"/>
  <c r="M957" i="1" s="1"/>
  <c r="M958" i="1" s="1"/>
  <c r="M959" i="1" s="1"/>
  <c r="M960" i="1" s="1"/>
  <c r="M961" i="1" s="1"/>
  <c r="M962" i="1" s="1"/>
  <c r="M963" i="1" s="1"/>
  <c r="M964" i="1" s="1"/>
  <c r="M965" i="1" s="1"/>
  <c r="M966" i="1" s="1"/>
  <c r="M967" i="1" s="1"/>
  <c r="M968" i="1" s="1"/>
  <c r="M969" i="1" s="1"/>
  <c r="M970" i="1" s="1"/>
  <c r="M971" i="1" s="1"/>
  <c r="M972" i="1" s="1"/>
  <c r="M973" i="1" s="1"/>
  <c r="M974" i="1" s="1"/>
  <c r="M975" i="1" s="1"/>
  <c r="M976" i="1" s="1"/>
  <c r="M977" i="1" s="1"/>
  <c r="M978" i="1" s="1"/>
  <c r="M979" i="1" s="1"/>
  <c r="M980" i="1" s="1"/>
  <c r="M981" i="1" s="1"/>
  <c r="M982" i="1" s="1"/>
  <c r="M983" i="1" s="1"/>
  <c r="M984" i="1" s="1"/>
  <c r="M985" i="1" s="1"/>
  <c r="M986" i="1" s="1"/>
  <c r="M987" i="1" s="1"/>
  <c r="M988" i="1" s="1"/>
  <c r="M989" i="1" s="1"/>
  <c r="M990" i="1" s="1"/>
  <c r="M991" i="1" s="1"/>
  <c r="M992" i="1" s="1"/>
  <c r="M993" i="1" s="1"/>
  <c r="M994" i="1" s="1"/>
  <c r="M995" i="1" s="1"/>
  <c r="M996" i="1" s="1"/>
  <c r="M997" i="1" s="1"/>
  <c r="M998" i="1" s="1"/>
  <c r="M999" i="1" s="1"/>
  <c r="M1000" i="1" s="1"/>
  <c r="M1001" i="1" s="1"/>
  <c r="M1002" i="1" s="1"/>
  <c r="M1003" i="1" s="1"/>
  <c r="M1004" i="1" s="1"/>
  <c r="M1005" i="1" s="1"/>
  <c r="M1006" i="1" s="1"/>
  <c r="M1007" i="1" s="1"/>
  <c r="M1008" i="1" s="1"/>
  <c r="M1009" i="1" s="1"/>
  <c r="M1010" i="1" s="1"/>
  <c r="M1011" i="1" s="1"/>
  <c r="M1012" i="1" s="1"/>
  <c r="M1013" i="1" s="1"/>
  <c r="M1014" i="1" s="1"/>
  <c r="M1015" i="1" s="1"/>
  <c r="M1016" i="1" s="1"/>
  <c r="M1017" i="1" s="1"/>
  <c r="M1018" i="1" s="1"/>
  <c r="M1019" i="1" s="1"/>
  <c r="M1020" i="1" s="1"/>
  <c r="M1021" i="1" s="1"/>
  <c r="M1022" i="1" s="1"/>
  <c r="M1023" i="1" s="1"/>
  <c r="M1024" i="1" s="1"/>
  <c r="M1025" i="1" s="1"/>
  <c r="M366" i="1"/>
  <c r="M367" i="1" s="1"/>
  <c r="M368" i="1" s="1"/>
  <c r="M369" i="1" s="1"/>
  <c r="M370" i="1" s="1"/>
  <c r="M371" i="1" s="1"/>
  <c r="M372" i="1" s="1"/>
  <c r="M364" i="1"/>
  <c r="M359" i="1"/>
  <c r="M360" i="1"/>
  <c r="M361" i="1" s="1"/>
  <c r="M362" i="1" s="1"/>
  <c r="M1049" i="1"/>
  <c r="M1050" i="1"/>
  <c r="M1051" i="1" s="1"/>
  <c r="M1052" i="1"/>
  <c r="M1053" i="1" s="1"/>
  <c r="M1054" i="1" s="1"/>
  <c r="M1055" i="1" s="1"/>
  <c r="M1056" i="1" s="1"/>
  <c r="M1057" i="1" s="1"/>
  <c r="M1058" i="1" s="1"/>
  <c r="M1059" i="1" s="1"/>
  <c r="M1060" i="1" s="1"/>
  <c r="M1061" i="1" s="1"/>
  <c r="M1062" i="1" s="1"/>
  <c r="M1063" i="1" s="1"/>
  <c r="M1064" i="1" s="1"/>
  <c r="M1065" i="1" s="1"/>
  <c r="M1066" i="1" s="1"/>
  <c r="M1067" i="1" s="1"/>
  <c r="M1068" i="1" s="1"/>
  <c r="M1069" i="1" s="1"/>
  <c r="M1070" i="1" s="1"/>
  <c r="M1071" i="1" s="1"/>
  <c r="M1072" i="1" s="1"/>
  <c r="M1073" i="1" s="1"/>
  <c r="M1096" i="1"/>
  <c r="M1097" i="1"/>
  <c r="M1098" i="1" s="1"/>
  <c r="M1099" i="1" s="1"/>
  <c r="M1100" i="1" s="1"/>
  <c r="M1101" i="1" s="1"/>
  <c r="M1102" i="1" s="1"/>
  <c r="M1103" i="1" s="1"/>
  <c r="M1104" i="1" s="1"/>
  <c r="M1105" i="1" s="1"/>
  <c r="M1106" i="1" s="1"/>
  <c r="M1107" i="1" s="1"/>
  <c r="M1108" i="1" s="1"/>
  <c r="M1109" i="1" s="1"/>
  <c r="M1110" i="1" s="1"/>
  <c r="M1111" i="1" s="1"/>
  <c r="M1112" i="1" s="1"/>
  <c r="M1113" i="1" s="1"/>
  <c r="M1114" i="1" s="1"/>
  <c r="M1115" i="1" s="1"/>
  <c r="M1116" i="1" s="1"/>
  <c r="M1117" i="1" s="1"/>
  <c r="M1118" i="1" s="1"/>
  <c r="M1119" i="1" s="1"/>
  <c r="M1120" i="1" s="1"/>
  <c r="M1121" i="1" s="1"/>
  <c r="M1122" i="1" s="1"/>
  <c r="M1123" i="1" s="1"/>
  <c r="M1124" i="1" s="1"/>
  <c r="M1125" i="1" s="1"/>
  <c r="M1126" i="1" s="1"/>
  <c r="M1127" i="1" s="1"/>
  <c r="M1128" i="1" s="1"/>
  <c r="M1129" i="1" s="1"/>
  <c r="M1130" i="1" s="1"/>
  <c r="M1131" i="1" s="1"/>
  <c r="M1174" i="1"/>
  <c r="M1175" i="1"/>
  <c r="M1176" i="1"/>
  <c r="M1177" i="1" s="1"/>
  <c r="M1178" i="1"/>
  <c r="M1179" i="1" s="1"/>
  <c r="M1180" i="1" s="1"/>
  <c r="M1181" i="1" s="1"/>
  <c r="M1182" i="1" s="1"/>
  <c r="M1183" i="1" s="1"/>
  <c r="M1184" i="1" s="1"/>
  <c r="M1185" i="1" s="1"/>
  <c r="M1186" i="1" s="1"/>
  <c r="M1187" i="1" s="1"/>
  <c r="M1188" i="1" s="1"/>
  <c r="M1189" i="1" s="1"/>
  <c r="M1190" i="1" s="1"/>
  <c r="M1191" i="1" s="1"/>
  <c r="M1192" i="1" s="1"/>
  <c r="M1193" i="1" s="1"/>
  <c r="M1194" i="1" s="1"/>
  <c r="M1195" i="1" s="1"/>
  <c r="M1196" i="1" s="1"/>
  <c r="M1197" i="1" s="1"/>
  <c r="M1198" i="1" s="1"/>
  <c r="M1199" i="1" s="1"/>
  <c r="M1200" i="1" s="1"/>
  <c r="M1201" i="1" s="1"/>
  <c r="M1202" i="1" s="1"/>
  <c r="M1203" i="1" s="1"/>
  <c r="M1204" i="1" s="1"/>
  <c r="M1205" i="1" s="1"/>
  <c r="M1206" i="1" s="1"/>
  <c r="M1207" i="1" s="1"/>
  <c r="M1075" i="1"/>
  <c r="M1076" i="1" s="1"/>
  <c r="M1077" i="1" s="1"/>
  <c r="M1078" i="1" s="1"/>
  <c r="M1079" i="1" s="1"/>
  <c r="M1080" i="1" s="1"/>
  <c r="M1081" i="1" s="1"/>
  <c r="M1082" i="1" s="1"/>
  <c r="M1083" i="1" s="1"/>
  <c r="M1084" i="1" s="1"/>
  <c r="M1085" i="1" s="1"/>
  <c r="M1086" i="1" s="1"/>
  <c r="M1087" i="1" s="1"/>
  <c r="M1088" i="1" s="1"/>
  <c r="M1089" i="1" s="1"/>
  <c r="M1090" i="1" s="1"/>
  <c r="M1091" i="1" s="1"/>
  <c r="M1092" i="1" s="1"/>
  <c r="M1093" i="1" s="1"/>
  <c r="M1094" i="1" s="1"/>
  <c r="M1210" i="1"/>
  <c r="M1211" i="1" s="1"/>
  <c r="M1212" i="1" s="1"/>
  <c r="M1213" i="1" s="1"/>
  <c r="M1214" i="1" s="1"/>
  <c r="M1215" i="1" s="1"/>
  <c r="M1216" i="1" s="1"/>
  <c r="M1217" i="1" s="1"/>
  <c r="M1218" i="1" s="1"/>
  <c r="M1219" i="1" s="1"/>
  <c r="M1220" i="1" s="1"/>
  <c r="M1221" i="1" s="1"/>
  <c r="M1222" i="1" s="1"/>
  <c r="M1223" i="1" s="1"/>
  <c r="M1224" i="1" s="1"/>
  <c r="M1225" i="1" s="1"/>
  <c r="M1226" i="1" s="1"/>
  <c r="M1227" i="1" s="1"/>
  <c r="M1228" i="1" s="1"/>
  <c r="M1229" i="1" s="1"/>
  <c r="M1230" i="1" s="1"/>
  <c r="M1231" i="1" s="1"/>
  <c r="M1232" i="1" s="1"/>
  <c r="M1233" i="1" s="1"/>
  <c r="M1234" i="1" s="1"/>
  <c r="M1235" i="1" s="1"/>
  <c r="M1236" i="1" s="1"/>
  <c r="M1237" i="1" s="1"/>
  <c r="M1238" i="1" s="1"/>
  <c r="M1239" i="1" s="1"/>
  <c r="M1240" i="1" s="1"/>
  <c r="M1241" i="1" s="1"/>
  <c r="M1242" i="1" s="1"/>
  <c r="M1243" i="1" s="1"/>
  <c r="M1244" i="1" s="1"/>
  <c r="M1245" i="1" s="1"/>
  <c r="M1246" i="1" s="1"/>
  <c r="M1247" i="1" s="1"/>
  <c r="M1248" i="1" s="1"/>
  <c r="M1306" i="1"/>
  <c r="M1307" i="1" s="1"/>
  <c r="M1308" i="1" s="1"/>
  <c r="M1309" i="1"/>
  <c r="M1310" i="1" s="1"/>
  <c r="M1311" i="1" s="1"/>
  <c r="M1312" i="1" s="1"/>
  <c r="M1313" i="1" s="1"/>
  <c r="M1314" i="1" s="1"/>
  <c r="M1315" i="1" s="1"/>
  <c r="M1316" i="1" s="1"/>
  <c r="M1317" i="1" s="1"/>
  <c r="M1318" i="1" s="1"/>
  <c r="M1319" i="1" s="1"/>
  <c r="M1320" i="1" s="1"/>
  <c r="M1321" i="1" s="1"/>
  <c r="M1322" i="1" s="1"/>
  <c r="M1323" i="1" s="1"/>
  <c r="M1324" i="1" s="1"/>
  <c r="M1325" i="1" s="1"/>
  <c r="M1326" i="1" s="1"/>
  <c r="M1327" i="1" s="1"/>
  <c r="M1328" i="1" s="1"/>
  <c r="M1329" i="1" s="1"/>
  <c r="M1330" i="1" s="1"/>
  <c r="M1331" i="1" s="1"/>
  <c r="M1332" i="1" s="1"/>
  <c r="M1333" i="1" s="1"/>
  <c r="M1334" i="1" s="1"/>
  <c r="M1335" i="1" s="1"/>
  <c r="M1336" i="1" s="1"/>
  <c r="M1337" i="1" s="1"/>
  <c r="M1338" i="1" s="1"/>
  <c r="M1339" i="1" s="1"/>
  <c r="M1340" i="1" s="1"/>
  <c r="M1341" i="1" s="1"/>
  <c r="M1342" i="1" s="1"/>
  <c r="M1343" i="1" s="1"/>
  <c r="M1344" i="1" s="1"/>
  <c r="M1345" i="1" s="1"/>
  <c r="M1346" i="1" s="1"/>
  <c r="M1347" i="1" s="1"/>
  <c r="M1348" i="1" s="1"/>
  <c r="M1349" i="1" s="1"/>
  <c r="M1350" i="1" s="1"/>
  <c r="M1351" i="1" s="1"/>
  <c r="M1352" i="1" s="1"/>
  <c r="M1353" i="1" s="1"/>
  <c r="M1354" i="1" s="1"/>
  <c r="M1355" i="1" s="1"/>
  <c r="M1356" i="1" s="1"/>
  <c r="M1357" i="1" s="1"/>
  <c r="M1358" i="1" s="1"/>
  <c r="M1359" i="1" s="1"/>
  <c r="M1360" i="1" s="1"/>
  <c r="M1361" i="1" s="1"/>
  <c r="M1362" i="1" s="1"/>
  <c r="M1363" i="1" s="1"/>
  <c r="M1364" i="1" s="1"/>
  <c r="M1365" i="1" s="1"/>
  <c r="M1366" i="1" s="1"/>
  <c r="M1367" i="1" s="1"/>
  <c r="M1368" i="1" s="1"/>
  <c r="M1369" i="1" s="1"/>
  <c r="M1370" i="1" s="1"/>
  <c r="M1371" i="1" s="1"/>
  <c r="M1372" i="1" s="1"/>
  <c r="M1373" i="1" s="1"/>
  <c r="M1374" i="1" s="1"/>
  <c r="M1375" i="1" s="1"/>
  <c r="M1376" i="1" s="1"/>
  <c r="M1377" i="1" s="1"/>
  <c r="M1378" i="1" s="1"/>
  <c r="M1379" i="1" s="1"/>
  <c r="M1380" i="1" s="1"/>
  <c r="M1381" i="1" s="1"/>
  <c r="M1382" i="1" s="1"/>
  <c r="M1383" i="1" s="1"/>
  <c r="M1384" i="1" s="1"/>
  <c r="M1385" i="1" s="1"/>
  <c r="M1386" i="1" s="1"/>
  <c r="M1387" i="1" s="1"/>
  <c r="M1388" i="1" s="1"/>
  <c r="M1389" i="1" s="1"/>
  <c r="M1390" i="1" s="1"/>
  <c r="M1391" i="1" s="1"/>
  <c r="M1392" i="1" s="1"/>
  <c r="M1393" i="1" s="1"/>
  <c r="M1394" i="1" s="1"/>
  <c r="M1395" i="1" s="1"/>
  <c r="M1396" i="1" s="1"/>
  <c r="M1397" i="1" s="1"/>
  <c r="M1398" i="1" s="1"/>
  <c r="M1399" i="1" s="1"/>
  <c r="M1400" i="1" s="1"/>
  <c r="M1401" i="1" s="1"/>
  <c r="M1402" i="1" s="1"/>
  <c r="M1403" i="1" s="1"/>
  <c r="M1404" i="1" s="1"/>
  <c r="M1405" i="1" s="1"/>
  <c r="M1406" i="1" s="1"/>
  <c r="M1407" i="1" s="1"/>
  <c r="M1408" i="1" s="1"/>
  <c r="M1409" i="1" s="1"/>
  <c r="M1410" i="1" s="1"/>
  <c r="M1411" i="1" s="1"/>
  <c r="M1412" i="1" s="1"/>
  <c r="M1413" i="1" s="1"/>
  <c r="M1414" i="1" s="1"/>
  <c r="M1415" i="1" s="1"/>
  <c r="M1416" i="1" s="1"/>
  <c r="M1417" i="1" s="1"/>
  <c r="M1418" i="1" s="1"/>
  <c r="M1419" i="1" s="1"/>
  <c r="M1420" i="1" s="1"/>
  <c r="M1421" i="1" s="1"/>
  <c r="M1422" i="1" s="1"/>
  <c r="M1423" i="1" s="1"/>
  <c r="M1424" i="1" s="1"/>
  <c r="M1425" i="1" s="1"/>
  <c r="M1426" i="1" s="1"/>
  <c r="M1427" i="1" s="1"/>
  <c r="M1428" i="1" s="1"/>
  <c r="M1429" i="1" s="1"/>
  <c r="M1430" i="1" s="1"/>
  <c r="M1431" i="1" s="1"/>
  <c r="M1250" i="1"/>
  <c r="M1251" i="1" s="1"/>
  <c r="M1252" i="1"/>
  <c r="M1253" i="1" s="1"/>
  <c r="M1254" i="1" s="1"/>
  <c r="M1255" i="1" s="1"/>
  <c r="M1256" i="1" s="1"/>
  <c r="M1257" i="1" s="1"/>
  <c r="M1258" i="1" s="1"/>
  <c r="M1259" i="1" s="1"/>
  <c r="M1260" i="1" s="1"/>
  <c r="M1261" i="1" s="1"/>
  <c r="M1262" i="1" s="1"/>
  <c r="M1263" i="1" s="1"/>
  <c r="M1264" i="1" s="1"/>
  <c r="M1265" i="1" s="1"/>
  <c r="M1266" i="1" s="1"/>
  <c r="M1267" i="1" s="1"/>
  <c r="M1268" i="1" s="1"/>
  <c r="M1269" i="1" s="1"/>
  <c r="M1270" i="1" s="1"/>
  <c r="M1271" i="1" s="1"/>
  <c r="M1272" i="1" s="1"/>
  <c r="M1156" i="1"/>
  <c r="M1157" i="1" s="1"/>
  <c r="M1158" i="1" s="1"/>
  <c r="M1159" i="1" s="1"/>
  <c r="M1160" i="1" s="1"/>
  <c r="M1161" i="1" s="1"/>
  <c r="M1162" i="1" s="1"/>
  <c r="M1163" i="1" s="1"/>
  <c r="M1164" i="1" s="1"/>
  <c r="M1165" i="1" s="1"/>
  <c r="M1166" i="1" s="1"/>
  <c r="M1167" i="1" s="1"/>
  <c r="M1168" i="1" s="1"/>
  <c r="M1169" i="1" s="1"/>
  <c r="M1170" i="1" s="1"/>
  <c r="M1171" i="1" s="1"/>
  <c r="M1172" i="1" s="1"/>
  <c r="M1274" i="1"/>
  <c r="M1275" i="1" s="1"/>
  <c r="M1276" i="1" s="1"/>
  <c r="M1277" i="1" s="1"/>
  <c r="M1278" i="1" s="1"/>
  <c r="M1279" i="1" s="1"/>
  <c r="M1280" i="1" s="1"/>
  <c r="M1281" i="1" s="1"/>
  <c r="M1282" i="1" s="1"/>
  <c r="M1283" i="1" s="1"/>
  <c r="M1284" i="1" s="1"/>
  <c r="M1285" i="1" s="1"/>
  <c r="M1286" i="1" s="1"/>
  <c r="M1287" i="1" s="1"/>
  <c r="M1288" i="1" s="1"/>
  <c r="M1289" i="1" s="1"/>
  <c r="M1290" i="1" s="1"/>
  <c r="M1291" i="1" s="1"/>
  <c r="M1292" i="1" s="1"/>
  <c r="M1293" i="1" s="1"/>
  <c r="M1294" i="1" s="1"/>
  <c r="M1295" i="1" s="1"/>
  <c r="M1296" i="1" s="1"/>
  <c r="M1297" i="1" s="1"/>
  <c r="M1298" i="1" s="1"/>
  <c r="M1299" i="1" s="1"/>
  <c r="M1300" i="1" s="1"/>
  <c r="M1301" i="1" s="1"/>
  <c r="M1302" i="1" s="1"/>
  <c r="M1303" i="1" s="1"/>
  <c r="M1139" i="1"/>
  <c r="M1140" i="1"/>
  <c r="M1141" i="1" s="1"/>
  <c r="M1142" i="1" s="1"/>
  <c r="M1143" i="1" s="1"/>
  <c r="M1144" i="1" s="1"/>
  <c r="M1145" i="1" s="1"/>
  <c r="M1146" i="1" s="1"/>
  <c r="M1035" i="1"/>
  <c r="M1036" i="1" s="1"/>
  <c r="M1037" i="1" s="1"/>
  <c r="M1038" i="1" s="1"/>
  <c r="M1039" i="1" s="1"/>
  <c r="M1040" i="1" s="1"/>
  <c r="M1041" i="1" s="1"/>
  <c r="M73" i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69" i="1"/>
  <c r="M44" i="1"/>
  <c r="M45" i="1" s="1"/>
  <c r="M46" i="1" s="1"/>
  <c r="M47" i="1" s="1"/>
  <c r="M48" i="1"/>
  <c r="M49" i="1"/>
  <c r="M50" i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70" i="1"/>
  <c r="M71" i="1" s="1"/>
  <c r="M1027" i="1"/>
  <c r="M1028" i="1" s="1"/>
  <c r="M1029" i="1" s="1"/>
  <c r="M1152" i="1"/>
  <c r="M1153" i="1"/>
  <c r="M1154" i="1" s="1"/>
  <c r="M1031" i="1"/>
  <c r="M1032" i="1" s="1"/>
  <c r="M1033" i="1" s="1"/>
  <c r="M353" i="1"/>
  <c r="M354" i="1" s="1"/>
  <c r="M355" i="1" s="1"/>
  <c r="M356" i="1" s="1"/>
  <c r="M357" i="1" s="1"/>
  <c r="M337" i="1"/>
  <c r="M1043" i="1"/>
  <c r="M1044" i="1"/>
  <c r="M1046" i="1"/>
  <c r="M1047" i="1" s="1"/>
  <c r="M1433" i="1"/>
  <c r="M1133" i="1"/>
  <c r="M1134" i="1"/>
  <c r="M1135" i="1"/>
  <c r="M1148" i="1"/>
  <c r="M1149" i="1" s="1"/>
  <c r="M1434" i="1"/>
  <c r="M1435" i="1"/>
  <c r="M1436" i="1" s="1"/>
  <c r="M8" i="1"/>
  <c r="M9" i="1"/>
  <c r="M18" i="1"/>
  <c r="M19" i="1"/>
  <c r="M3" i="1"/>
  <c r="M20" i="1"/>
  <c r="M21" i="1" s="1"/>
  <c r="M22" i="1" s="1"/>
  <c r="M23" i="1" s="1"/>
  <c r="M24" i="1" s="1"/>
  <c r="M25" i="1" s="1"/>
  <c r="M26" i="1" s="1"/>
  <c r="M27" i="1" s="1"/>
  <c r="M28" i="1" s="1"/>
  <c r="M29" i="1" s="1"/>
  <c r="M11" i="1"/>
  <c r="M12" i="1"/>
  <c r="M13" i="1"/>
  <c r="M14" i="1"/>
  <c r="M15" i="1" s="1"/>
  <c r="M5" i="1"/>
  <c r="M335" i="1"/>
  <c r="M1150" i="1"/>
</calcChain>
</file>

<file path=xl/sharedStrings.xml><?xml version="1.0" encoding="utf-8"?>
<sst xmlns="http://schemas.openxmlformats.org/spreadsheetml/2006/main" count="14468" uniqueCount="1466">
  <si>
    <r>
      <rPr>
        <b/>
        <sz val="10"/>
        <rFont val="Arial"/>
        <family val="2"/>
      </rPr>
      <t>Tipo de Proceso</t>
    </r>
  </si>
  <si>
    <t>ORDINARIO LABORAL</t>
  </si>
  <si>
    <t>TRIBUNAL SUPERIOR - SALA LABORAL</t>
  </si>
  <si>
    <t>D</t>
  </si>
  <si>
    <t/>
  </si>
  <si>
    <t>EJECUTIVO LABORAL</t>
  </si>
  <si>
    <t>TRIBUNAL SUPERIOR</t>
  </si>
  <si>
    <t>F</t>
  </si>
  <si>
    <t>2009-00377</t>
  </si>
  <si>
    <t>PABON ABOGADOS Y ASOCIADOS SAS</t>
  </si>
  <si>
    <t>CORTE SUPREMA DE JUSTICIA - SALA DE CASACIÓN LABORAL</t>
  </si>
  <si>
    <t>2009-00159</t>
  </si>
  <si>
    <t>2008-00545</t>
  </si>
  <si>
    <t>JUZGADO 14 LABORAL DEL CIRCUITO</t>
  </si>
  <si>
    <t>2008-00364</t>
  </si>
  <si>
    <t>ESGUERRA BARRERA ARRIAGA SA</t>
  </si>
  <si>
    <t>2008-00015</t>
  </si>
  <si>
    <t>JUZGADO 3 LABORAL DEL CIRCUITO</t>
  </si>
  <si>
    <t>2008-00222</t>
  </si>
  <si>
    <t>2007-00528</t>
  </si>
  <si>
    <t>2008-00205</t>
  </si>
  <si>
    <t>2009-00228</t>
  </si>
  <si>
    <t>JUZGADO LABORAL DEL CIRCUITO</t>
  </si>
  <si>
    <t>NULIDAD Y RESTABLECIMIENTO</t>
  </si>
  <si>
    <t>CONSEJO DE ESTADO - SALA PLENA</t>
  </si>
  <si>
    <t>NULIDAD SIMPLE</t>
  </si>
  <si>
    <t>ACCIÓN DE GRUPO</t>
  </si>
  <si>
    <t>TRIBUNAL CONTENCIOSO ADMINISTRATIVO DE CUNDINAMARCA - SECCIÓN PRIMERA</t>
  </si>
  <si>
    <t>CONSEJO DE ESTADO - SALA CONTENCIOSO ADMINISTRATIVA - SECCIÓN SEGUNDA</t>
  </si>
  <si>
    <t>REPARACION DIRECTA</t>
  </si>
  <si>
    <t>CONSEJO DE ESTADO - SALA CONTENCIOSO ADMINISTRATIVA - SECCIÓN TERCERA SUBSECCION A</t>
  </si>
  <si>
    <t>CASAS UBAQUE MARIA DORIS</t>
  </si>
  <si>
    <t>CONSEJO DE ESTADO - SALA CONTENCIOSO ADMINISTRATIVA - SECCIÓN TERCERA SUBSECCION B</t>
  </si>
  <si>
    <t>2001-12045</t>
  </si>
  <si>
    <t>CONTRACTUALES</t>
  </si>
  <si>
    <t>PINO RICCI JORGE</t>
  </si>
  <si>
    <t>CONSEJO DE ESTADO</t>
  </si>
  <si>
    <t>2002-00877</t>
  </si>
  <si>
    <t>BABATIVA RAMOS JAIME NESTOR</t>
  </si>
  <si>
    <t>CONSEJO DE ESTADO - SALA CONTENCIOSO ADMINISTRATIVA - SECCIÓN SEGUNDA SUBSECCION B</t>
  </si>
  <si>
    <t>2005-00969</t>
  </si>
  <si>
    <t>2005-01245</t>
  </si>
  <si>
    <t>EJECUTIVO CONTRACTUAL</t>
  </si>
  <si>
    <t>JUZGADO 19 - ADMINISTRATIVO DE DESCONGESTIÓN</t>
  </si>
  <si>
    <t>2003-02021</t>
  </si>
  <si>
    <t>2005-01521</t>
  </si>
  <si>
    <t>ACCIÓN POPULAR</t>
  </si>
  <si>
    <t>2003-01891</t>
  </si>
  <si>
    <t>RUBIO CARDOZO RAFAEL EDUARDO</t>
  </si>
  <si>
    <t>CIVIL ORDINARIO</t>
  </si>
  <si>
    <t>2007-00319</t>
  </si>
  <si>
    <t>AREVALO QUICASAN ISAIAS</t>
  </si>
  <si>
    <t>TRIBUNAL CONTENCIOSO ADMINISTRATIVO DE CUNDINAMARCA - SECCIÓN PRIMERA SUBSECCION B</t>
  </si>
  <si>
    <t>2006-01021</t>
  </si>
  <si>
    <t>FRANCO ZAMORA CLAUDIA RUTH</t>
  </si>
  <si>
    <t>JUZGADO 10 - ADMINISTRATIVO DE DESCONGESTIÓN</t>
  </si>
  <si>
    <t>TRIBUNAL CONTENCIOSO ADMINISTRATIVO</t>
  </si>
  <si>
    <t>2006-00430</t>
  </si>
  <si>
    <t>2008-01002</t>
  </si>
  <si>
    <t>JUZGADO 9 LABORAL DEL CIRCUITO</t>
  </si>
  <si>
    <t>2010-00136</t>
  </si>
  <si>
    <t>TRIBUNAL CONTENCIOSO ADMINISTRATIVO DE CUNDINAMARCA - SECCIÓN TERCERA</t>
  </si>
  <si>
    <t>2009-00295</t>
  </si>
  <si>
    <t>2000-01013</t>
  </si>
  <si>
    <t>2010-00087</t>
  </si>
  <si>
    <t>TRIBUNAL CONTENCIOSO ADMINISTRATIVO DE CUNDINAMARCA - SECCIÓN CUARTA</t>
  </si>
  <si>
    <t>TRIBUNAL CONTENCIOSO ADMINISTRATIVO DE CUNDINAMARCA - SECCIÓN TERCERA SUBSECCION A</t>
  </si>
  <si>
    <t>2010-02940</t>
  </si>
  <si>
    <t>2010-00078</t>
  </si>
  <si>
    <t>JUZGADO 10 ADMINISTRATIVO</t>
  </si>
  <si>
    <t>2009-00413</t>
  </si>
  <si>
    <t>2010-00577</t>
  </si>
  <si>
    <t>2010-00656</t>
  </si>
  <si>
    <t>TRIBUNAL CONTENCIOSO ADMINISTRATIVO DE CUNDINAMARCA - SECCIÓN PRIMERA SUBSECCION A</t>
  </si>
  <si>
    <t>2010-00741</t>
  </si>
  <si>
    <t>CONSEJO DE ESTADO - SECRETARÍA GENERAL</t>
  </si>
  <si>
    <t>2010-00714</t>
  </si>
  <si>
    <t>2011-00254</t>
  </si>
  <si>
    <t>JUZGADO ADMINISTRATIVO DE FACATATIVÁ</t>
  </si>
  <si>
    <t>2012-00784</t>
  </si>
  <si>
    <t>2011-00183</t>
  </si>
  <si>
    <t>2013-00012</t>
  </si>
  <si>
    <t>2011-00934</t>
  </si>
  <si>
    <t>TRIBUNAL CONTENCIOSO ADMINISTRATIVO DE CUNDINAMARCA - SECCIÓN TERCERA SUBSECCION B</t>
  </si>
  <si>
    <t>2010-00909</t>
  </si>
  <si>
    <t>TRIBUNAL CONTENCIOSO ADMINISTRATIVO DE CUNDINAMARCA - SECCIÓN SEGUNDA SUBSECCION B</t>
  </si>
  <si>
    <t>2012-00501</t>
  </si>
  <si>
    <t>2011-00011</t>
  </si>
  <si>
    <t>2012-00349</t>
  </si>
  <si>
    <t>JUZGADO 29 LABORAL DEL CIRCUITO</t>
  </si>
  <si>
    <t>2012-00008</t>
  </si>
  <si>
    <t>JUZGADO 1 DE GIRARDOT - ADMINISTRATIVO DE DESCONGESTIÓN</t>
  </si>
  <si>
    <t>2009-00409</t>
  </si>
  <si>
    <t>CONSEJO DE ESTADO - SALA CONTENCIOSO ADMINISTRATIVA - SECCIÓN PRIMERA</t>
  </si>
  <si>
    <t>2001-00418</t>
  </si>
  <si>
    <t>2012-00215</t>
  </si>
  <si>
    <t>TRIBUNAL CONTENCIOSO ADMINISTRATIVO - DE CUNDINAMARCA</t>
  </si>
  <si>
    <t>2012-00600</t>
  </si>
  <si>
    <t>JUZGADO 32 - ADMINISTRATIVO</t>
  </si>
  <si>
    <t>2013-00221</t>
  </si>
  <si>
    <t>2013-00060</t>
  </si>
  <si>
    <t>2013-00241</t>
  </si>
  <si>
    <t>2013-00227</t>
  </si>
  <si>
    <t>2012-00026</t>
  </si>
  <si>
    <t>JUZGADO 14 - ADMINISTRATIVO DE DESCONGESTIÓN</t>
  </si>
  <si>
    <t>2012-00245</t>
  </si>
  <si>
    <t>JUZGADO 22 - ADMINISTRATIVO DE DESCONGESTIÓN</t>
  </si>
  <si>
    <t>2013-00068</t>
  </si>
  <si>
    <t>JUZGADO 1 ADMINISTRATIVO DE ZIPAQUIRÁ</t>
  </si>
  <si>
    <t>TRIBUNAL CONTENCIOSO ADMINISTRATIVO DE CUNDINAMARCA - SECCIÓN SEGUNDA SUBSECCION A</t>
  </si>
  <si>
    <t>2013-00055</t>
  </si>
  <si>
    <t>JUZGADO 36 - ADMINISTRATIVO</t>
  </si>
  <si>
    <t>2013-00578</t>
  </si>
  <si>
    <t>2013-00022</t>
  </si>
  <si>
    <t>JUZGADO DE GIRARDOT - ADMINISTRATIVO DE DESCONGESTIÓN</t>
  </si>
  <si>
    <t>2013-04520</t>
  </si>
  <si>
    <t>2013-00264</t>
  </si>
  <si>
    <t>2013-00317</t>
  </si>
  <si>
    <t>2014-00108</t>
  </si>
  <si>
    <t>JUZGADO 14 ADMINISTRATIVO</t>
  </si>
  <si>
    <t>2012-00323</t>
  </si>
  <si>
    <t>JUZGADO 37 - ADMINISTRATIVO</t>
  </si>
  <si>
    <t>2013-00350</t>
  </si>
  <si>
    <t>JUZGADO 3 ADMINISTRATIVO</t>
  </si>
  <si>
    <t>2013-00441</t>
  </si>
  <si>
    <t>JUZGADO 5 - ADMINISTRATIVO</t>
  </si>
  <si>
    <t>2013-00769</t>
  </si>
  <si>
    <t>DECLARACION DE BIENES VACANTES MOSTRENCOS</t>
  </si>
  <si>
    <t>JUZGADO 16 CIVIL DEL CIRCUITO</t>
  </si>
  <si>
    <t>2014-00014</t>
  </si>
  <si>
    <t>2012-01005</t>
  </si>
  <si>
    <t>TRIBUNAL CONTENCIOSO ADMINISTRATIVO DE CUNDINAMARCA - DESCONGESTIÓN SECCIÓN SEGUNDA</t>
  </si>
  <si>
    <t>2013-00185</t>
  </si>
  <si>
    <t>2013-02102</t>
  </si>
  <si>
    <t>2013-00626</t>
  </si>
  <si>
    <t>JUZGADO 5 LABORAL DEL CIRCUITO</t>
  </si>
  <si>
    <t>2013-00196</t>
  </si>
  <si>
    <t>JUZGADO 35 - ADMINISTRATIVO</t>
  </si>
  <si>
    <t>2013-00248</t>
  </si>
  <si>
    <t>2014-00171</t>
  </si>
  <si>
    <t>JUZGADO 31 - ADMINISTRATIVO</t>
  </si>
  <si>
    <t>JUZGADO 1 ADMINISTRATIVO DE GIRARDOT</t>
  </si>
  <si>
    <t>2013-00416</t>
  </si>
  <si>
    <t>TRIBUNAL CONTENCIOSO ADMINISTRATIVO DE CUNDINAMARCA - SECCIÓN SEGUNDA</t>
  </si>
  <si>
    <t>2014-00087</t>
  </si>
  <si>
    <t>2014-00167</t>
  </si>
  <si>
    <t>2013-00358</t>
  </si>
  <si>
    <t>2014-00214</t>
  </si>
  <si>
    <t>2014-01450</t>
  </si>
  <si>
    <t>2013-00319</t>
  </si>
  <si>
    <t>2014-00368</t>
  </si>
  <si>
    <t>2013-02271</t>
  </si>
  <si>
    <t>CONSEJO DE ESTADO - SALA CONTENCIOSO ADMINISTRATIVA - SECCIÓN CUARTA</t>
  </si>
  <si>
    <t>2014-00290</t>
  </si>
  <si>
    <t>JUZGADO 4 LABORAL DEL CIRCUITO</t>
  </si>
  <si>
    <t>2014-00461</t>
  </si>
  <si>
    <t>JUZGADO 1 DE FACATATIVÁ - ADMINISTRATIVO DE DESCONGESTIÓN</t>
  </si>
  <si>
    <t>2015-00022</t>
  </si>
  <si>
    <t>2015-00337</t>
  </si>
  <si>
    <t>RIOS RIAÑO DANIEL ALEJANDRO</t>
  </si>
  <si>
    <t>JUZGADO 22 ADMINISTRATIVO</t>
  </si>
  <si>
    <t>2001-00515</t>
  </si>
  <si>
    <t>2014-00602</t>
  </si>
  <si>
    <t>2014-00851</t>
  </si>
  <si>
    <t>2015-00992</t>
  </si>
  <si>
    <t>JUZGADO 42 - ADMINISTRATIVO</t>
  </si>
  <si>
    <t>2015-00092</t>
  </si>
  <si>
    <t>2014-00719</t>
  </si>
  <si>
    <t>TRIBUNAL CONTENCIOSO ADMINISTRATIVO DE ATLANTICO - DE CUNDINAMARCA</t>
  </si>
  <si>
    <t>2014-00638</t>
  </si>
  <si>
    <t>JUZGADO 19 LABORAL DEL CIRCUITO</t>
  </si>
  <si>
    <t>2015-00097</t>
  </si>
  <si>
    <t>2014-00026</t>
  </si>
  <si>
    <t>JUZGADO 45 - ADMINISTRATIVO</t>
  </si>
  <si>
    <t>2009-00374</t>
  </si>
  <si>
    <t>JUZGADO 2 ADMINISTRATIVO DE POPAYÁN</t>
  </si>
  <si>
    <t>2015-00207</t>
  </si>
  <si>
    <t>2015-02279</t>
  </si>
  <si>
    <t>2014-00115</t>
  </si>
  <si>
    <t>2014-00503</t>
  </si>
  <si>
    <t>JUZGADO 15 LABORAL DEL CIRCUITO</t>
  </si>
  <si>
    <t>2015-00869</t>
  </si>
  <si>
    <t>2014-02861</t>
  </si>
  <si>
    <t>JUZGADO 61 - ADMINISTRATIVO</t>
  </si>
  <si>
    <t>2015-00566</t>
  </si>
  <si>
    <t>JUZGADO 2 DE FACATATIVÁ - ADMINISTRATIVO DE DESCONGESTIÓN</t>
  </si>
  <si>
    <t>2015-01846</t>
  </si>
  <si>
    <t>2015-00025</t>
  </si>
  <si>
    <t>JUZGADO 38 - ADMINISTRATIVO</t>
  </si>
  <si>
    <t>2015-00169</t>
  </si>
  <si>
    <t>2015-02227</t>
  </si>
  <si>
    <t>2017-00516</t>
  </si>
  <si>
    <t>2015-00530</t>
  </si>
  <si>
    <t>TRIBUNAL CONTENCIOSO ADMINISTRATIVO DE CUNDINAMARCA - SECCIÓN SEGUNDA SUBSECCION C</t>
  </si>
  <si>
    <t>TRIBUNAL CONTENCIOSO ADMINISTRATIVO DE CUNDINAMARCA - DESCONGESTIÓN SECCIÓN SEGUNDA SUBSECCION A</t>
  </si>
  <si>
    <t>2015-00588</t>
  </si>
  <si>
    <t>2015-01977</t>
  </si>
  <si>
    <t>2016-00011</t>
  </si>
  <si>
    <t>JUZGADO 3 DE FACATATIVÁ - ADMINISTRATIVO</t>
  </si>
  <si>
    <t>2015-00029</t>
  </si>
  <si>
    <t>2014-00879</t>
  </si>
  <si>
    <t>2015-00726</t>
  </si>
  <si>
    <t>2015-00369</t>
  </si>
  <si>
    <t>2014-00546</t>
  </si>
  <si>
    <t>2014-00566</t>
  </si>
  <si>
    <t>2015-01571</t>
  </si>
  <si>
    <t>JUZGADO 2 DE ZIPAQUIRÁ - ADMINISTRATIVO DE DESCONGESTIÓN</t>
  </si>
  <si>
    <t>2016-00144</t>
  </si>
  <si>
    <t>JUZGADO 2 DE GIRARDOT - ADMINISTRATIVO</t>
  </si>
  <si>
    <t>2016-00124</t>
  </si>
  <si>
    <t>2015-00388</t>
  </si>
  <si>
    <t>2015-00242</t>
  </si>
  <si>
    <t>2016-00219</t>
  </si>
  <si>
    <t>2016-00130</t>
  </si>
  <si>
    <t>JUZGADO 2 DE ZIPAQUIRÁ - ADMINISTRATIVO</t>
  </si>
  <si>
    <t>2015-00251</t>
  </si>
  <si>
    <t>2015-00486</t>
  </si>
  <si>
    <t>JUZGADO 1 ADMINISTRATIVO</t>
  </si>
  <si>
    <t>2015-00264</t>
  </si>
  <si>
    <t>JUZGADO 6 ADMINISTRATIVO</t>
  </si>
  <si>
    <t>2016-00775</t>
  </si>
  <si>
    <t>JUZGADO 29 - ADMINISTRATIVO</t>
  </si>
  <si>
    <t>EJECUTIVO</t>
  </si>
  <si>
    <t>2015-00031</t>
  </si>
  <si>
    <t>TRIBUNAL CONTENCIOSO ADMINISTRATIVO DE CUNDINAMARCA - SECCIÓN SEGUNDA SUBSECCION D</t>
  </si>
  <si>
    <t>2015-00629</t>
  </si>
  <si>
    <t>2015-01518</t>
  </si>
  <si>
    <t>2015-00079</t>
  </si>
  <si>
    <t>JUZGADO 2 DE FACATATIVÁ - ADMINISTRATIVO</t>
  </si>
  <si>
    <t>2015-00447</t>
  </si>
  <si>
    <t>JUZGADO 4 ADMINISTRATIVO</t>
  </si>
  <si>
    <t>2017-00259</t>
  </si>
  <si>
    <t>CIVIL EJECUTIVO</t>
  </si>
  <si>
    <t>JUZGADO 28 CIVIL MUNICIPAL</t>
  </si>
  <si>
    <t>2015-00223</t>
  </si>
  <si>
    <t>JUZGADO 3 DE GIRARDOT - ADMINISTRATIVO</t>
  </si>
  <si>
    <t>2016-00312</t>
  </si>
  <si>
    <t>2015-00274</t>
  </si>
  <si>
    <t>2015-00258</t>
  </si>
  <si>
    <t>2015-00554</t>
  </si>
  <si>
    <t>JUZGADO 34 - ADMINISTRATIVO</t>
  </si>
  <si>
    <t>2018-00109</t>
  </si>
  <si>
    <t>2018-00106</t>
  </si>
  <si>
    <t>2016-00518</t>
  </si>
  <si>
    <t>2016-00246</t>
  </si>
  <si>
    <t>JUZGADO 3 DE ZIPAQUIRÁ - ADMINISTRATIVO</t>
  </si>
  <si>
    <t>2016-01095</t>
  </si>
  <si>
    <t>2016-01489</t>
  </si>
  <si>
    <t>2016-00060</t>
  </si>
  <si>
    <t>JUZGADO 26 - ADMINISTRATIVO</t>
  </si>
  <si>
    <t>JUZGADO 17 LABORAL DEL CIRCUITO</t>
  </si>
  <si>
    <t>2016-00140</t>
  </si>
  <si>
    <t>2016-00532</t>
  </si>
  <si>
    <t>2016-00095</t>
  </si>
  <si>
    <t>JUZGADO 65 - ADMINISTRATIVO</t>
  </si>
  <si>
    <t>2016-00136</t>
  </si>
  <si>
    <t>2016-04480</t>
  </si>
  <si>
    <t>2016-00161</t>
  </si>
  <si>
    <t>2016-01853</t>
  </si>
  <si>
    <t>2016-00412</t>
  </si>
  <si>
    <t>2016-02585</t>
  </si>
  <si>
    <t>2016-00669</t>
  </si>
  <si>
    <t>JUZGADO 64 ADMINISTRATIVO</t>
  </si>
  <si>
    <t>2016-02523</t>
  </si>
  <si>
    <t>2017-00427</t>
  </si>
  <si>
    <t>2015-00909</t>
  </si>
  <si>
    <t>2015-00658</t>
  </si>
  <si>
    <t>JUZGADO 20 CIVIL MUNICIPAL</t>
  </si>
  <si>
    <t>2016-00314</t>
  </si>
  <si>
    <t>2018-00024</t>
  </si>
  <si>
    <t>2017-00092</t>
  </si>
  <si>
    <t>2016-00229</t>
  </si>
  <si>
    <t>2017-00071</t>
  </si>
  <si>
    <t>2016-00654</t>
  </si>
  <si>
    <t>JUZGADO 62 - ADMINISTRATIVO</t>
  </si>
  <si>
    <t>2016-00423</t>
  </si>
  <si>
    <t>JUZGADO 37 LABORAL DEL CIRCUITO</t>
  </si>
  <si>
    <t>2016-00035</t>
  </si>
  <si>
    <t>JUZGADO 59 - ADMINISTRATIVO</t>
  </si>
  <si>
    <t>2016-00309</t>
  </si>
  <si>
    <t>2016-00128</t>
  </si>
  <si>
    <t>2016-00414</t>
  </si>
  <si>
    <t>JUZGADO 58 - ADMINISTRATIVO</t>
  </si>
  <si>
    <t>2017-00148</t>
  </si>
  <si>
    <t>2017-00185</t>
  </si>
  <si>
    <t>JUZGADO 48 - ADMINISTRATIVO</t>
  </si>
  <si>
    <t>2017-00117</t>
  </si>
  <si>
    <t>2017-00153</t>
  </si>
  <si>
    <t>2016-00448</t>
  </si>
  <si>
    <t>JUZGADO 55 - ADMINISTRATIVO</t>
  </si>
  <si>
    <t>2016-00321</t>
  </si>
  <si>
    <t>JUZGADO 24 ADMINISTRATIVO</t>
  </si>
  <si>
    <t>2016-00501</t>
  </si>
  <si>
    <t>2016-00218</t>
  </si>
  <si>
    <t>2015-00153</t>
  </si>
  <si>
    <t>2016-00521</t>
  </si>
  <si>
    <t>2017-00010</t>
  </si>
  <si>
    <t>2017-00169</t>
  </si>
  <si>
    <t>2015-02467</t>
  </si>
  <si>
    <t>2015-00383</t>
  </si>
  <si>
    <t>2017-00192</t>
  </si>
  <si>
    <t>2015-02260</t>
  </si>
  <si>
    <t>2017-00085</t>
  </si>
  <si>
    <t>JUZGADO 17 ADMINISTRATIVO</t>
  </si>
  <si>
    <t>2017-00193</t>
  </si>
  <si>
    <t>2017-00225</t>
  </si>
  <si>
    <t>JUZGADO ADMINISTRATIVO DE ZIPAQUIRÁ</t>
  </si>
  <si>
    <t>2017-01567</t>
  </si>
  <si>
    <t>2017-01430</t>
  </si>
  <si>
    <t>2017-00473</t>
  </si>
  <si>
    <t>JUZGADO 13 LABORAL DEL CIRCUITO</t>
  </si>
  <si>
    <t>2016-00555</t>
  </si>
  <si>
    <t>2017-00563</t>
  </si>
  <si>
    <t>2017-00155</t>
  </si>
  <si>
    <t>JUZGADO 30 ADMINISTRATIVO</t>
  </si>
  <si>
    <t>2017-00187</t>
  </si>
  <si>
    <t>2017-00288</t>
  </si>
  <si>
    <t>2017-00171</t>
  </si>
  <si>
    <t>2017-00249</t>
  </si>
  <si>
    <t>JUZGADO 21 LABORAL DEL CIRCUITO</t>
  </si>
  <si>
    <t>2016-00257</t>
  </si>
  <si>
    <t>JUZGADO 53 - ADMINISTRATIVO</t>
  </si>
  <si>
    <t>2017-00279</t>
  </si>
  <si>
    <t>2016-00478</t>
  </si>
  <si>
    <t>2017-00386</t>
  </si>
  <si>
    <t>ACCIÓN DE CUMPLIMIENTO</t>
  </si>
  <si>
    <t>2017-00256</t>
  </si>
  <si>
    <t>2017-03540</t>
  </si>
  <si>
    <t>2017-00325</t>
  </si>
  <si>
    <t>TRIBUNAL CONTENCIOSO ADMINISTRATIVO DE BOYACÁ - DE CUNDINAMARCA</t>
  </si>
  <si>
    <t>2017-00111</t>
  </si>
  <si>
    <t>2017-00179</t>
  </si>
  <si>
    <t>2017-00374</t>
  </si>
  <si>
    <t>JUZGADO 18 LABORAL DEL CIRCUITO</t>
  </si>
  <si>
    <t>2018-00025</t>
  </si>
  <si>
    <t>2017-00391</t>
  </si>
  <si>
    <t>JUZGADO 3 DE GUADALAJARA DE BUGA - ADMINISTRATIVO</t>
  </si>
  <si>
    <t>2017-00007</t>
  </si>
  <si>
    <t>2018-00021</t>
  </si>
  <si>
    <t>2018-00288</t>
  </si>
  <si>
    <t>2017-00223</t>
  </si>
  <si>
    <t>TRIBUNAL CONTENCIOSO ADMINISTRATIVO DE META - DE CUNDINAMARCA</t>
  </si>
  <si>
    <t>JUZGADO 27 ADMINISTRATIVO</t>
  </si>
  <si>
    <t>2017-00041</t>
  </si>
  <si>
    <t>JUZGADO 36 LABORAL DEL CIRCUITO</t>
  </si>
  <si>
    <t>2018-00066</t>
  </si>
  <si>
    <t>TRIBUNAL CONTENCIOSO ADMINISTRATIVO DE CUNDINAMARCA - SECCIÓN CUARTA SUBSECCION A</t>
  </si>
  <si>
    <t>2017-00261</t>
  </si>
  <si>
    <t>2018-00035</t>
  </si>
  <si>
    <t>2014-02606</t>
  </si>
  <si>
    <t>TRIBUNAL CONTENCIOSO ADMINISTRATIVO DE CUNDINAMARCA - DESCONGESTIÓN SECCIÓN SEGUNDA SUBSECCION B</t>
  </si>
  <si>
    <t>2018-00092</t>
  </si>
  <si>
    <t>2018-00076</t>
  </si>
  <si>
    <t>JUZGADO 16 ADMINISTRATIVO</t>
  </si>
  <si>
    <t>2015-02215</t>
  </si>
  <si>
    <t>2016-00520</t>
  </si>
  <si>
    <t>2016-00408</t>
  </si>
  <si>
    <t>JUZGADO 34  LABORAL DEL CIRCUITO</t>
  </si>
  <si>
    <t>JUZGADO 43 - ADMINISTRATIVO</t>
  </si>
  <si>
    <t>2018-00168</t>
  </si>
  <si>
    <t>2017-03500</t>
  </si>
  <si>
    <t>2018-00084</t>
  </si>
  <si>
    <t>2018-00102</t>
  </si>
  <si>
    <t>2016-00400</t>
  </si>
  <si>
    <t>2018-00561</t>
  </si>
  <si>
    <t>2018-00347</t>
  </si>
  <si>
    <t>2018-00004</t>
  </si>
  <si>
    <t>2017-00244</t>
  </si>
  <si>
    <t>2018-00110</t>
  </si>
  <si>
    <t>2017-05219</t>
  </si>
  <si>
    <t>2017-00173</t>
  </si>
  <si>
    <t>JUZGADO 25 LABORAL DEL CIRCUITO</t>
  </si>
  <si>
    <t>2017-00251</t>
  </si>
  <si>
    <t>2018-00587</t>
  </si>
  <si>
    <t>2018-00589</t>
  </si>
  <si>
    <t>2018-00760</t>
  </si>
  <si>
    <t>2018-00184</t>
  </si>
  <si>
    <t>JUZGADO 33 - ADMINISTRATIVO</t>
  </si>
  <si>
    <t>2018-00167</t>
  </si>
  <si>
    <t>2016-01124</t>
  </si>
  <si>
    <t>2018-00128</t>
  </si>
  <si>
    <t>2018-00517</t>
  </si>
  <si>
    <t>2018-00249</t>
  </si>
  <si>
    <t>JUZGADO 28 - ADMINISTRATIVO</t>
  </si>
  <si>
    <t>2018-00082</t>
  </si>
  <si>
    <t>JUZGADO 11 LABORAL DEL CIRCUITO</t>
  </si>
  <si>
    <t>2017-00115</t>
  </si>
  <si>
    <t>2018-00244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</si>
  <si>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</si>
  <si>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</si>
  <si>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</si>
  <si>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</si>
  <si>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</si>
  <si>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</si>
  <si>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</si>
  <si>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JUZGADO 9 - ADMINISTRATIVO SECCIÓN SEGUNDA</t>
  </si>
  <si>
    <t>2018-00199</t>
  </si>
  <si>
    <t>2017-00735</t>
  </si>
  <si>
    <t>JUZGADO 2 LABORAL DEL CIRCUITO</t>
  </si>
  <si>
    <t>2018-01267</t>
  </si>
  <si>
    <t>2018-00514</t>
  </si>
  <si>
    <t>2018-00192</t>
  </si>
  <si>
    <t>2018-00193</t>
  </si>
  <si>
    <t>2018-00293</t>
  </si>
  <si>
    <t>2018-00198</t>
  </si>
  <si>
    <t>2018-00164</t>
  </si>
  <si>
    <t>2018-00720</t>
  </si>
  <si>
    <t>2018-00132</t>
  </si>
  <si>
    <t>2016-01820</t>
  </si>
  <si>
    <t>2019-00006</t>
  </si>
  <si>
    <t>2018-00162</t>
  </si>
  <si>
    <t>2018-00385</t>
  </si>
  <si>
    <t>2018-01000</t>
  </si>
  <si>
    <t>2018-00204</t>
  </si>
  <si>
    <t>2018-00218</t>
  </si>
  <si>
    <t>2018-00358</t>
  </si>
  <si>
    <t>JUZGADO 41 - ADMINISTRATIVO</t>
  </si>
  <si>
    <t>2018-00130</t>
  </si>
  <si>
    <t>2018-00248</t>
  </si>
  <si>
    <t>2018-00163</t>
  </si>
  <si>
    <t>2018-00266</t>
  </si>
  <si>
    <t>2018-00545</t>
  </si>
  <si>
    <t>JUZGADO 8 - ADMINISTRATIVO</t>
  </si>
  <si>
    <t>2018-01616</t>
  </si>
  <si>
    <t>2018-00329</t>
  </si>
  <si>
    <t>2019-00028</t>
  </si>
  <si>
    <t>2018-00320</t>
  </si>
  <si>
    <t>2018-00421</t>
  </si>
  <si>
    <t>2019-00019</t>
  </si>
  <si>
    <t>2017-00657</t>
  </si>
  <si>
    <t>2019-00037</t>
  </si>
  <si>
    <t>ACCION DE LESIVIDAD</t>
  </si>
  <si>
    <t>2018-00046</t>
  </si>
  <si>
    <t>2018-00372</t>
  </si>
  <si>
    <t>2017-00957</t>
  </si>
  <si>
    <t>2017-00237</t>
  </si>
  <si>
    <t>2019-00116</t>
  </si>
  <si>
    <t>2016-00406</t>
  </si>
  <si>
    <t>JUZGADO 27 LABORAL DEL CIRCUITO</t>
  </si>
  <si>
    <t>2018-00065</t>
  </si>
  <si>
    <t>2018-00050</t>
  </si>
  <si>
    <t>2018-00165</t>
  </si>
  <si>
    <t>2018-00914</t>
  </si>
  <si>
    <t>2018-00026</t>
  </si>
  <si>
    <t>2018-00277</t>
  </si>
  <si>
    <t>2018-00312</t>
  </si>
  <si>
    <t>2018-00253</t>
  </si>
  <si>
    <t>JUZGADO 44 - ADMINISTRATIVO</t>
  </si>
  <si>
    <t>2018-00156</t>
  </si>
  <si>
    <t>2019-00392</t>
  </si>
  <si>
    <t>2017-00116</t>
  </si>
  <si>
    <t>2018-00788</t>
  </si>
  <si>
    <t>2019-00197</t>
  </si>
  <si>
    <t>JUZGADO 23 ADMINISTRATIVO</t>
  </si>
  <si>
    <t>JUZGADO 7 - ADMINISTRATIVO</t>
  </si>
  <si>
    <t>2020-00241</t>
  </si>
  <si>
    <t>2019-00060</t>
  </si>
  <si>
    <t>TRIBUNAL CONTENCIOSO ADMINISTRATIVO DE CUNDINAMARCA - SECCIÓN CUARTA SUBSECCION B</t>
  </si>
  <si>
    <t>2020-00162</t>
  </si>
  <si>
    <t>JUZGADO 1 LABORAL DEL CIRCUITO</t>
  </si>
  <si>
    <t>2019-00044</t>
  </si>
  <si>
    <t>2019-00086</t>
  </si>
  <si>
    <t>2019-00051</t>
  </si>
  <si>
    <t>2018-00426</t>
  </si>
  <si>
    <t>2017-01421</t>
  </si>
  <si>
    <t>2017-00316</t>
  </si>
  <si>
    <t>2019-00147</t>
  </si>
  <si>
    <t>JUZGADO 49 - ADMINISTRATIVO</t>
  </si>
  <si>
    <t>2019-00052</t>
  </si>
  <si>
    <t>2019-00087</t>
  </si>
  <si>
    <t>2018-00536</t>
  </si>
  <si>
    <t>2019-00158</t>
  </si>
  <si>
    <t>2019-00125</t>
  </si>
  <si>
    <t>2017-00531</t>
  </si>
  <si>
    <t>JUZGADO 16 LABORAL DEL CIRCUITO</t>
  </si>
  <si>
    <t>2018-00540</t>
  </si>
  <si>
    <t>2018-00056</t>
  </si>
  <si>
    <t>2019-00148</t>
  </si>
  <si>
    <t>2018-00111</t>
  </si>
  <si>
    <t>2018-00383</t>
  </si>
  <si>
    <t>2019-00134</t>
  </si>
  <si>
    <t>2018-00289</t>
  </si>
  <si>
    <t>JUZGADO 12 ADMINISTRATIVO</t>
  </si>
  <si>
    <t>2019-00105</t>
  </si>
  <si>
    <t>2018-00818</t>
  </si>
  <si>
    <t>2020-00509</t>
  </si>
  <si>
    <t>2019-00265</t>
  </si>
  <si>
    <t>2019-00204</t>
  </si>
  <si>
    <t>JUZGADO 39 - ADMINISTRATIVO</t>
  </si>
  <si>
    <t>2019-00099</t>
  </si>
  <si>
    <t>2019-00251</t>
  </si>
  <si>
    <t>2019-00212</t>
  </si>
  <si>
    <t>2018-00434</t>
  </si>
  <si>
    <t>2018-00392</t>
  </si>
  <si>
    <t>2019-00136</t>
  </si>
  <si>
    <t>2018-00194</t>
  </si>
  <si>
    <t>2019-01179</t>
  </si>
  <si>
    <t>HIPOTECARIO</t>
  </si>
  <si>
    <t>JUZGADO 66 CIVIL MUNICIPAL</t>
  </si>
  <si>
    <t>2019-00177</t>
  </si>
  <si>
    <t>2019-00847</t>
  </si>
  <si>
    <t>2019-00259</t>
  </si>
  <si>
    <t>2019-00257</t>
  </si>
  <si>
    <t>2017-00236</t>
  </si>
  <si>
    <t>2018-01009</t>
  </si>
  <si>
    <t>2019-00220</t>
  </si>
  <si>
    <t>2018-00129</t>
  </si>
  <si>
    <t>JUZGADO 40 - ADMINISTRATIVO</t>
  </si>
  <si>
    <t>2015-02468</t>
  </si>
  <si>
    <t>2019-00108</t>
  </si>
  <si>
    <t>2019-00211</t>
  </si>
  <si>
    <t>2019-00456</t>
  </si>
  <si>
    <t>2019-00277</t>
  </si>
  <si>
    <t>2018-00341</t>
  </si>
  <si>
    <t>2019-00172</t>
  </si>
  <si>
    <t>2019-00337</t>
  </si>
  <si>
    <t>2019-00370</t>
  </si>
  <si>
    <t>2019-00255</t>
  </si>
  <si>
    <t>2020-00107</t>
  </si>
  <si>
    <t>2019-00553</t>
  </si>
  <si>
    <t>JUZGADO 60 - ADMINISTRATIVO</t>
  </si>
  <si>
    <t>2019-00391</t>
  </si>
  <si>
    <t>2019-00319</t>
  </si>
  <si>
    <t>2019-00234</t>
  </si>
  <si>
    <t>2018-00661</t>
  </si>
  <si>
    <t>JUZGADO 26 LABORAL DEL CIRCUITO</t>
  </si>
  <si>
    <t>2019-00694</t>
  </si>
  <si>
    <t>2019-00185</t>
  </si>
  <si>
    <t>2018-00271</t>
  </si>
  <si>
    <t>2019-00123</t>
  </si>
  <si>
    <t>2018-00436</t>
  </si>
  <si>
    <t>2019-00301</t>
  </si>
  <si>
    <t>2019-00697</t>
  </si>
  <si>
    <t>2018-00415</t>
  </si>
  <si>
    <t>2019-00374</t>
  </si>
  <si>
    <t>2019-00723</t>
  </si>
  <si>
    <t>2019-01158</t>
  </si>
  <si>
    <t>2019-00314</t>
  </si>
  <si>
    <t>2019-00480</t>
  </si>
  <si>
    <t>2017-01033</t>
  </si>
  <si>
    <t>2019-00368</t>
  </si>
  <si>
    <t>2019-00053</t>
  </si>
  <si>
    <t>2019-00909</t>
  </si>
  <si>
    <t>2020-00046</t>
  </si>
  <si>
    <t>2018-00384</t>
  </si>
  <si>
    <t>JUZGADO 23 LABORAL DEL CIRCUITO</t>
  </si>
  <si>
    <t>2018-00350</t>
  </si>
  <si>
    <t>JUZGADO 6 DE BARRANQUILLA - ADMINISTRATIVO</t>
  </si>
  <si>
    <t>2018-00234</t>
  </si>
  <si>
    <t>2019-00003</t>
  </si>
  <si>
    <t>2020-00027</t>
  </si>
  <si>
    <t>2020-00026</t>
  </si>
  <si>
    <t>2019-00206</t>
  </si>
  <si>
    <t>2019-00230</t>
  </si>
  <si>
    <t>2019-00229</t>
  </si>
  <si>
    <t>2019-00254</t>
  </si>
  <si>
    <t>2019-00495</t>
  </si>
  <si>
    <t>JUZGADO 52 - ADMINISTRATIVO</t>
  </si>
  <si>
    <t>2019-00332</t>
  </si>
  <si>
    <t>2019-00218</t>
  </si>
  <si>
    <t>2019-00122</t>
  </si>
  <si>
    <t>2019-00093</t>
  </si>
  <si>
    <t>2019-00092</t>
  </si>
  <si>
    <t>2020-00029</t>
  </si>
  <si>
    <t>2020-00389</t>
  </si>
  <si>
    <t>ELECTORAL</t>
  </si>
  <si>
    <t>2020-00055</t>
  </si>
  <si>
    <t>2020-00069</t>
  </si>
  <si>
    <t>2020-00041</t>
  </si>
  <si>
    <t>2020-00030</t>
  </si>
  <si>
    <t>2020-00034</t>
  </si>
  <si>
    <t>2020-00138</t>
  </si>
  <si>
    <t>2020-00167</t>
  </si>
  <si>
    <t>2019-00075</t>
  </si>
  <si>
    <t>2020-00132</t>
  </si>
  <si>
    <t>2019-00111</t>
  </si>
  <si>
    <t>2019-00175</t>
  </si>
  <si>
    <t>2020-00050</t>
  </si>
  <si>
    <t>2020-00052</t>
  </si>
  <si>
    <t>2020-00025</t>
  </si>
  <si>
    <t>2020-00047</t>
  </si>
  <si>
    <t>2020-00013</t>
  </si>
  <si>
    <t>2020-00254</t>
  </si>
  <si>
    <t>2020-00187</t>
  </si>
  <si>
    <t>2019-00110</t>
  </si>
  <si>
    <t>2019-00055</t>
  </si>
  <si>
    <t>2019-00404</t>
  </si>
  <si>
    <t>JUZGADO 3 LABORAL DEL CIRCUITO DE MANIZALES</t>
  </si>
  <si>
    <t>2020-00009</t>
  </si>
  <si>
    <t>2019-00264</t>
  </si>
  <si>
    <t>2018-00524</t>
  </si>
  <si>
    <t>2020-00063</t>
  </si>
  <si>
    <t>2019-00415</t>
  </si>
  <si>
    <t>JUZGADO 39 LABORAL DEL CIRCUITO</t>
  </si>
  <si>
    <t>2020-00153</t>
  </si>
  <si>
    <t>2020-00327</t>
  </si>
  <si>
    <t>2020-00084</t>
  </si>
  <si>
    <t>2020-00148</t>
  </si>
  <si>
    <t>2020-00144</t>
  </si>
  <si>
    <t>2020-00142</t>
  </si>
  <si>
    <t>2020-00071</t>
  </si>
  <si>
    <t>2020-00080</t>
  </si>
  <si>
    <t>2020-00794</t>
  </si>
  <si>
    <t>2020-00010</t>
  </si>
  <si>
    <t>2019-00409</t>
  </si>
  <si>
    <t>2020-00247</t>
  </si>
  <si>
    <t>2020-00361</t>
  </si>
  <si>
    <t>2016-03805</t>
  </si>
  <si>
    <t>2021-00110</t>
  </si>
  <si>
    <t>2020-00308</t>
  </si>
  <si>
    <t>2019-00135</t>
  </si>
  <si>
    <t>2019-02434</t>
  </si>
  <si>
    <t>2021-00067</t>
  </si>
  <si>
    <t>SERVIDUMBRE</t>
  </si>
  <si>
    <t>JUZGADO 66 - ADMINISTRATIVO</t>
  </si>
  <si>
    <t>2020-00860</t>
  </si>
  <si>
    <t>2020-00137</t>
  </si>
  <si>
    <t>JUZGADO 46 - ADMINISTRATIVO</t>
  </si>
  <si>
    <t>2020-00129</t>
  </si>
  <si>
    <t>2020-00280</t>
  </si>
  <si>
    <t>2020-00267</t>
  </si>
  <si>
    <t>2021-00075</t>
  </si>
  <si>
    <t>2020-00093</t>
  </si>
  <si>
    <t>JUZGADO 3 DE FACATATIVÁ - ADMINISTRATIVO DE DESCONGESTIÓN</t>
  </si>
  <si>
    <t>2020-00092</t>
  </si>
  <si>
    <t>2020-00095</t>
  </si>
  <si>
    <t>2020-00103</t>
  </si>
  <si>
    <t>2020-00105</t>
  </si>
  <si>
    <t>2019-00383</t>
  </si>
  <si>
    <t>2020-00270</t>
  </si>
  <si>
    <t>2018-00525</t>
  </si>
  <si>
    <t>2021-00083</t>
  </si>
  <si>
    <t>JUZGADO 31 LABORAL DEL CIRCUITO</t>
  </si>
  <si>
    <t>2020-00221</t>
  </si>
  <si>
    <t>2019-00626</t>
  </si>
  <si>
    <t>2019-00485</t>
  </si>
  <si>
    <t>2020-00039</t>
  </si>
  <si>
    <t>Res Cal</t>
  </si>
  <si>
    <t>Remota</t>
  </si>
  <si>
    <t>% Ap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</si>
  <si>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</si>
  <si>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</si>
  <si>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</si>
  <si>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</si>
  <si>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</si>
  <si>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</si>
  <si>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</si>
  <si>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</si>
  <si>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Remoto</t>
  </si>
  <si>
    <t>Total general</t>
  </si>
  <si>
    <t>Fuente: Aplicativo Siprojweb (Sistema de procesos Judiciales)</t>
  </si>
  <si>
    <t>Elaborado por:</t>
  </si>
  <si>
    <t>JOAQUIN ALFONSO HERRERA MORENO</t>
  </si>
  <si>
    <t>Administrador SIPROJWEB</t>
  </si>
  <si>
    <t>Vlr Ctgte</t>
  </si>
  <si>
    <t>2017-00081</t>
  </si>
  <si>
    <t>Litigio</t>
  </si>
  <si>
    <t>Calificacion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</si>
  <si>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</si>
  <si>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</si>
  <si>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</si>
  <si>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</si>
  <si>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</si>
  <si>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</si>
  <si>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</si>
  <si>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</si>
  <si>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</si>
  <si>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Civil</t>
  </si>
  <si>
    <t>Laboral</t>
  </si>
  <si>
    <t>Otros Litigios</t>
  </si>
  <si>
    <t>TOTAL CONTINGENTE</t>
  </si>
  <si>
    <t>ADMINISTRATIVO</t>
  </si>
  <si>
    <t>OTROS LITIGIOS</t>
  </si>
  <si>
    <t>CIVIL</t>
  </si>
  <si>
    <t>LABORAL</t>
  </si>
  <si>
    <t>No proceso</t>
  </si>
  <si>
    <t>Tipo Persona</t>
  </si>
  <si>
    <t>Nombre</t>
  </si>
  <si>
    <t>Natural</t>
  </si>
  <si>
    <t>ELOISA SANCHEZ VELASQUEZ</t>
  </si>
  <si>
    <t>Juridica</t>
  </si>
  <si>
    <t>JESUS ANTONIO RAMOS URREGO</t>
  </si>
  <si>
    <t>SERGIO MANZANO MACIAS</t>
  </si>
  <si>
    <t>JONH ALEXANDER VARGAS AMADOR</t>
  </si>
  <si>
    <t>PEREZ CARREÑO JENNIFER CAROLINA</t>
  </si>
  <si>
    <t>YULY YANETH VEGA ROLDAN</t>
  </si>
  <si>
    <t>LILIA FERNANDA BARRERO BERMUDEZ</t>
  </si>
  <si>
    <t>2015-02452</t>
  </si>
  <si>
    <t>2015-00438</t>
  </si>
  <si>
    <t>2020-00242</t>
  </si>
  <si>
    <t>2021-00198</t>
  </si>
  <si>
    <t>2021-00596</t>
  </si>
  <si>
    <t>2021-00435</t>
  </si>
  <si>
    <t>2019-01197</t>
  </si>
  <si>
    <t>2021-00156</t>
  </si>
  <si>
    <t>2021-00485</t>
  </si>
  <si>
    <t>2020-00149</t>
  </si>
  <si>
    <t>2021-00027</t>
  </si>
  <si>
    <t>2020-00033</t>
  </si>
  <si>
    <t>2020-00097</t>
  </si>
  <si>
    <t>2021-00008</t>
  </si>
  <si>
    <t>2021-00006</t>
  </si>
  <si>
    <t>2021-00010</t>
  </si>
  <si>
    <t>2020-00028</t>
  </si>
  <si>
    <t>2020-00899</t>
  </si>
  <si>
    <t>2021-00132</t>
  </si>
  <si>
    <t>2019-00107</t>
  </si>
  <si>
    <t>2021-00131</t>
  </si>
  <si>
    <t>2020-00152</t>
  </si>
  <si>
    <t>2021-00020</t>
  </si>
  <si>
    <t>2020-00191</t>
  </si>
  <si>
    <t>JUZGADO 8 LABORAL DEL CIRCUITO</t>
  </si>
  <si>
    <t>2019-00579</t>
  </si>
  <si>
    <t>2017-00411</t>
  </si>
  <si>
    <t>2016-00640</t>
  </si>
  <si>
    <t>2021-00179</t>
  </si>
  <si>
    <t>2021-00045</t>
  </si>
  <si>
    <t>2021-00204</t>
  </si>
  <si>
    <t>2020-00469</t>
  </si>
  <si>
    <t>2021-00046</t>
  </si>
  <si>
    <t>2019-00398</t>
  </si>
  <si>
    <t>2021-00155</t>
  </si>
  <si>
    <t>2018-00474</t>
  </si>
  <si>
    <t>2021-00160</t>
  </si>
  <si>
    <t>2021-00208</t>
  </si>
  <si>
    <t>2021-00166</t>
  </si>
  <si>
    <t>BARRERA AGUIRRE EDUARDO</t>
  </si>
  <si>
    <t>2021-00262</t>
  </si>
  <si>
    <t>2021-00312</t>
  </si>
  <si>
    <t>2021-00255</t>
  </si>
  <si>
    <t>2021-00232</t>
  </si>
  <si>
    <t>2021-00245</t>
  </si>
  <si>
    <t>2021-00776</t>
  </si>
  <si>
    <t>2021-00203</t>
  </si>
  <si>
    <t>2021-00281</t>
  </si>
  <si>
    <t>2021-00283</t>
  </si>
  <si>
    <t>2021-00261</t>
  </si>
  <si>
    <t>2021-00151</t>
  </si>
  <si>
    <t>2021-00267</t>
  </si>
  <si>
    <t>2021-00170</t>
  </si>
  <si>
    <t>2021-00164</t>
  </si>
  <si>
    <t>2021-00205</t>
  </si>
  <si>
    <t>2021-00277</t>
  </si>
  <si>
    <t>2021-00333</t>
  </si>
  <si>
    <t>2021-00349</t>
  </si>
  <si>
    <t>2021-00344</t>
  </si>
  <si>
    <t>2021-00290</t>
  </si>
  <si>
    <t>2021-00355</t>
  </si>
  <si>
    <t>2021-00206</t>
  </si>
  <si>
    <t>2021-00216</t>
  </si>
  <si>
    <t>2021-00377</t>
  </si>
  <si>
    <t>2021-00260</t>
  </si>
  <si>
    <t>2021-00324</t>
  </si>
  <si>
    <t>2021-00234</t>
  </si>
  <si>
    <t>2021-00259</t>
  </si>
  <si>
    <t>2021-00258</t>
  </si>
  <si>
    <t>2021-00254</t>
  </si>
  <si>
    <t>2021-00063</t>
  </si>
  <si>
    <t>2021-00330</t>
  </si>
  <si>
    <t>2020-00296</t>
  </si>
  <si>
    <t>2021-00048</t>
  </si>
  <si>
    <t>2021-00257</t>
  </si>
  <si>
    <t>2021-00240</t>
  </si>
  <si>
    <t>2019-00623</t>
  </si>
  <si>
    <t>2021-00238</t>
  </si>
  <si>
    <t>2019-00275</t>
  </si>
  <si>
    <t>2020-00100</t>
  </si>
  <si>
    <t>2021-00227</t>
  </si>
  <si>
    <t>2021-00229</t>
  </si>
  <si>
    <t>2020-00543</t>
  </si>
  <si>
    <t>2021-00480</t>
  </si>
  <si>
    <t>2021-00138</t>
  </si>
  <si>
    <t>2021-00269</t>
  </si>
  <si>
    <t>2021-00235</t>
  </si>
  <si>
    <t>2021-00130</t>
  </si>
  <si>
    <t>2021-00231</t>
  </si>
  <si>
    <t>2021-00237</t>
  </si>
  <si>
    <t>2018-00183</t>
  </si>
  <si>
    <t>2021-00196</t>
  </si>
  <si>
    <t>2021-00172</t>
  </si>
  <si>
    <t>2019-00448</t>
  </si>
  <si>
    <t>2020-00021</t>
  </si>
  <si>
    <t>2020-00390</t>
  </si>
  <si>
    <t>2021-00275</t>
  </si>
  <si>
    <t>Id proceso</t>
  </si>
  <si>
    <t>JUZGADO 21 ADMINISTRATIVO</t>
  </si>
  <si>
    <t>JUZGADO 14 CIVIL DEL CIRCUITO</t>
  </si>
  <si>
    <t>ITAU CORBANCA COLOMBIA SA</t>
  </si>
  <si>
    <t>2020-00461</t>
  </si>
  <si>
    <t>2021-00136</t>
  </si>
  <si>
    <t>2021-00802</t>
  </si>
  <si>
    <t>2021-00320</t>
  </si>
  <si>
    <t>2021-00346</t>
  </si>
  <si>
    <t>2021-00334</t>
  </si>
  <si>
    <t>2021-00264</t>
  </si>
  <si>
    <t>2021-00370</t>
  </si>
  <si>
    <t>2021-00244</t>
  </si>
  <si>
    <t>2015-00656</t>
  </si>
  <si>
    <t>2009-00186</t>
  </si>
  <si>
    <t>2021-00285</t>
  </si>
  <si>
    <t>2021-00182</t>
  </si>
  <si>
    <t>2021-00319</t>
  </si>
  <si>
    <t>2021-00513</t>
  </si>
  <si>
    <t>2021-00236</t>
  </si>
  <si>
    <t>2021-00273</t>
  </si>
  <si>
    <t>2021-00263</t>
  </si>
  <si>
    <t>2021-00081</t>
  </si>
  <si>
    <t>2021-00169</t>
  </si>
  <si>
    <t>2021-00301</t>
  </si>
  <si>
    <t>2021-00265</t>
  </si>
  <si>
    <t>2021-00274</t>
  </si>
  <si>
    <t>2021-00268</t>
  </si>
  <si>
    <t>2021-00345</t>
  </si>
  <si>
    <t>2021-00100</t>
  </si>
  <si>
    <t>2021-00092</t>
  </si>
  <si>
    <t>2021-00256</t>
  </si>
  <si>
    <t>2021-00773</t>
  </si>
  <si>
    <t>2022-00022</t>
  </si>
  <si>
    <t>2021-00090</t>
  </si>
  <si>
    <t>2021-00284</t>
  </si>
  <si>
    <t>2021-00293</t>
  </si>
  <si>
    <t>2021-00323</t>
  </si>
  <si>
    <t>2021-00107</t>
  </si>
  <si>
    <t>2019-00499</t>
  </si>
  <si>
    <t>2021-00310</t>
  </si>
  <si>
    <t>2021-00001</t>
  </si>
  <si>
    <t>2021-00348</t>
  </si>
  <si>
    <t>2021-00350</t>
  </si>
  <si>
    <t>2021-00309</t>
  </si>
  <si>
    <t>2022-00009</t>
  </si>
  <si>
    <t>2021-00294</t>
  </si>
  <si>
    <t>2020-00343</t>
  </si>
  <si>
    <t>2021-00537</t>
  </si>
  <si>
    <t>2021-00373</t>
  </si>
  <si>
    <t>2021-00288</t>
  </si>
  <si>
    <t>2021-00338</t>
  </si>
  <si>
    <t>2021-00339</t>
  </si>
  <si>
    <t>2021-00979</t>
  </si>
  <si>
    <t>2022-00016</t>
  </si>
  <si>
    <t>2021-00167</t>
  </si>
  <si>
    <t>2022-00006</t>
  </si>
  <si>
    <t>2021-00462</t>
  </si>
  <si>
    <t>2021-00249</t>
  </si>
  <si>
    <t>2021-00171</t>
  </si>
  <si>
    <t>2021-00298</t>
  </si>
  <si>
    <t>2021-00858</t>
  </si>
  <si>
    <t>2021-00003</t>
  </si>
  <si>
    <t>2021-00278</t>
  </si>
  <si>
    <t>2021-00326</t>
  </si>
  <si>
    <t>2021-00807</t>
  </si>
  <si>
    <t>2021-00777</t>
  </si>
  <si>
    <t>2021-00185</t>
  </si>
  <si>
    <t>2021-00186</t>
  </si>
  <si>
    <t>2021-00187</t>
  </si>
  <si>
    <t>2021-00184</t>
  </si>
  <si>
    <t>2021-00183</t>
  </si>
  <si>
    <t>2021-00318</t>
  </si>
  <si>
    <t>2021-00192</t>
  </si>
  <si>
    <t>2021-00180</t>
  </si>
  <si>
    <t>2021-00178</t>
  </si>
  <si>
    <t>2021-00382</t>
  </si>
  <si>
    <t>2021-00129</t>
  </si>
  <si>
    <t>2021-00128</t>
  </si>
  <si>
    <t>2021-00276</t>
  </si>
  <si>
    <t>2021-00127</t>
  </si>
  <si>
    <t>2021-00126</t>
  </si>
  <si>
    <t>2021-00125</t>
  </si>
  <si>
    <t>2021-00321</t>
  </si>
  <si>
    <t>2021-00402</t>
  </si>
  <si>
    <t>2019-00226</t>
  </si>
  <si>
    <t>2022-00030</t>
  </si>
  <si>
    <t>2021-00306</t>
  </si>
  <si>
    <t>2019-00225</t>
  </si>
  <si>
    <t>2015-00636</t>
  </si>
  <si>
    <t>2015-00030</t>
  </si>
  <si>
    <t>MONTIEL BONILLA JHON HENRY</t>
  </si>
  <si>
    <t>PERILLA Y LEON ABOGADOS SAS</t>
  </si>
  <si>
    <t>JUZGADO 11 ADMINISTRATIVO</t>
  </si>
  <si>
    <t>JUZGADO CIVIL DEL CIRCUITO DE CHOCONTÁ</t>
  </si>
  <si>
    <t>JUZGADO 16 CIVIL MUNICIPAL DE BUCARAMANGA</t>
  </si>
  <si>
    <t>JUZGADO 56 - ADMINISTRATIVO</t>
  </si>
  <si>
    <t>DE BRIGARD ARANGO JOSE MARIA</t>
  </si>
  <si>
    <t>JUZGADO ADMINISTRATIVO DE GIRARDOT</t>
  </si>
  <si>
    <t>JOSE OVIDIO MARENO RAMIREZ</t>
  </si>
  <si>
    <t>MUNICIPIO DE VILLAPINZON</t>
  </si>
  <si>
    <t>Identificacion</t>
  </si>
  <si>
    <t>CARMENZA ENCISO CAMELO</t>
  </si>
  <si>
    <t>ESE HOSPITAL UNIVESITARIO DE SANTANDER</t>
  </si>
  <si>
    <t>CAPRECOM LIQUIDADO</t>
  </si>
  <si>
    <t>2013-00066</t>
  </si>
  <si>
    <t>2022-00015</t>
  </si>
  <si>
    <t>2016-00624</t>
  </si>
  <si>
    <t>2022-00004</t>
  </si>
  <si>
    <t>2022-00031</t>
  </si>
  <si>
    <t>2022-00011</t>
  </si>
  <si>
    <t>2022-00026</t>
  </si>
  <si>
    <t>2022-00059</t>
  </si>
  <si>
    <t>2022-00027</t>
  </si>
  <si>
    <t>2022-00002</t>
  </si>
  <si>
    <t>2021-00296</t>
  </si>
  <si>
    <t>2021-00308</t>
  </si>
  <si>
    <t>2021-00034</t>
  </si>
  <si>
    <t>2021-00305</t>
  </si>
  <si>
    <t>2022-00041</t>
  </si>
  <si>
    <t>2021-00040</t>
  </si>
  <si>
    <t>2021-00322</t>
  </si>
  <si>
    <t>2022-00098</t>
  </si>
  <si>
    <t>2021-00241</t>
  </si>
  <si>
    <t>2021-00368</t>
  </si>
  <si>
    <t>2021-00381</t>
  </si>
  <si>
    <t>2022-00017</t>
  </si>
  <si>
    <t>2021-00715</t>
  </si>
  <si>
    <t>2021-00329</t>
  </si>
  <si>
    <t>2021-00109</t>
  </si>
  <si>
    <t>2021-00313</t>
  </si>
  <si>
    <t>2021-00291</t>
  </si>
  <si>
    <t>2022-00043</t>
  </si>
  <si>
    <t>2022-00046</t>
  </si>
  <si>
    <t>2021-00666</t>
  </si>
  <si>
    <t>2022-00111</t>
  </si>
  <si>
    <t>2019-00128</t>
  </si>
  <si>
    <t>2022-00130</t>
  </si>
  <si>
    <t>2021-00228</t>
  </si>
  <si>
    <t>2021-00280</t>
  </si>
  <si>
    <t>2022-00068</t>
  </si>
  <si>
    <t>2021-00342</t>
  </si>
  <si>
    <t>2021-00015</t>
  </si>
  <si>
    <t>2022-00057</t>
  </si>
  <si>
    <t>2022-00018</t>
  </si>
  <si>
    <t>2022-00112</t>
  </si>
  <si>
    <t>2022-00050</t>
  </si>
  <si>
    <t>2022-00049</t>
  </si>
  <si>
    <t>2022-00086</t>
  </si>
  <si>
    <t>2021-00351</t>
  </si>
  <si>
    <t>2020-00431</t>
  </si>
  <si>
    <t>2020-00337</t>
  </si>
  <si>
    <t>2022-00039</t>
  </si>
  <si>
    <t>2022-00001</t>
  </si>
  <si>
    <t>2021-00356</t>
  </si>
  <si>
    <t>2022-00025</t>
  </si>
  <si>
    <t>2021-00233</t>
  </si>
  <si>
    <t>2022-00062</t>
  </si>
  <si>
    <t>2022-00073</t>
  </si>
  <si>
    <t>2019-00376</t>
  </si>
  <si>
    <t>2022-00153</t>
  </si>
  <si>
    <t>2021-00352</t>
  </si>
  <si>
    <t>2021-00226</t>
  </si>
  <si>
    <t>2021-00287</t>
  </si>
  <si>
    <t>2022-00036</t>
  </si>
  <si>
    <t>2022-00014</t>
  </si>
  <si>
    <t>2021-00384</t>
  </si>
  <si>
    <t>2022-00161</t>
  </si>
  <si>
    <t>2021-00701</t>
  </si>
  <si>
    <t>2022-00084</t>
  </si>
  <si>
    <t>2021-01056</t>
  </si>
  <si>
    <t>2020-00135</t>
  </si>
  <si>
    <t>2022-00109</t>
  </si>
  <si>
    <t>2021-00064</t>
  </si>
  <si>
    <t>2021-00394</t>
  </si>
  <si>
    <t>2022-00140</t>
  </si>
  <si>
    <t>2022-00082</t>
  </si>
  <si>
    <t>2022-00079</t>
  </si>
  <si>
    <t>2022-00085</t>
  </si>
  <si>
    <t>2022-00125</t>
  </si>
  <si>
    <t>2022-00069</t>
  </si>
  <si>
    <t>2022-00029</t>
  </si>
  <si>
    <t>2018-00013</t>
  </si>
  <si>
    <t>2022-00051</t>
  </si>
  <si>
    <t>2022-00094</t>
  </si>
  <si>
    <t>2022-00102</t>
  </si>
  <si>
    <t>2022-00092</t>
  </si>
  <si>
    <t>2022-00091</t>
  </si>
  <si>
    <t>2021-00335</t>
  </si>
  <si>
    <t>2022-00010</t>
  </si>
  <si>
    <t>2021-00115</t>
  </si>
  <si>
    <t>2021-00116</t>
  </si>
  <si>
    <t>2010-00737</t>
  </si>
  <si>
    <t>JUZGADO 47 - ADMINISTRATIVO</t>
  </si>
  <si>
    <t>JUZGADO 20 ADMINISTRATIVO</t>
  </si>
  <si>
    <t>JUZGADO 18 ADMINISTRATIVO</t>
  </si>
  <si>
    <t>JUZGADO 15 ADMINISTRATIVO</t>
  </si>
  <si>
    <t>JUZGADO 51 - ADMINISTRATIVO</t>
  </si>
  <si>
    <t>RESTITUCION DE INMUEBLE ARRENDADO</t>
  </si>
  <si>
    <t>CASTILLO MORALES STELLA</t>
  </si>
  <si>
    <t>MARGARITA MARIA TORRES LOPEZ</t>
  </si>
  <si>
    <t>LIGIA INES DIAZ ACUÑA</t>
  </si>
  <si>
    <t>CONCESION TRONCAL DEL TEQUENDAMA - CONCAY</t>
  </si>
  <si>
    <t>HILDA MARINA ARDILA DELGADO</t>
  </si>
  <si>
    <t>URIEL ENRIQUE MORA ORTIZ</t>
  </si>
  <si>
    <t>GILBERTO HUERTAS CASTRO</t>
  </si>
  <si>
    <t>MARTHA CECILIA ALARCON RODRIGUEZ</t>
  </si>
  <si>
    <t>2015-00705</t>
  </si>
  <si>
    <t>2021-00599</t>
  </si>
  <si>
    <t>2022-00132</t>
  </si>
  <si>
    <t>2022-00008</t>
  </si>
  <si>
    <t>2020-00174</t>
  </si>
  <si>
    <t>2020-00266</t>
  </si>
  <si>
    <t>2021-00175</t>
  </si>
  <si>
    <t>2020-00032</t>
  </si>
  <si>
    <t>2018-00018</t>
  </si>
  <si>
    <t>2016-00403</t>
  </si>
  <si>
    <t>2022-00103</t>
  </si>
  <si>
    <t>2022-00146</t>
  </si>
  <si>
    <t>2021-00933</t>
  </si>
  <si>
    <t>2021-00337</t>
  </si>
  <si>
    <t>2022-00048</t>
  </si>
  <si>
    <t>2022-00163</t>
  </si>
  <si>
    <t>2022-00160</t>
  </si>
  <si>
    <t>2022-00097</t>
  </si>
  <si>
    <t>2022-00159</t>
  </si>
  <si>
    <t>2022-00158</t>
  </si>
  <si>
    <t>2022-00157</t>
  </si>
  <si>
    <t>2022-00156</t>
  </si>
  <si>
    <t>2022-00155</t>
  </si>
  <si>
    <t>2022-00154</t>
  </si>
  <si>
    <t>2022-00152</t>
  </si>
  <si>
    <t>2022-00151</t>
  </si>
  <si>
    <t>2022-00150</t>
  </si>
  <si>
    <t>2022-00149</t>
  </si>
  <si>
    <t>2022-00148</t>
  </si>
  <si>
    <t>2022-00147</t>
  </si>
  <si>
    <t>2021-00168</t>
  </si>
  <si>
    <t>2020-00999</t>
  </si>
  <si>
    <t>2018-00078</t>
  </si>
  <si>
    <t>2022-00194</t>
  </si>
  <si>
    <t>2022-00168</t>
  </si>
  <si>
    <t>2021-00328</t>
  </si>
  <si>
    <t>2022-00054</t>
  </si>
  <si>
    <t>2021-00307</t>
  </si>
  <si>
    <t>2021-00194</t>
  </si>
  <si>
    <t>2021-00201</t>
  </si>
  <si>
    <t>2022-00074</t>
  </si>
  <si>
    <t>2022-00138</t>
  </si>
  <si>
    <t>2022-00113</t>
  </si>
  <si>
    <t>2021-00243</t>
  </si>
  <si>
    <t>2021-00663</t>
  </si>
  <si>
    <t>2020-00011</t>
  </si>
  <si>
    <t>2021-00386</t>
  </si>
  <si>
    <t>2022-00083</t>
  </si>
  <si>
    <t>2022-00135</t>
  </si>
  <si>
    <t>2022-00019</t>
  </si>
  <si>
    <t>2022-00144</t>
  </si>
  <si>
    <t>2022-00145</t>
  </si>
  <si>
    <t>2022-00162</t>
  </si>
  <si>
    <t>2022-00077</t>
  </si>
  <si>
    <t>2022-00178</t>
  </si>
  <si>
    <t>2022-00188</t>
  </si>
  <si>
    <t>2021-00409</t>
  </si>
  <si>
    <t>2021-00212</t>
  </si>
  <si>
    <t>2022-00179</t>
  </si>
  <si>
    <t>2022-00180</t>
  </si>
  <si>
    <t>2022-00191</t>
  </si>
  <si>
    <t>2022-00193</t>
  </si>
  <si>
    <t>2022-00209</t>
  </si>
  <si>
    <t>2022-00108</t>
  </si>
  <si>
    <t>2022-00817</t>
  </si>
  <si>
    <t>2020-00160</t>
  </si>
  <si>
    <t>2022-00220</t>
  </si>
  <si>
    <t>2022-00227</t>
  </si>
  <si>
    <t>2021-00158</t>
  </si>
  <si>
    <t>2022-00240</t>
  </si>
  <si>
    <t>2022-00238</t>
  </si>
  <si>
    <t>2022-00217</t>
  </si>
  <si>
    <t>2022-00196</t>
  </si>
  <si>
    <t>2022-00177</t>
  </si>
  <si>
    <t>2022-00189</t>
  </si>
  <si>
    <t>2019-00744</t>
  </si>
  <si>
    <t>2022-00215</t>
  </si>
  <si>
    <t>2022-00024</t>
  </si>
  <si>
    <t>2022-00208</t>
  </si>
  <si>
    <t>2022-00003</t>
  </si>
  <si>
    <t>2021-00347</t>
  </si>
  <si>
    <t>2022-00110</t>
  </si>
  <si>
    <t>2022-00174</t>
  </si>
  <si>
    <t>2022-00116</t>
  </si>
  <si>
    <t>2022-00127</t>
  </si>
  <si>
    <t>2020-00602</t>
  </si>
  <si>
    <t>2022-00268</t>
  </si>
  <si>
    <t>2021-00311</t>
  </si>
  <si>
    <t>2019-00228</t>
  </si>
  <si>
    <t>2022-00118</t>
  </si>
  <si>
    <t>2022-00128</t>
  </si>
  <si>
    <t>2022-00206</t>
  </si>
  <si>
    <t>2021-00924</t>
  </si>
  <si>
    <t>2021-00279</t>
  </si>
  <si>
    <t>2021-00153</t>
  </si>
  <si>
    <t>2021-00211</t>
  </si>
  <si>
    <t>2022-00167</t>
  </si>
  <si>
    <t>2022-00169</t>
  </si>
  <si>
    <t>2022-00170</t>
  </si>
  <si>
    <t>2022-00214</t>
  </si>
  <si>
    <t>CARDENAS CERPA EPIFANIO ISRAEL</t>
  </si>
  <si>
    <t>RINCON GIL LUZ DARI</t>
  </si>
  <si>
    <t>JUZGADO 54 - ADMINISTRATIVO</t>
  </si>
  <si>
    <t>JUZGADO 1 LABORAL DEL CIRCUITO DE NEIVA</t>
  </si>
  <si>
    <t>JUZGADO 19 ADMINISTRATIVO</t>
  </si>
  <si>
    <t>CONFLICTO DE COMPETENCIAS ADMINISTRATIVAS</t>
  </si>
  <si>
    <t>JUZGADO 57 - ADMINISTRATIVO</t>
  </si>
  <si>
    <t>2011-00381</t>
  </si>
  <si>
    <t>2019-00542</t>
  </si>
  <si>
    <t>2017-00141</t>
  </si>
  <si>
    <t>2022-00131</t>
  </si>
  <si>
    <t>2021-00114</t>
  </si>
  <si>
    <t>2022-00066</t>
  </si>
  <si>
    <t>2021-00210</t>
  </si>
  <si>
    <t>2022-00166</t>
  </si>
  <si>
    <t>2022-00190</t>
  </si>
  <si>
    <t>2021-00220</t>
  </si>
  <si>
    <t>2022-00207</t>
  </si>
  <si>
    <t>2021-00246</t>
  </si>
  <si>
    <t>2021-00209</t>
  </si>
  <si>
    <t>2022-00071</t>
  </si>
  <si>
    <t>2021-00250</t>
  </si>
  <si>
    <t>2021-00176</t>
  </si>
  <si>
    <t>2022-00172</t>
  </si>
  <si>
    <t>2022-00187</t>
  </si>
  <si>
    <t>2021-00193</t>
  </si>
  <si>
    <t>2022-00222</t>
  </si>
  <si>
    <t>2022-00226</t>
  </si>
  <si>
    <t>2022-00225</t>
  </si>
  <si>
    <t>2022-00201</t>
  </si>
  <si>
    <t>2022-00230</t>
  </si>
  <si>
    <t>2022-00210</t>
  </si>
  <si>
    <t>2022-00093</t>
  </si>
  <si>
    <t>2022-00141</t>
  </si>
  <si>
    <t>2022-00246</t>
  </si>
  <si>
    <t>2022-00122</t>
  </si>
  <si>
    <t>2022-00235</t>
  </si>
  <si>
    <t>2022-00282</t>
  </si>
  <si>
    <t>2022-00298</t>
  </si>
  <si>
    <t>2022-00175</t>
  </si>
  <si>
    <t>2022-00202</t>
  </si>
  <si>
    <t>2022-00106</t>
  </si>
  <si>
    <t>2022-00204</t>
  </si>
  <si>
    <t>2022-00100</t>
  </si>
  <si>
    <t>2022-00120</t>
  </si>
  <si>
    <t>2022-00123</t>
  </si>
  <si>
    <t>2022-00121</t>
  </si>
  <si>
    <t>2022-00258</t>
  </si>
  <si>
    <t>2018-00227</t>
  </si>
  <si>
    <t>2022-00332</t>
  </si>
  <si>
    <t>2022-00143</t>
  </si>
  <si>
    <t>2022-00292</t>
  </si>
  <si>
    <t>2022-00197</t>
  </si>
  <si>
    <t>2022-00213</t>
  </si>
  <si>
    <t>2022-00280</t>
  </si>
  <si>
    <t>2022-00275</t>
  </si>
  <si>
    <t>2022-00233</t>
  </si>
  <si>
    <t>2022-00366</t>
  </si>
  <si>
    <t>2022-00251</t>
  </si>
  <si>
    <t>2022-00164</t>
  </si>
  <si>
    <t>2022-00198</t>
  </si>
  <si>
    <t>2022-00165</t>
  </si>
  <si>
    <t>2022-00389</t>
  </si>
  <si>
    <t>2022-00329</t>
  </si>
  <si>
    <t>2022-00205</t>
  </si>
  <si>
    <t>2022-00012</t>
  </si>
  <si>
    <t>2022-00372</t>
  </si>
  <si>
    <t>2022-00129</t>
  </si>
  <si>
    <t>2022-00303</t>
  </si>
  <si>
    <t>2022-00005</t>
  </si>
  <si>
    <t>2022-00294</t>
  </si>
  <si>
    <t>2022-00124</t>
  </si>
  <si>
    <t>2022-00186</t>
  </si>
  <si>
    <t>2022-00255</t>
  </si>
  <si>
    <t>2022-00291</t>
  </si>
  <si>
    <t>2022-00105</t>
  </si>
  <si>
    <t>2022-00244</t>
  </si>
  <si>
    <t>2022-00224</t>
  </si>
  <si>
    <t>2022-00290</t>
  </si>
  <si>
    <t>2022-00405</t>
  </si>
  <si>
    <t>2022-00271</t>
  </si>
  <si>
    <t>2021-00225</t>
  </si>
  <si>
    <t>2022-00262</t>
  </si>
  <si>
    <t>2022-00256</t>
  </si>
  <si>
    <t>2022-00254</t>
  </si>
  <si>
    <t>2022-00250</t>
  </si>
  <si>
    <t>2022-00134</t>
  </si>
  <si>
    <t>2022-00087</t>
  </si>
  <si>
    <t>2022-00316</t>
  </si>
  <si>
    <t>2022-00387</t>
  </si>
  <si>
    <t>2022-00394</t>
  </si>
  <si>
    <t>2022-00379</t>
  </si>
  <si>
    <t>2022-00373</t>
  </si>
  <si>
    <t>2022-00381</t>
  </si>
  <si>
    <t>2022-00430</t>
  </si>
  <si>
    <t>2022-00386</t>
  </si>
  <si>
    <t>2022-00228</t>
  </si>
  <si>
    <t>2022-00229</t>
  </si>
  <si>
    <t>2022-00184</t>
  </si>
  <si>
    <t>2021-00044</t>
  </si>
  <si>
    <t>2022-00231</t>
  </si>
  <si>
    <t>2017-00595</t>
  </si>
  <si>
    <t>2021-00146</t>
  </si>
  <si>
    <t>2022-00236</t>
  </si>
  <si>
    <t>2022-00234</t>
  </si>
  <si>
    <t>2022-00237</t>
  </si>
  <si>
    <t>2022-00266</t>
  </si>
  <si>
    <t>2020-00914</t>
  </si>
  <si>
    <t>2022-00239</t>
  </si>
  <si>
    <t>2022-00299</t>
  </si>
  <si>
    <t>2019-00328</t>
  </si>
  <si>
    <t>2022-00232</t>
  </si>
  <si>
    <t>2022-00248</t>
  </si>
  <si>
    <t>2022-00247</t>
  </si>
  <si>
    <t>2022-00253</t>
  </si>
  <si>
    <t>2022-00257</t>
  </si>
  <si>
    <t>2021-00242</t>
  </si>
  <si>
    <t>2022-00314</t>
  </si>
  <si>
    <t>2022-00313</t>
  </si>
  <si>
    <t>2022-00312</t>
  </si>
  <si>
    <t>2022-00221</t>
  </si>
  <si>
    <t>2022-00300</t>
  </si>
  <si>
    <t>2022-00223</t>
  </si>
  <si>
    <t>2021-00152</t>
  </si>
  <si>
    <t>2021-00163</t>
  </si>
  <si>
    <t>2022-00301</t>
  </si>
  <si>
    <t>2022-00302</t>
  </si>
  <si>
    <t>2022-00182</t>
  </si>
  <si>
    <t>2022-00284</t>
  </si>
  <si>
    <t>2022-00218</t>
  </si>
  <si>
    <t>2022-00420</t>
  </si>
  <si>
    <t>2022-00270</t>
  </si>
  <si>
    <t>2022-00263</t>
  </si>
  <si>
    <t>2022-00375</t>
  </si>
  <si>
    <t>2022-00355</t>
  </si>
  <si>
    <t>2022-00369</t>
  </si>
  <si>
    <t>2021-00304</t>
  </si>
  <si>
    <t>2019-00119</t>
  </si>
  <si>
    <t>2022-00176</t>
  </si>
  <si>
    <t>JUZGADO 6 LABORAL DEL CIRCUITO</t>
  </si>
  <si>
    <t>2022-03101</t>
  </si>
  <si>
    <t>2022-00260</t>
  </si>
  <si>
    <t>2022-00013</t>
  </si>
  <si>
    <t>2022-00126</t>
  </si>
  <si>
    <t>2022-00252</t>
  </si>
  <si>
    <t>2022-00133</t>
  </si>
  <si>
    <t>2022-00289</t>
  </si>
  <si>
    <t>2022-00192</t>
  </si>
  <si>
    <t>2016-03494</t>
  </si>
  <si>
    <t>2022-00319</t>
  </si>
  <si>
    <t>2022-00304</t>
  </si>
  <si>
    <t>2022-00368</t>
  </si>
  <si>
    <t>2022-00367</t>
  </si>
  <si>
    <t>RIVERA MARRERO JUAN SEBASTIAN</t>
  </si>
  <si>
    <t>JUZGADO 2 DE YOPAL - ADMINISTRATIVO</t>
  </si>
  <si>
    <t>JUZGADO CIVIL DEL CIRCUITO DE VILLETA</t>
  </si>
  <si>
    <t>JUZGADO 3 DE VILLAVICENCIO - ADMINISTRATIVO</t>
  </si>
  <si>
    <t>% Pesos</t>
  </si>
  <si>
    <t>% N Procesos</t>
  </si>
  <si>
    <t>LILIA ARTURO DELGADO</t>
  </si>
  <si>
    <t>RODRIGUEZ QUINTERO KAREN ANDREA   </t>
  </si>
  <si>
    <t>BAVARIA &amp; CIA SCA</t>
  </si>
  <si>
    <t>FANDIÑO HERRERA JESUS DANIEL</t>
  </si>
  <si>
    <t>SOSA PIÑEROS JENNY CAROLINA</t>
  </si>
  <si>
    <t>GARZON SUAREZ YURI MARCELA</t>
  </si>
  <si>
    <t>MERY SOFIA AREVALO SALAZAR</t>
  </si>
  <si>
    <t>ORJUELA RODAN MARTIN EMILIO </t>
  </si>
  <si>
    <t>FERNANDEZ GARCIA SANDRA JANITH </t>
  </si>
  <si>
    <t>Cons</t>
  </si>
  <si>
    <r>
      <rPr>
        <b/>
        <sz val="10"/>
        <rFont val="Arial"/>
        <family val="2"/>
      </rPr>
      <t>No proceso</t>
    </r>
  </si>
  <si>
    <r>
      <rPr>
        <b/>
        <sz val="10"/>
        <rFont val="Arial"/>
        <family val="2"/>
      </rPr>
      <t>Id proceso</t>
    </r>
  </si>
  <si>
    <t>Tipo de Proceso</t>
  </si>
  <si>
    <r>
      <rPr>
        <b/>
        <sz val="10"/>
        <rFont val="Arial"/>
        <family val="2"/>
      </rPr>
      <t>Abogado a cargo</t>
    </r>
  </si>
  <si>
    <r>
      <rPr>
        <b/>
        <sz val="10"/>
        <rFont val="Arial"/>
        <family val="2"/>
      </rPr>
      <t>Despacho Actual</t>
    </r>
  </si>
  <si>
    <t>Vr Ctgte</t>
  </si>
  <si>
    <r>
      <rPr>
        <b/>
        <sz val="10"/>
        <rFont val="Arial"/>
        <family val="2"/>
      </rPr>
      <t>Tipo Fallo 1era Inst.</t>
    </r>
  </si>
  <si>
    <r>
      <rPr>
        <b/>
        <sz val="10"/>
        <rFont val="Arial"/>
        <family val="2"/>
      </rPr>
      <t>Fecha Fallo 1era Inst.</t>
    </r>
  </si>
  <si>
    <r>
      <rPr>
        <b/>
        <sz val="10"/>
        <rFont val="Arial"/>
        <family val="2"/>
      </rPr>
      <t>Tipo Fallo 2da Inst.</t>
    </r>
  </si>
  <si>
    <r>
      <rPr>
        <b/>
        <sz val="10"/>
        <rFont val="Arial"/>
        <family val="2"/>
      </rPr>
      <t>Fecha Fallo 2da Inst.</t>
    </r>
  </si>
  <si>
    <t>DURAN DELGADO JESUS ALFREDO</t>
  </si>
  <si>
    <t>LOPEZ SALGADO JUAN CARLOS</t>
  </si>
  <si>
    <t>2019-00241</t>
  </si>
  <si>
    <t>2020-00090</t>
  </si>
  <si>
    <t>2021-00007</t>
  </si>
  <si>
    <t>2021-00023</t>
  </si>
  <si>
    <t>2022-00045</t>
  </si>
  <si>
    <t>2022-00081</t>
  </si>
  <si>
    <t>2022-00107</t>
  </si>
  <si>
    <t>2022-00296</t>
  </si>
  <si>
    <t>2022-00351</t>
  </si>
  <si>
    <t>2022-00352</t>
  </si>
  <si>
    <t>2022-00378</t>
  </si>
  <si>
    <t>LOPEZ DIAZ ALFREDO ALFONSO</t>
  </si>
  <si>
    <t>2022-00380</t>
  </si>
  <si>
    <t>2022-00383</t>
  </si>
  <si>
    <t>2022-00403</t>
  </si>
  <si>
    <t>2022-00409</t>
  </si>
  <si>
    <t>2022-00411</t>
  </si>
  <si>
    <t>2022-00413</t>
  </si>
  <si>
    <t>2022-00415</t>
  </si>
  <si>
    <t>2022-00425</t>
  </si>
  <si>
    <t>2022-00427</t>
  </si>
  <si>
    <t>2022-00428</t>
  </si>
  <si>
    <t>2022-00429</t>
  </si>
  <si>
    <t>2022-00431</t>
  </si>
  <si>
    <t>2022-00432</t>
  </si>
  <si>
    <t>2022-00434</t>
  </si>
  <si>
    <t>2022-00435</t>
  </si>
  <si>
    <t>2022-00441</t>
  </si>
  <si>
    <t>2022-00443</t>
  </si>
  <si>
    <t>2022-00470</t>
  </si>
  <si>
    <t>2022-00474</t>
  </si>
  <si>
    <t>2022-00523</t>
  </si>
  <si>
    <t xml:space="preserve">FRIAS MOSCOTE LUIS RAFAEL </t>
  </si>
  <si>
    <t>2022-00278</t>
  </si>
  <si>
    <t>2022-00310</t>
  </si>
  <si>
    <t>2022-00323</t>
  </si>
  <si>
    <t>JUZGADO 25 - ADMINISTRATIVO</t>
  </si>
  <si>
    <t>2022-00487</t>
  </si>
  <si>
    <t>2022-00489</t>
  </si>
  <si>
    <t>2022-00497</t>
  </si>
  <si>
    <t>2022-00501</t>
  </si>
  <si>
    <t>2022-00511</t>
  </si>
  <si>
    <t>2023-00004</t>
  </si>
  <si>
    <t>2023-00009</t>
  </si>
  <si>
    <t>2023-00021</t>
  </si>
  <si>
    <t>2021-00058</t>
  </si>
  <si>
    <t>JUZGADO 67 - ADMINISTRATIVO</t>
  </si>
  <si>
    <t>2022-00195</t>
  </si>
  <si>
    <t>2022-00199</t>
  </si>
  <si>
    <t>2022-00281</t>
  </si>
  <si>
    <t>2022-00285</t>
  </si>
  <si>
    <t>2022-00306</t>
  </si>
  <si>
    <t>2022-00308</t>
  </si>
  <si>
    <t>2022-00318</t>
  </si>
  <si>
    <t>2022-00346</t>
  </si>
  <si>
    <t>2022-00453</t>
  </si>
  <si>
    <t>2022-00456</t>
  </si>
  <si>
    <t>2022-00476</t>
  </si>
  <si>
    <t>2022-00481</t>
  </si>
  <si>
    <t>2022-00528</t>
  </si>
  <si>
    <t>2022-01410</t>
  </si>
  <si>
    <t>2023-00018</t>
  </si>
  <si>
    <t>2023-00026</t>
  </si>
  <si>
    <t>2017/00015</t>
  </si>
  <si>
    <t>2021-00286</t>
  </si>
  <si>
    <t>2022-00037</t>
  </si>
  <si>
    <t>2022-00058</t>
  </si>
  <si>
    <t>2022-00063</t>
  </si>
  <si>
    <t>2022-00139</t>
  </si>
  <si>
    <t>JUZGADO 3 LABORAL DEL CIRCUITO DE CALI</t>
  </si>
  <si>
    <t>2022-00307</t>
  </si>
  <si>
    <t>2022-00320</t>
  </si>
  <si>
    <t>2022-00324</t>
  </si>
  <si>
    <t>2022-00337</t>
  </si>
  <si>
    <t>2022-00391</t>
  </si>
  <si>
    <t>2022-00400</t>
  </si>
  <si>
    <t>2022-00445</t>
  </si>
  <si>
    <t>2022-00455</t>
  </si>
  <si>
    <t>2022-00458</t>
  </si>
  <si>
    <t>2022-00461</t>
  </si>
  <si>
    <t>2022-00475</t>
  </si>
  <si>
    <t>2022-00477</t>
  </si>
  <si>
    <t>2022-00539</t>
  </si>
  <si>
    <t>2022-00547</t>
  </si>
  <si>
    <t>2023-00051</t>
  </si>
  <si>
    <t>2001-00479</t>
  </si>
  <si>
    <t>2022-00269</t>
  </si>
  <si>
    <t>2022-00274</t>
  </si>
  <si>
    <t>2022-00277</t>
  </si>
  <si>
    <t>2022-00283</t>
  </si>
  <si>
    <t>2022-00330</t>
  </si>
  <si>
    <t>JUZGADO 18 - ADMINISTRATIVO DE DESCONGESTIÓN</t>
  </si>
  <si>
    <t>2022-00404</t>
  </si>
  <si>
    <t>2022-00480</t>
  </si>
  <si>
    <t>2022-00525</t>
  </si>
  <si>
    <t>2022-00579</t>
  </si>
  <si>
    <t>2023-00013</t>
  </si>
  <si>
    <t>2022-00265</t>
  </si>
  <si>
    <t>2022-00272</t>
  </si>
  <si>
    <t>JUZGADO 13 ADMINISTRATIVO</t>
  </si>
  <si>
    <t>2022-00334</t>
  </si>
  <si>
    <t>2022-00339</t>
  </si>
  <si>
    <t>2022-00341</t>
  </si>
  <si>
    <t>2022-00467</t>
  </si>
  <si>
    <t>2022-00473</t>
  </si>
  <si>
    <t>2022-00538</t>
  </si>
  <si>
    <t>JUZGADO 32 CIVIL MUNICIPAL</t>
  </si>
  <si>
    <t>TRIBUNAL ADMINISTRATIVO CUNDINAMARCA DE CUNDINAMARCA - SECCION 5</t>
  </si>
  <si>
    <t>2022-00212</t>
  </si>
  <si>
    <t>2022-00261</t>
  </si>
  <si>
    <t>2022-00267</t>
  </si>
  <si>
    <t>2022-00279</t>
  </si>
  <si>
    <t>2022-00293</t>
  </si>
  <si>
    <t>2022-00295</t>
  </si>
  <si>
    <t>2022-00297</t>
  </si>
  <si>
    <t>2022-00305</t>
  </si>
  <si>
    <t>2022-00309</t>
  </si>
  <si>
    <t>2022-00311</t>
  </si>
  <si>
    <t>2022-00315</t>
  </si>
  <si>
    <t>2022-00321</t>
  </si>
  <si>
    <t>2022-00335</t>
  </si>
  <si>
    <t>2022-00344</t>
  </si>
  <si>
    <t>2022-00345</t>
  </si>
  <si>
    <t>2022-00347</t>
  </si>
  <si>
    <t>2022-00348</t>
  </si>
  <si>
    <t>2022-00349</t>
  </si>
  <si>
    <t>2022-00406</t>
  </si>
  <si>
    <t>2022-00407</t>
  </si>
  <si>
    <t>2022-00426</t>
  </si>
  <si>
    <t>2022-00444</t>
  </si>
  <si>
    <t>2022-00454</t>
  </si>
  <si>
    <t>2022-00459</t>
  </si>
  <si>
    <t>2022-00463</t>
  </si>
  <si>
    <t>2022-00469</t>
  </si>
  <si>
    <t>2022-00471</t>
  </si>
  <si>
    <t>2022-00479</t>
  </si>
  <si>
    <t>2022-00482</t>
  </si>
  <si>
    <t>2022-00495</t>
  </si>
  <si>
    <t>2022-00503</t>
  </si>
  <si>
    <t>2022-00505</t>
  </si>
  <si>
    <t>2022-00515</t>
  </si>
  <si>
    <t>2022-00517</t>
  </si>
  <si>
    <t>2022-00524</t>
  </si>
  <si>
    <t>2023-00003</t>
  </si>
  <si>
    <t>2023-00005</t>
  </si>
  <si>
    <t>2023-00006</t>
  </si>
  <si>
    <t>2023-00007</t>
  </si>
  <si>
    <t>2023-00011</t>
  </si>
  <si>
    <t>2023-00012</t>
  </si>
  <si>
    <t>2023-00014</t>
  </si>
  <si>
    <t>2023-00017</t>
  </si>
  <si>
    <t>2022-00507</t>
  </si>
  <si>
    <t>2022-00509</t>
  </si>
  <si>
    <t>2022-00185</t>
  </si>
  <si>
    <t>2022-00249</t>
  </si>
  <si>
    <t>2022-00438</t>
  </si>
  <si>
    <t>2022-00449</t>
  </si>
  <si>
    <t>2023-00022</t>
  </si>
  <si>
    <t>2023-00031</t>
  </si>
  <si>
    <t>2022-00276</t>
  </si>
  <si>
    <t>2022-00433</t>
  </si>
  <si>
    <t>2022-00450</t>
  </si>
  <si>
    <t>Informe Contingente Judicial corte a Marzo 31 de 2023</t>
  </si>
  <si>
    <t>JUZGADO 49 ADMINISTRATIVO</t>
  </si>
  <si>
    <t>HERNANDEZ DE JARAMILLO MARIA HELENA</t>
  </si>
  <si>
    <t>GARZON LOZANO VICTOR MANUEL</t>
  </si>
  <si>
    <t>MENDOZA OLAYA JAQUELINE</t>
  </si>
  <si>
    <t>CASTILLO CORTES ISIDRO ELIECER</t>
  </si>
  <si>
    <t xml:space="preserve">CAMARGO CAMARGO HILDA MARIA  </t>
  </si>
  <si>
    <t>JARAMILLO TAMAYO JUAN CAMILO</t>
  </si>
  <si>
    <t>AREVALO VELASQUEZ MARIA CRISTINA</t>
  </si>
  <si>
    <t>AVILA ZAMORA MARIA CARMENZA</t>
  </si>
  <si>
    <t>DANIEL ARTURO TRUJILLO SEGURA</t>
  </si>
  <si>
    <t xml:space="preserve">CARDENAS CHITIVA NUBIA CRISTINA </t>
  </si>
  <si>
    <t xml:space="preserve">FUENTES TORRES MARTHA LUCY  </t>
  </si>
  <si>
    <t xml:space="preserve">LINARES MARTINEZ ALIX LAUDICE </t>
  </si>
  <si>
    <t>RODRIGUEZ CORTES JOSE ARTEMIO</t>
  </si>
  <si>
    <t xml:space="preserve">DIAZ ARIAS WILSON ALFONSO </t>
  </si>
  <si>
    <t xml:space="preserve">MARIA AMPARO RAMIREZ RAMIREZ </t>
  </si>
  <si>
    <t>GARZON JIMENEZ LIDA ALEXANDRA</t>
  </si>
  <si>
    <t xml:space="preserve">LOZANO CAICEDO MARTHA JUDITH </t>
  </si>
  <si>
    <t xml:space="preserve">ZAMBRANO BARBOSA JORGE EVER </t>
  </si>
  <si>
    <t xml:space="preserve">HERNÁNDEZ FARFAN SARA YANETH </t>
  </si>
  <si>
    <t>VANEGAS SALCEDO BLANCA CARMENZA</t>
  </si>
  <si>
    <t>PINZON MEDINA RUTH MARY</t>
  </si>
  <si>
    <t>TORRES VELASQUEZ GERMAN</t>
  </si>
  <si>
    <t xml:space="preserve">SANTANA OBANDO MARTHA ISABEL  </t>
  </si>
  <si>
    <t>RAMOS ARANGON YADDY MILENA</t>
  </si>
  <si>
    <t>ARDILA LATORRE JAIRO</t>
  </si>
  <si>
    <t>EDELMIRA PIERNAGORDA SANDOVAL</t>
  </si>
  <si>
    <t>PARRA ORTIZ ROSA LEIDY</t>
  </si>
  <si>
    <t>ALVARADO DIAZ NIDIA CONSTANZA</t>
  </si>
  <si>
    <t>TORRES PEREZ ROSA STELLA</t>
  </si>
  <si>
    <t>MENDEZ SANCHEZ JOHN EDUAR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</si>
</sst>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3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3" fontId="2" fillId="0" borderId="0" xfId="0" applyNumberFormat="1" applyFont="1" applyFill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9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4" fontId="0" fillId="0" borderId="0" xfId="0" applyNumberFormat="1"/>
    <xf numFmtId="3" fontId="9" fillId="0" borderId="25" xfId="0" applyNumberFormat="1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NumberFormat="1" applyFill="1" applyBorder="1"/>
    <xf numFmtId="0" fontId="2" fillId="0" borderId="2" xfId="0" applyFont="1" applyFill="1" applyBorder="1"/>
    <xf numFmtId="3" fontId="0" fillId="0" borderId="2" xfId="0" applyNumberFormat="1" applyFill="1" applyBorder="1"/>
    <xf numFmtId="4" fontId="2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9" fillId="0" borderId="4" xfId="0" applyNumberFormat="1" applyFont="1" applyBorder="1" applyAlignment="1">
      <alignment horizontal="right" vertical="center"/>
    </xf>
    <xf numFmtId="2" fontId="0" fillId="0" borderId="0" xfId="0" applyNumberFormat="1" applyFill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CCFF33"/>
      <color rgb="FFFFCCFF"/>
      <color rgb="FFDDDDDD"/>
      <color rgb="FF99CCFF"/>
      <color rgb="FFFFFFCC"/>
      <color rgb="FFFF99FF"/>
      <color rgb="FFFF9900"/>
      <color rgb="FFFF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6778124786444E-3"/>
          <c:y val="8.1751675746064151E-2"/>
          <c:w val="0.99819432218752135"/>
          <c:h val="0.91824832425393588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pattFill prst="pct75">
                <a:fgClr>
                  <a:schemeClr val="accent6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spPr>
              <a:pattFill prst="pct30">
                <a:fgClr>
                  <a:srgbClr val="FF99FF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6.8624438790480441E-2"/>
                  <c:y val="-3.75704375442064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0"/>
                  <c:y val="-9.931002824527956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-0.16170776508985382"/>
                  <c:y val="1.42376819197421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-6.766380083040921E-2"/>
                  <c:y val="1.543700553195254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#,##0</c:formatCode>
                <c:ptCount val="4"/>
                <c:pt idx="0">
                  <c:v>2049.7002060499999</c:v>
                </c:pt>
                <c:pt idx="1">
                  <c:v>6420.4509595749996</c:v>
                </c:pt>
                <c:pt idx="2">
                  <c:v>21928.156616494998</c:v>
                </c:pt>
                <c:pt idx="3">
                  <c:v>10492.87200788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123825</xdr:rowOff>
    </xdr:from>
    <xdr:to>
      <xdr:col>4</xdr:col>
      <xdr:colOff>1181099</xdr:colOff>
      <xdr:row>42</xdr:row>
      <xdr:rowOff>101600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0.01176</cdr:y>
    </cdr:from>
    <cdr:to>
      <cdr:x>0.99058</cdr:x>
      <cdr:y>0.1211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833" y="61048"/>
          <a:ext cx="5566155" cy="56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(corte a Marzo 31 de 2023 -  en millones de pesos) </a:t>
          </a:r>
          <a:endParaRPr lang="es-CO" sz="13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8"/>
  <sheetViews>
    <sheetView workbookViewId="0">
      <pane xSplit="1" ySplit="1" topLeftCell="B28" activePane="bottomRight" state="frozen"/>
      <selection pane="topRight" activeCell="B1" sqref="B1"/>
      <selection pane="bottomLeft" activeCell="A2" sqref="A2"/>
      <selection pane="bottomRight" activeCell="B43" sqref="B43"/>
    </sheetView>
  </sheetViews>
  <sheetFormatPr baseColWidth="10" defaultRowHeight="12.75" x14ac:dyDescent="0.2"/>
  <cols>
    <col min="1" max="1" width="9.42578125" customWidth="1"/>
    <col min="2" max="2" width="13.28515625" customWidth="1"/>
    <col min="3" max="3" width="10" customWidth="1"/>
    <col min="4" max="4" width="31" customWidth="1"/>
    <col min="5" max="7" width="20" customWidth="1"/>
    <col min="8" max="8" width="33" customWidth="1"/>
    <col min="9" max="9" width="41.140625" customWidth="1"/>
    <col min="10" max="10" width="8.5703125" customWidth="1"/>
    <col min="11" max="11" width="10.7109375" style="77" customWidth="1"/>
    <col min="12" max="12" width="14.7109375" style="3" bestFit="1" customWidth="1"/>
    <col min="13" max="14" width="14.7109375" style="3" customWidth="1"/>
    <col min="15" max="18" width="20" customWidth="1"/>
    <col min="19" max="260" width="9.140625" customWidth="1"/>
  </cols>
  <sheetData>
    <row r="1" spans="1:18" s="8" customFormat="1" x14ac:dyDescent="0.2">
      <c r="A1" s="7" t="s">
        <v>1259</v>
      </c>
      <c r="B1" s="6" t="s">
        <v>1260</v>
      </c>
      <c r="C1" s="6" t="s">
        <v>1261</v>
      </c>
      <c r="D1" s="7" t="s">
        <v>1262</v>
      </c>
      <c r="E1" s="7" t="s">
        <v>656</v>
      </c>
      <c r="F1" s="7"/>
      <c r="G1" s="7"/>
      <c r="H1" s="6" t="s">
        <v>1263</v>
      </c>
      <c r="I1" s="6" t="s">
        <v>1264</v>
      </c>
      <c r="J1" s="7" t="s">
        <v>637</v>
      </c>
      <c r="K1" s="7" t="s">
        <v>639</v>
      </c>
      <c r="L1" s="7" t="s">
        <v>1265</v>
      </c>
      <c r="M1" s="7"/>
      <c r="N1" s="7"/>
      <c r="O1" s="6" t="s">
        <v>1266</v>
      </c>
      <c r="P1" s="6" t="s">
        <v>1267</v>
      </c>
      <c r="Q1" s="6" t="s">
        <v>1268</v>
      </c>
      <c r="R1" s="6" t="s">
        <v>1269</v>
      </c>
    </row>
    <row r="2" spans="1:18" x14ac:dyDescent="0.2">
      <c r="A2">
        <v>1</v>
      </c>
      <c r="B2" t="s">
        <v>1098</v>
      </c>
      <c r="C2" s="9">
        <v>32928</v>
      </c>
      <c r="D2" t="s">
        <v>1</v>
      </c>
      <c r="E2" s="5" t="s">
        <v>674</v>
      </c>
      <c r="F2" s="5"/>
      <c r="G2" s="5"/>
      <c r="H2" t="s">
        <v>876</v>
      </c>
      <c r="I2" t="s">
        <v>1230</v>
      </c>
      <c r="J2" s="5" t="s">
        <v>642</v>
      </c>
      <c r="K2" s="2">
        <v>55</v>
      </c>
      <c r="L2" s="3">
        <v>55000000</v>
      </c>
      <c r="O2" t="s">
        <v>7</v>
      </c>
      <c r="P2" s="62">
        <v>41465</v>
      </c>
      <c r="Q2" t="s">
        <v>3</v>
      </c>
      <c r="R2" s="62">
        <v>41624</v>
      </c>
    </row>
    <row r="3" spans="1:18" x14ac:dyDescent="0.2">
      <c r="A3">
        <f>A2+1</f>
        <v>2</v>
      </c>
      <c r="B3" t="s">
        <v>105</v>
      </c>
      <c r="C3" s="9">
        <v>45647</v>
      </c>
      <c r="D3" t="s">
        <v>29</v>
      </c>
      <c r="E3" s="5" t="s">
        <v>671</v>
      </c>
      <c r="F3" s="5"/>
      <c r="G3" s="5"/>
      <c r="H3" t="s">
        <v>54</v>
      </c>
      <c r="I3" t="s">
        <v>106</v>
      </c>
      <c r="J3" s="5" t="s">
        <v>642</v>
      </c>
      <c r="K3" s="2">
        <v>55</v>
      </c>
      <c r="L3" s="3">
        <v>110000000.00000001</v>
      </c>
      <c r="M3" s="3">
        <f>M2+1</f>
        <v>1</v>
      </c>
      <c r="O3" t="s">
        <v>4</v>
      </c>
      <c r="P3" s="62" t="s">
        <v>4</v>
      </c>
      <c r="Q3" t="s">
        <v>4</v>
      </c>
      <c r="R3" s="62" t="s">
        <v>4</v>
      </c>
    </row>
    <row r="4" spans="1:18" x14ac:dyDescent="0.2">
      <c r="A4">
        <f>A3+1</f>
        <v>3</v>
      </c>
      <c r="B4" t="s">
        <v>129</v>
      </c>
      <c r="C4" s="9">
        <v>57668</v>
      </c>
      <c r="D4" t="s">
        <v>1</v>
      </c>
      <c r="E4" s="5" t="s">
        <v>674</v>
      </c>
      <c r="F4" s="5"/>
      <c r="G4" s="5"/>
      <c r="H4" t="s">
        <v>876</v>
      </c>
      <c r="I4" t="s">
        <v>2</v>
      </c>
      <c r="J4" s="5" t="s">
        <v>642</v>
      </c>
      <c r="K4" s="77">
        <v>67</v>
      </c>
      <c r="L4" s="3">
        <v>10050000</v>
      </c>
      <c r="M4" s="3">
        <f>SUM(L1:L4)</f>
        <v>175050000</v>
      </c>
      <c r="O4" t="s">
        <v>4</v>
      </c>
      <c r="P4" t="s">
        <v>4</v>
      </c>
      <c r="Q4" t="s">
        <v>4</v>
      </c>
      <c r="R4" t="s">
        <v>4</v>
      </c>
    </row>
    <row r="5" spans="1:18" x14ac:dyDescent="0.2">
      <c r="A5">
        <f>A4+1</f>
        <v>4</v>
      </c>
      <c r="B5" s="5" t="s">
        <v>873</v>
      </c>
      <c r="C5" s="9">
        <v>100348</v>
      </c>
      <c r="D5" t="s">
        <v>23</v>
      </c>
      <c r="E5" s="5" t="s">
        <v>671</v>
      </c>
      <c r="F5" s="5"/>
      <c r="G5" s="5"/>
      <c r="H5" t="s">
        <v>31</v>
      </c>
      <c r="I5" t="s">
        <v>96</v>
      </c>
      <c r="J5" s="5" t="s">
        <v>642</v>
      </c>
      <c r="K5" s="77">
        <v>55</v>
      </c>
      <c r="L5" s="3">
        <v>14030308</v>
      </c>
      <c r="M5" s="3">
        <f>M4+1</f>
        <v>175050001</v>
      </c>
      <c r="O5" t="s">
        <v>3</v>
      </c>
      <c r="P5" s="62">
        <v>43158</v>
      </c>
      <c r="Q5" t="s">
        <v>3</v>
      </c>
      <c r="R5" s="62">
        <v>44064</v>
      </c>
    </row>
    <row r="6" spans="1:18" x14ac:dyDescent="0.2">
      <c r="A6">
        <v>1</v>
      </c>
      <c r="B6" t="s">
        <v>275</v>
      </c>
      <c r="C6" s="9">
        <v>118318</v>
      </c>
      <c r="D6" t="s">
        <v>1</v>
      </c>
      <c r="E6" s="5" t="s">
        <v>674</v>
      </c>
      <c r="F6" s="5"/>
      <c r="G6" s="5"/>
      <c r="H6" t="s">
        <v>876</v>
      </c>
      <c r="I6" t="s">
        <v>276</v>
      </c>
      <c r="J6" s="5" t="s">
        <v>642</v>
      </c>
      <c r="K6" s="77">
        <v>45</v>
      </c>
      <c r="L6" s="3">
        <v>7450000</v>
      </c>
      <c r="O6" t="s">
        <v>4</v>
      </c>
      <c r="P6" t="s">
        <v>4</v>
      </c>
      <c r="Q6" t="s">
        <v>7</v>
      </c>
      <c r="R6" s="62">
        <v>44782</v>
      </c>
    </row>
    <row r="7" spans="1:18" x14ac:dyDescent="0.2">
      <c r="A7">
        <f>A6+1</f>
        <v>2</v>
      </c>
      <c r="B7" t="s">
        <v>352</v>
      </c>
      <c r="C7" s="9">
        <v>121936</v>
      </c>
      <c r="D7" t="s">
        <v>23</v>
      </c>
      <c r="E7" s="5" t="s">
        <v>671</v>
      </c>
      <c r="F7" s="5"/>
      <c r="G7" s="5"/>
      <c r="H7" t="s">
        <v>1091</v>
      </c>
      <c r="I7" t="s">
        <v>108</v>
      </c>
      <c r="J7" s="5" t="s">
        <v>642</v>
      </c>
      <c r="K7" s="2">
        <v>67</v>
      </c>
      <c r="L7" s="3">
        <v>13400000</v>
      </c>
      <c r="M7" s="3">
        <f>M6+1</f>
        <v>1</v>
      </c>
      <c r="O7" t="s">
        <v>3</v>
      </c>
      <c r="P7" s="62">
        <v>44161</v>
      </c>
      <c r="Q7" t="s">
        <v>4</v>
      </c>
      <c r="R7" t="s">
        <v>4</v>
      </c>
    </row>
    <row r="8" spans="1:18" x14ac:dyDescent="0.2">
      <c r="A8">
        <f>A7+1</f>
        <v>3</v>
      </c>
      <c r="B8" t="s">
        <v>391</v>
      </c>
      <c r="C8" s="9">
        <v>125979</v>
      </c>
      <c r="D8" t="s">
        <v>222</v>
      </c>
      <c r="E8" s="5" t="s">
        <v>671</v>
      </c>
      <c r="F8" s="5"/>
      <c r="G8" s="5"/>
      <c r="H8" t="s">
        <v>881</v>
      </c>
      <c r="I8" t="s">
        <v>392</v>
      </c>
      <c r="J8" s="5" t="s">
        <v>642</v>
      </c>
      <c r="K8" s="2">
        <v>87</v>
      </c>
      <c r="L8" s="3">
        <v>59821200</v>
      </c>
      <c r="M8" s="3">
        <f>M7+1</f>
        <v>2</v>
      </c>
      <c r="O8" t="s">
        <v>4</v>
      </c>
      <c r="P8" t="s">
        <v>4</v>
      </c>
      <c r="Q8" t="s">
        <v>4</v>
      </c>
      <c r="R8" t="s">
        <v>4</v>
      </c>
    </row>
    <row r="9" spans="1:18" x14ac:dyDescent="0.2">
      <c r="A9">
        <f>A8+1</f>
        <v>4</v>
      </c>
      <c r="B9" t="s">
        <v>393</v>
      </c>
      <c r="C9" s="9">
        <v>126012</v>
      </c>
      <c r="D9" t="s">
        <v>23</v>
      </c>
      <c r="E9" s="5" t="s">
        <v>671</v>
      </c>
      <c r="F9" s="5"/>
      <c r="G9" s="5"/>
      <c r="H9" t="s">
        <v>48</v>
      </c>
      <c r="I9" t="s">
        <v>208</v>
      </c>
      <c r="J9" s="5" t="s">
        <v>642</v>
      </c>
      <c r="K9" s="2">
        <v>67</v>
      </c>
      <c r="L9" s="3">
        <v>6087607</v>
      </c>
      <c r="M9" s="3">
        <f>M8+1</f>
        <v>3</v>
      </c>
      <c r="O9" t="s">
        <v>4</v>
      </c>
      <c r="P9" t="s">
        <v>4</v>
      </c>
      <c r="Q9" t="s">
        <v>4</v>
      </c>
      <c r="R9" t="s">
        <v>4</v>
      </c>
    </row>
    <row r="10" spans="1:18" x14ac:dyDescent="0.2">
      <c r="A10">
        <v>1</v>
      </c>
      <c r="B10" t="s">
        <v>406</v>
      </c>
      <c r="C10" s="9">
        <v>127543</v>
      </c>
      <c r="D10" t="s">
        <v>23</v>
      </c>
      <c r="E10" s="5" t="s">
        <v>671</v>
      </c>
      <c r="F10" s="5"/>
      <c r="G10" s="5"/>
      <c r="H10" t="s">
        <v>1091</v>
      </c>
      <c r="I10" t="s">
        <v>36</v>
      </c>
      <c r="J10" s="5" t="s">
        <v>642</v>
      </c>
      <c r="K10" s="2">
        <v>67</v>
      </c>
      <c r="L10" s="3">
        <v>27000000</v>
      </c>
      <c r="M10" s="3">
        <v>1</v>
      </c>
      <c r="O10" t="s">
        <v>3</v>
      </c>
      <c r="P10" s="62">
        <v>44140</v>
      </c>
      <c r="Q10" t="s">
        <v>4</v>
      </c>
      <c r="R10" t="s">
        <v>4</v>
      </c>
    </row>
    <row r="11" spans="1:18" x14ac:dyDescent="0.2">
      <c r="A11">
        <f t="shared" ref="A11:A41" si="0">A10+1</f>
        <v>2</v>
      </c>
      <c r="B11" t="s">
        <v>475</v>
      </c>
      <c r="C11" s="9">
        <v>131496</v>
      </c>
      <c r="D11" t="s">
        <v>23</v>
      </c>
      <c r="E11" s="5" t="s">
        <v>671</v>
      </c>
      <c r="F11" s="5"/>
      <c r="G11" s="5"/>
      <c r="H11" t="s">
        <v>881</v>
      </c>
      <c r="I11" t="s">
        <v>395</v>
      </c>
      <c r="J11" s="5" t="s">
        <v>642</v>
      </c>
      <c r="K11" s="2">
        <v>55</v>
      </c>
      <c r="L11" s="3">
        <v>13499952.950000001</v>
      </c>
      <c r="M11" s="3">
        <f>M10+1</f>
        <v>2</v>
      </c>
      <c r="O11" t="s">
        <v>4</v>
      </c>
      <c r="P11" t="s">
        <v>4</v>
      </c>
      <c r="Q11" t="s">
        <v>4</v>
      </c>
      <c r="R11" t="s">
        <v>4</v>
      </c>
    </row>
    <row r="12" spans="1:18" x14ac:dyDescent="0.2">
      <c r="A12">
        <f t="shared" si="0"/>
        <v>3</v>
      </c>
      <c r="B12" t="s">
        <v>483</v>
      </c>
      <c r="C12" s="9">
        <v>132050</v>
      </c>
      <c r="D12" t="s">
        <v>29</v>
      </c>
      <c r="E12" s="5" t="s">
        <v>671</v>
      </c>
      <c r="F12" s="5"/>
      <c r="G12" s="5"/>
      <c r="H12" t="s">
        <v>1271</v>
      </c>
      <c r="I12" t="s">
        <v>198</v>
      </c>
      <c r="J12" s="5" t="s">
        <v>642</v>
      </c>
      <c r="K12" s="2">
        <v>78</v>
      </c>
      <c r="L12" s="3">
        <v>36132575</v>
      </c>
      <c r="M12" s="3">
        <f>M11+1</f>
        <v>3</v>
      </c>
      <c r="O12" t="s">
        <v>4</v>
      </c>
      <c r="P12" t="s">
        <v>4</v>
      </c>
      <c r="Q12" t="s">
        <v>4</v>
      </c>
      <c r="R12" t="s">
        <v>4</v>
      </c>
    </row>
    <row r="13" spans="1:18" x14ac:dyDescent="0.2">
      <c r="A13">
        <f t="shared" si="0"/>
        <v>4</v>
      </c>
      <c r="B13" t="s">
        <v>489</v>
      </c>
      <c r="C13" s="9">
        <v>132440</v>
      </c>
      <c r="D13" t="s">
        <v>23</v>
      </c>
      <c r="E13" s="5" t="s">
        <v>671</v>
      </c>
      <c r="F13" s="5"/>
      <c r="G13" s="5"/>
      <c r="H13" t="s">
        <v>38</v>
      </c>
      <c r="I13" t="s">
        <v>245</v>
      </c>
      <c r="J13" s="5" t="s">
        <v>642</v>
      </c>
      <c r="K13" s="2">
        <v>55</v>
      </c>
      <c r="L13" s="3">
        <v>10000000</v>
      </c>
      <c r="M13" s="3">
        <f>M12+1</f>
        <v>4</v>
      </c>
      <c r="O13" t="s">
        <v>4</v>
      </c>
      <c r="P13" t="s">
        <v>4</v>
      </c>
      <c r="Q13" t="s">
        <v>4</v>
      </c>
      <c r="R13" t="s">
        <v>4</v>
      </c>
    </row>
    <row r="14" spans="1:18" x14ac:dyDescent="0.2">
      <c r="A14">
        <f t="shared" si="0"/>
        <v>5</v>
      </c>
      <c r="B14" t="s">
        <v>619</v>
      </c>
      <c r="C14" s="9">
        <v>139641</v>
      </c>
      <c r="D14" t="s">
        <v>29</v>
      </c>
      <c r="E14" s="5" t="s">
        <v>671</v>
      </c>
      <c r="F14" s="5"/>
      <c r="G14" s="5"/>
      <c r="H14" t="s">
        <v>9</v>
      </c>
      <c r="I14" t="s">
        <v>520</v>
      </c>
      <c r="J14" s="5" t="s">
        <v>642</v>
      </c>
      <c r="K14" s="2">
        <v>55</v>
      </c>
      <c r="L14" s="3">
        <v>207900000.00000003</v>
      </c>
      <c r="M14" s="3">
        <f>M13+1</f>
        <v>5</v>
      </c>
      <c r="O14" t="s">
        <v>4</v>
      </c>
      <c r="P14" t="s">
        <v>4</v>
      </c>
      <c r="Q14" t="s">
        <v>4</v>
      </c>
      <c r="R14" t="s">
        <v>4</v>
      </c>
    </row>
    <row r="15" spans="1:18" x14ac:dyDescent="0.2">
      <c r="A15">
        <f t="shared" si="0"/>
        <v>6</v>
      </c>
      <c r="B15" t="s">
        <v>772</v>
      </c>
      <c r="C15" s="9">
        <v>141817</v>
      </c>
      <c r="D15" t="s">
        <v>23</v>
      </c>
      <c r="E15" s="5" t="s">
        <v>671</v>
      </c>
      <c r="F15" s="5"/>
      <c r="G15" s="5"/>
      <c r="H15" t="s">
        <v>48</v>
      </c>
      <c r="I15" t="s">
        <v>416</v>
      </c>
      <c r="J15" s="5" t="s">
        <v>642</v>
      </c>
      <c r="K15" s="2">
        <v>67</v>
      </c>
      <c r="L15" s="3">
        <v>27647446.200000003</v>
      </c>
      <c r="M15" s="3">
        <f>M14+1</f>
        <v>6</v>
      </c>
      <c r="O15" t="s">
        <v>7</v>
      </c>
      <c r="P15" s="62">
        <v>44708</v>
      </c>
      <c r="Q15" t="s">
        <v>4</v>
      </c>
      <c r="R15" t="s">
        <v>4</v>
      </c>
    </row>
    <row r="16" spans="1:18" x14ac:dyDescent="0.2">
      <c r="A16">
        <f t="shared" si="0"/>
        <v>7</v>
      </c>
      <c r="B16" t="s">
        <v>841</v>
      </c>
      <c r="C16" s="9">
        <v>143193</v>
      </c>
      <c r="D16" t="s">
        <v>232</v>
      </c>
      <c r="E16" s="5" t="s">
        <v>673</v>
      </c>
      <c r="F16" s="5"/>
      <c r="G16" s="5"/>
      <c r="H16" t="s">
        <v>48</v>
      </c>
      <c r="I16" t="s">
        <v>879</v>
      </c>
      <c r="J16" s="5" t="s">
        <v>642</v>
      </c>
      <c r="K16" s="2">
        <v>87</v>
      </c>
      <c r="L16" s="3">
        <v>15680183.200000001</v>
      </c>
      <c r="M16" s="3">
        <v>1</v>
      </c>
      <c r="O16" t="s">
        <v>4</v>
      </c>
      <c r="P16" t="s">
        <v>4</v>
      </c>
      <c r="Q16" t="s">
        <v>4</v>
      </c>
      <c r="R16" t="s">
        <v>4</v>
      </c>
    </row>
    <row r="17" spans="1:18" x14ac:dyDescent="0.2">
      <c r="A17">
        <f t="shared" si="0"/>
        <v>8</v>
      </c>
      <c r="B17" t="s">
        <v>842</v>
      </c>
      <c r="C17" s="9">
        <v>143207</v>
      </c>
      <c r="D17" t="s">
        <v>1</v>
      </c>
      <c r="E17" s="5" t="s">
        <v>674</v>
      </c>
      <c r="F17" s="5"/>
      <c r="G17" s="5"/>
      <c r="H17" t="s">
        <v>876</v>
      </c>
      <c r="I17" t="s">
        <v>398</v>
      </c>
      <c r="J17" s="5" t="s">
        <v>642</v>
      </c>
      <c r="K17" s="2">
        <v>78</v>
      </c>
      <c r="L17" s="3">
        <v>183733091</v>
      </c>
      <c r="O17" t="s">
        <v>4</v>
      </c>
      <c r="P17" t="s">
        <v>4</v>
      </c>
      <c r="Q17" t="s">
        <v>4</v>
      </c>
      <c r="R17" t="s">
        <v>4</v>
      </c>
    </row>
    <row r="18" spans="1:18" x14ac:dyDescent="0.2">
      <c r="A18">
        <f t="shared" si="0"/>
        <v>9</v>
      </c>
      <c r="B18" t="s">
        <v>821</v>
      </c>
      <c r="C18" s="9">
        <v>143557</v>
      </c>
      <c r="D18" t="s">
        <v>23</v>
      </c>
      <c r="E18" s="5" t="s">
        <v>671</v>
      </c>
      <c r="F18" s="5"/>
      <c r="G18" s="5"/>
      <c r="H18" t="s">
        <v>875</v>
      </c>
      <c r="I18" t="s">
        <v>208</v>
      </c>
      <c r="J18" s="5" t="s">
        <v>642</v>
      </c>
      <c r="K18" s="2">
        <v>67</v>
      </c>
      <c r="L18" s="3">
        <v>14182520</v>
      </c>
      <c r="M18" s="3">
        <f t="shared" ref="M18:M29" si="1">M17+1</f>
        <v>1</v>
      </c>
      <c r="O18" t="s">
        <v>3</v>
      </c>
      <c r="P18" s="62">
        <v>44911</v>
      </c>
      <c r="Q18" t="s">
        <v>4</v>
      </c>
      <c r="R18" t="s">
        <v>4</v>
      </c>
    </row>
    <row r="19" spans="1:18" x14ac:dyDescent="0.2">
      <c r="A19">
        <f t="shared" si="0"/>
        <v>10</v>
      </c>
      <c r="B19" t="s">
        <v>903</v>
      </c>
      <c r="C19" s="9">
        <v>143566</v>
      </c>
      <c r="D19" t="s">
        <v>23</v>
      </c>
      <c r="E19" s="5" t="s">
        <v>671</v>
      </c>
      <c r="F19" s="5"/>
      <c r="G19" s="5"/>
      <c r="H19" t="s">
        <v>875</v>
      </c>
      <c r="I19" t="s">
        <v>208</v>
      </c>
      <c r="J19" s="5" t="s">
        <v>642</v>
      </c>
      <c r="K19" s="2">
        <v>67</v>
      </c>
      <c r="L19" s="3">
        <v>15112703</v>
      </c>
      <c r="M19" s="3">
        <f t="shared" si="1"/>
        <v>2</v>
      </c>
      <c r="O19" t="s">
        <v>3</v>
      </c>
      <c r="P19" s="62">
        <v>45015</v>
      </c>
      <c r="Q19" t="s">
        <v>4</v>
      </c>
      <c r="R19" t="s">
        <v>4</v>
      </c>
    </row>
    <row r="20" spans="1:18" x14ac:dyDescent="0.2">
      <c r="A20">
        <f t="shared" si="0"/>
        <v>11</v>
      </c>
      <c r="B20" t="s">
        <v>915</v>
      </c>
      <c r="C20" s="9">
        <v>143812</v>
      </c>
      <c r="D20" t="s">
        <v>23</v>
      </c>
      <c r="E20" s="5" t="s">
        <v>671</v>
      </c>
      <c r="F20" s="5"/>
      <c r="G20" s="5"/>
      <c r="H20" t="s">
        <v>48</v>
      </c>
      <c r="I20" t="s">
        <v>488</v>
      </c>
      <c r="J20" s="5" t="s">
        <v>642</v>
      </c>
      <c r="K20" s="2">
        <v>73</v>
      </c>
      <c r="L20" s="3">
        <v>37328008</v>
      </c>
      <c r="M20" s="3">
        <f t="shared" si="1"/>
        <v>3</v>
      </c>
      <c r="O20" t="s">
        <v>4</v>
      </c>
      <c r="P20" t="s">
        <v>4</v>
      </c>
      <c r="Q20" t="s">
        <v>4</v>
      </c>
      <c r="R20" t="s">
        <v>4</v>
      </c>
    </row>
    <row r="21" spans="1:18" x14ac:dyDescent="0.2">
      <c r="A21">
        <f t="shared" si="0"/>
        <v>12</v>
      </c>
      <c r="B21" t="s">
        <v>903</v>
      </c>
      <c r="C21" s="9">
        <v>143824</v>
      </c>
      <c r="D21" t="s">
        <v>23</v>
      </c>
      <c r="E21" s="5" t="s">
        <v>671</v>
      </c>
      <c r="F21" s="5"/>
      <c r="G21" s="5"/>
      <c r="H21" t="s">
        <v>876</v>
      </c>
      <c r="I21" t="s">
        <v>880</v>
      </c>
      <c r="J21" s="5" t="s">
        <v>642</v>
      </c>
      <c r="K21" s="2">
        <v>67</v>
      </c>
      <c r="L21" s="3">
        <v>13839293</v>
      </c>
      <c r="M21" s="3">
        <f t="shared" si="1"/>
        <v>4</v>
      </c>
      <c r="O21" t="s">
        <v>3</v>
      </c>
      <c r="P21" s="62">
        <v>45028</v>
      </c>
      <c r="Q21" t="s">
        <v>4</v>
      </c>
      <c r="R21" t="s">
        <v>4</v>
      </c>
    </row>
    <row r="22" spans="1:18" x14ac:dyDescent="0.2">
      <c r="A22">
        <f t="shared" si="0"/>
        <v>13</v>
      </c>
      <c r="B22" t="s">
        <v>937</v>
      </c>
      <c r="C22" s="9">
        <v>144098</v>
      </c>
      <c r="D22" t="s">
        <v>23</v>
      </c>
      <c r="E22" s="5" t="s">
        <v>671</v>
      </c>
      <c r="F22" s="5"/>
      <c r="G22" s="5"/>
      <c r="H22" t="s">
        <v>876</v>
      </c>
      <c r="I22" t="s">
        <v>224</v>
      </c>
      <c r="J22" s="5" t="s">
        <v>642</v>
      </c>
      <c r="K22" s="2">
        <v>78</v>
      </c>
      <c r="L22" s="3">
        <v>62710362</v>
      </c>
      <c r="M22" s="3">
        <f t="shared" si="1"/>
        <v>5</v>
      </c>
      <c r="N22" s="3">
        <f>SUM(L1:L22)</f>
        <v>940605249.35000014</v>
      </c>
      <c r="O22" t="s">
        <v>4</v>
      </c>
      <c r="P22" t="s">
        <v>4</v>
      </c>
      <c r="Q22" t="s">
        <v>4</v>
      </c>
      <c r="R22" t="s">
        <v>4</v>
      </c>
    </row>
    <row r="23" spans="1:18" x14ac:dyDescent="0.2">
      <c r="A23">
        <f t="shared" si="0"/>
        <v>14</v>
      </c>
      <c r="B23" t="s">
        <v>957</v>
      </c>
      <c r="C23" s="9">
        <v>144610</v>
      </c>
      <c r="D23" t="s">
        <v>29</v>
      </c>
      <c r="E23" s="5" t="s">
        <v>671</v>
      </c>
      <c r="F23" s="5"/>
      <c r="G23" s="5"/>
      <c r="H23" t="s">
        <v>9</v>
      </c>
      <c r="I23" t="s">
        <v>78</v>
      </c>
      <c r="J23" s="5" t="s">
        <v>642</v>
      </c>
      <c r="K23" s="2">
        <v>78</v>
      </c>
      <c r="L23" s="3">
        <v>117000000</v>
      </c>
      <c r="M23" s="3">
        <f t="shared" si="1"/>
        <v>6</v>
      </c>
      <c r="O23" t="s">
        <v>4</v>
      </c>
      <c r="P23" t="s">
        <v>4</v>
      </c>
      <c r="Q23" t="s">
        <v>4</v>
      </c>
      <c r="R23" t="s">
        <v>4</v>
      </c>
    </row>
    <row r="24" spans="1:18" x14ac:dyDescent="0.2">
      <c r="A24">
        <f t="shared" si="0"/>
        <v>15</v>
      </c>
      <c r="B24" t="s">
        <v>917</v>
      </c>
      <c r="C24" s="9">
        <v>144743</v>
      </c>
      <c r="D24" t="s">
        <v>23</v>
      </c>
      <c r="E24" s="5" t="s">
        <v>671</v>
      </c>
      <c r="F24" s="5"/>
      <c r="G24" s="5"/>
      <c r="H24" t="s">
        <v>876</v>
      </c>
      <c r="I24" t="s">
        <v>342</v>
      </c>
      <c r="J24" s="5" t="s">
        <v>642</v>
      </c>
      <c r="K24" s="2">
        <v>67</v>
      </c>
      <c r="L24" s="3">
        <v>42181407</v>
      </c>
      <c r="M24" s="3">
        <f t="shared" si="1"/>
        <v>7</v>
      </c>
      <c r="O24" t="s">
        <v>4</v>
      </c>
      <c r="P24" t="s">
        <v>4</v>
      </c>
      <c r="Q24" t="s">
        <v>4</v>
      </c>
      <c r="R24" t="s">
        <v>4</v>
      </c>
    </row>
    <row r="25" spans="1:18" x14ac:dyDescent="0.2">
      <c r="A25">
        <f t="shared" si="0"/>
        <v>16</v>
      </c>
      <c r="B25" t="s">
        <v>1127</v>
      </c>
      <c r="C25" s="9">
        <v>147139</v>
      </c>
      <c r="D25" t="s">
        <v>23</v>
      </c>
      <c r="E25" s="5" t="s">
        <v>671</v>
      </c>
      <c r="F25" s="5"/>
      <c r="G25" s="5"/>
      <c r="H25" t="s">
        <v>1092</v>
      </c>
      <c r="I25" t="s">
        <v>454</v>
      </c>
      <c r="J25" s="5" t="s">
        <v>642</v>
      </c>
      <c r="K25" s="77">
        <v>67</v>
      </c>
      <c r="L25" s="3">
        <v>31633777</v>
      </c>
      <c r="M25" s="3">
        <f t="shared" si="1"/>
        <v>8</v>
      </c>
      <c r="O25" t="s">
        <v>4</v>
      </c>
      <c r="P25" t="s">
        <v>4</v>
      </c>
      <c r="Q25" t="s">
        <v>4</v>
      </c>
      <c r="R25" t="s">
        <v>4</v>
      </c>
    </row>
    <row r="26" spans="1:18" x14ac:dyDescent="0.2">
      <c r="A26">
        <f t="shared" si="0"/>
        <v>17</v>
      </c>
      <c r="B26" t="s">
        <v>1067</v>
      </c>
      <c r="C26" s="9">
        <v>147193</v>
      </c>
      <c r="D26" t="s">
        <v>23</v>
      </c>
      <c r="E26" s="5" t="s">
        <v>671</v>
      </c>
      <c r="F26" s="5"/>
      <c r="G26" s="5"/>
      <c r="H26" t="s">
        <v>48</v>
      </c>
      <c r="I26" t="s">
        <v>507</v>
      </c>
      <c r="J26" s="5" t="s">
        <v>642</v>
      </c>
      <c r="K26" s="77">
        <v>55</v>
      </c>
      <c r="L26" s="3">
        <v>3971748</v>
      </c>
      <c r="M26" s="3">
        <f t="shared" si="1"/>
        <v>9</v>
      </c>
      <c r="O26" t="s">
        <v>4</v>
      </c>
      <c r="P26" t="s">
        <v>4</v>
      </c>
      <c r="Q26" t="s">
        <v>4</v>
      </c>
      <c r="R26" t="s">
        <v>4</v>
      </c>
    </row>
    <row r="27" spans="1:18" x14ac:dyDescent="0.2">
      <c r="A27">
        <f t="shared" si="0"/>
        <v>18</v>
      </c>
      <c r="B27" t="s">
        <v>1081</v>
      </c>
      <c r="C27" s="9">
        <v>147350</v>
      </c>
      <c r="D27" t="s">
        <v>23</v>
      </c>
      <c r="E27" s="5" t="s">
        <v>671</v>
      </c>
      <c r="F27" s="5"/>
      <c r="G27" s="5"/>
      <c r="H27" t="s">
        <v>1092</v>
      </c>
      <c r="I27" t="s">
        <v>78</v>
      </c>
      <c r="J27" s="5" t="s">
        <v>642</v>
      </c>
      <c r="K27" s="77">
        <v>55</v>
      </c>
      <c r="L27" s="3">
        <v>12392638</v>
      </c>
      <c r="M27" s="3">
        <f t="shared" si="1"/>
        <v>10</v>
      </c>
      <c r="O27" t="s">
        <v>4</v>
      </c>
      <c r="P27" t="s">
        <v>4</v>
      </c>
      <c r="Q27" t="s">
        <v>4</v>
      </c>
      <c r="R27" t="s">
        <v>4</v>
      </c>
    </row>
    <row r="28" spans="1:18" x14ac:dyDescent="0.2">
      <c r="A28">
        <f t="shared" si="0"/>
        <v>19</v>
      </c>
      <c r="B28" t="s">
        <v>1170</v>
      </c>
      <c r="C28" s="9">
        <v>147385</v>
      </c>
      <c r="D28" t="s">
        <v>23</v>
      </c>
      <c r="E28" s="5" t="s">
        <v>671</v>
      </c>
      <c r="F28" s="5"/>
      <c r="G28" s="5"/>
      <c r="H28" t="s">
        <v>1092</v>
      </c>
      <c r="I28" t="s">
        <v>880</v>
      </c>
      <c r="J28" s="5" t="s">
        <v>642</v>
      </c>
      <c r="K28" s="77">
        <v>67</v>
      </c>
      <c r="L28" s="3">
        <v>6706047</v>
      </c>
      <c r="M28" s="3">
        <f t="shared" si="1"/>
        <v>11</v>
      </c>
      <c r="O28" t="s">
        <v>4</v>
      </c>
      <c r="P28" t="s">
        <v>4</v>
      </c>
      <c r="Q28" t="s">
        <v>4</v>
      </c>
      <c r="R28" t="s">
        <v>4</v>
      </c>
    </row>
    <row r="29" spans="1:18" x14ac:dyDescent="0.2">
      <c r="A29">
        <f t="shared" si="0"/>
        <v>20</v>
      </c>
      <c r="B29" t="s">
        <v>1147</v>
      </c>
      <c r="C29" s="9">
        <v>147968</v>
      </c>
      <c r="D29" t="s">
        <v>23</v>
      </c>
      <c r="E29" s="5" t="s">
        <v>671</v>
      </c>
      <c r="F29" s="5"/>
      <c r="G29" s="5"/>
      <c r="H29" t="s">
        <v>875</v>
      </c>
      <c r="I29" t="s">
        <v>78</v>
      </c>
      <c r="J29" s="5" t="s">
        <v>642</v>
      </c>
      <c r="K29" s="77">
        <v>61</v>
      </c>
      <c r="L29" s="3">
        <v>31939505</v>
      </c>
      <c r="M29" s="3">
        <f t="shared" si="1"/>
        <v>12</v>
      </c>
      <c r="O29" t="s">
        <v>4</v>
      </c>
      <c r="P29" t="s">
        <v>4</v>
      </c>
      <c r="Q29" t="s">
        <v>4</v>
      </c>
      <c r="R29" t="s">
        <v>4</v>
      </c>
    </row>
    <row r="30" spans="1:18" x14ac:dyDescent="0.2">
      <c r="A30">
        <f t="shared" si="0"/>
        <v>21</v>
      </c>
      <c r="B30" t="s">
        <v>1207</v>
      </c>
      <c r="C30" s="9">
        <v>148081</v>
      </c>
      <c r="D30" t="s">
        <v>5</v>
      </c>
      <c r="E30" s="5" t="s">
        <v>674</v>
      </c>
      <c r="F30" s="5"/>
      <c r="G30" s="5"/>
      <c r="H30" t="s">
        <v>876</v>
      </c>
      <c r="I30" t="s">
        <v>1230</v>
      </c>
      <c r="J30" s="5" t="s">
        <v>642</v>
      </c>
      <c r="K30" s="77">
        <v>73</v>
      </c>
      <c r="L30" s="3">
        <v>1387000</v>
      </c>
      <c r="O30" t="s">
        <v>4</v>
      </c>
      <c r="P30" t="s">
        <v>4</v>
      </c>
      <c r="Q30" t="s">
        <v>4</v>
      </c>
      <c r="R30" t="s">
        <v>4</v>
      </c>
    </row>
    <row r="31" spans="1:18" x14ac:dyDescent="0.2">
      <c r="A31">
        <f t="shared" si="0"/>
        <v>22</v>
      </c>
      <c r="B31" t="s">
        <v>1211</v>
      </c>
      <c r="C31" s="9">
        <v>148161</v>
      </c>
      <c r="D31" t="s">
        <v>23</v>
      </c>
      <c r="E31" s="5" t="s">
        <v>671</v>
      </c>
      <c r="F31" s="5"/>
      <c r="G31" s="5"/>
      <c r="H31" t="s">
        <v>875</v>
      </c>
      <c r="I31" t="s">
        <v>289</v>
      </c>
      <c r="J31" s="5" t="s">
        <v>642</v>
      </c>
      <c r="K31" s="77">
        <v>73</v>
      </c>
      <c r="L31" s="3">
        <v>59212124</v>
      </c>
      <c r="M31" s="3">
        <f t="shared" ref="M31:M41" si="2">M30+1</f>
        <v>1</v>
      </c>
      <c r="O31" t="s">
        <v>4</v>
      </c>
      <c r="P31" t="s">
        <v>4</v>
      </c>
      <c r="Q31" t="s">
        <v>4</v>
      </c>
      <c r="R31" t="s">
        <v>4</v>
      </c>
    </row>
    <row r="32" spans="1:18" x14ac:dyDescent="0.2">
      <c r="A32">
        <f t="shared" si="0"/>
        <v>23</v>
      </c>
      <c r="B32" t="s">
        <v>1224</v>
      </c>
      <c r="C32" s="9">
        <v>148376</v>
      </c>
      <c r="D32" t="s">
        <v>23</v>
      </c>
      <c r="E32" s="5" t="s">
        <v>671</v>
      </c>
      <c r="F32" s="5"/>
      <c r="G32" s="5"/>
      <c r="H32" t="s">
        <v>159</v>
      </c>
      <c r="I32" t="s">
        <v>467</v>
      </c>
      <c r="J32" s="5" t="s">
        <v>642</v>
      </c>
      <c r="K32" s="77">
        <v>55</v>
      </c>
      <c r="L32" s="3">
        <v>10500000</v>
      </c>
      <c r="M32" s="3">
        <f t="shared" si="2"/>
        <v>2</v>
      </c>
      <c r="O32" t="s">
        <v>4</v>
      </c>
      <c r="P32" t="s">
        <v>4</v>
      </c>
      <c r="Q32" t="s">
        <v>4</v>
      </c>
      <c r="R32" t="s">
        <v>4</v>
      </c>
    </row>
    <row r="33" spans="1:18" x14ac:dyDescent="0.2">
      <c r="A33">
        <f t="shared" si="0"/>
        <v>24</v>
      </c>
      <c r="B33" t="s">
        <v>1431</v>
      </c>
      <c r="C33" s="9">
        <v>148471</v>
      </c>
      <c r="D33" t="s">
        <v>23</v>
      </c>
      <c r="E33" s="5" t="s">
        <v>671</v>
      </c>
      <c r="F33" s="5"/>
      <c r="G33" s="5"/>
      <c r="H33" t="s">
        <v>983</v>
      </c>
      <c r="I33" t="s">
        <v>228</v>
      </c>
      <c r="J33" s="5" t="s">
        <v>642</v>
      </c>
      <c r="K33" s="77">
        <v>78</v>
      </c>
      <c r="L33" s="3">
        <v>33407214</v>
      </c>
      <c r="M33" s="3">
        <f t="shared" si="2"/>
        <v>3</v>
      </c>
      <c r="O33" t="s">
        <v>4</v>
      </c>
      <c r="P33" t="s">
        <v>4</v>
      </c>
      <c r="Q33" t="s">
        <v>4</v>
      </c>
      <c r="R33" t="s">
        <v>4</v>
      </c>
    </row>
    <row r="34" spans="1:18" x14ac:dyDescent="0.2">
      <c r="A34">
        <f t="shared" si="0"/>
        <v>25</v>
      </c>
      <c r="B34" t="s">
        <v>1189</v>
      </c>
      <c r="C34" s="9">
        <v>148693</v>
      </c>
      <c r="D34" t="s">
        <v>23</v>
      </c>
      <c r="E34" s="5" t="s">
        <v>671</v>
      </c>
      <c r="F34" s="5"/>
      <c r="G34" s="5"/>
      <c r="H34" t="s">
        <v>1092</v>
      </c>
      <c r="I34" t="s">
        <v>141</v>
      </c>
      <c r="J34" s="5" t="s">
        <v>642</v>
      </c>
      <c r="K34" s="77">
        <v>61</v>
      </c>
      <c r="L34" s="3">
        <v>14865882</v>
      </c>
      <c r="M34" s="3">
        <f t="shared" si="2"/>
        <v>4</v>
      </c>
      <c r="O34" t="s">
        <v>4</v>
      </c>
      <c r="P34" t="s">
        <v>4</v>
      </c>
      <c r="Q34" t="s">
        <v>4</v>
      </c>
      <c r="R34" t="s">
        <v>4</v>
      </c>
    </row>
    <row r="35" spans="1:18" x14ac:dyDescent="0.2">
      <c r="A35">
        <f t="shared" si="0"/>
        <v>26</v>
      </c>
      <c r="B35" t="s">
        <v>1150</v>
      </c>
      <c r="C35" s="9">
        <v>148694</v>
      </c>
      <c r="D35" t="s">
        <v>23</v>
      </c>
      <c r="E35" s="5" t="s">
        <v>671</v>
      </c>
      <c r="F35" s="5"/>
      <c r="G35" s="5"/>
      <c r="H35" t="s">
        <v>983</v>
      </c>
      <c r="I35" t="s">
        <v>228</v>
      </c>
      <c r="J35" s="5" t="s">
        <v>642</v>
      </c>
      <c r="K35" s="77">
        <v>55</v>
      </c>
      <c r="L35" s="3">
        <v>15746778</v>
      </c>
      <c r="M35" s="3">
        <f t="shared" si="2"/>
        <v>5</v>
      </c>
      <c r="O35" t="s">
        <v>4</v>
      </c>
      <c r="P35" t="s">
        <v>4</v>
      </c>
      <c r="Q35" t="s">
        <v>4</v>
      </c>
      <c r="R35" t="s">
        <v>4</v>
      </c>
    </row>
    <row r="36" spans="1:18" x14ac:dyDescent="0.2">
      <c r="A36">
        <f t="shared" si="0"/>
        <v>27</v>
      </c>
      <c r="B36" t="s">
        <v>1421</v>
      </c>
      <c r="C36" s="9">
        <v>149059</v>
      </c>
      <c r="D36" t="s">
        <v>325</v>
      </c>
      <c r="E36" s="5" t="s">
        <v>671</v>
      </c>
      <c r="F36" s="5"/>
      <c r="G36" s="5"/>
      <c r="H36" t="s">
        <v>1271</v>
      </c>
      <c r="I36" t="s">
        <v>488</v>
      </c>
      <c r="J36" s="5" t="s">
        <v>642</v>
      </c>
      <c r="K36" s="77">
        <v>67</v>
      </c>
      <c r="L36" s="3">
        <v>623922</v>
      </c>
      <c r="M36" s="3">
        <f t="shared" si="2"/>
        <v>6</v>
      </c>
      <c r="O36" t="s">
        <v>4</v>
      </c>
      <c r="P36" t="s">
        <v>4</v>
      </c>
      <c r="Q36" t="s">
        <v>4</v>
      </c>
      <c r="R36" t="s">
        <v>4</v>
      </c>
    </row>
    <row r="37" spans="1:18" x14ac:dyDescent="0.2">
      <c r="A37">
        <f t="shared" si="0"/>
        <v>28</v>
      </c>
      <c r="B37" t="s">
        <v>1064</v>
      </c>
      <c r="C37" s="9">
        <v>149079</v>
      </c>
      <c r="D37" t="s">
        <v>23</v>
      </c>
      <c r="E37" s="5" t="s">
        <v>671</v>
      </c>
      <c r="F37" s="5"/>
      <c r="G37" s="5"/>
      <c r="H37" t="s">
        <v>1244</v>
      </c>
      <c r="I37" t="s">
        <v>108</v>
      </c>
      <c r="J37" s="5" t="s">
        <v>642</v>
      </c>
      <c r="K37" s="77">
        <v>78</v>
      </c>
      <c r="L37" s="3">
        <v>17987403</v>
      </c>
      <c r="M37" s="3">
        <f t="shared" si="2"/>
        <v>7</v>
      </c>
      <c r="O37" t="s">
        <v>4</v>
      </c>
      <c r="P37" t="s">
        <v>4</v>
      </c>
      <c r="Q37" t="s">
        <v>4</v>
      </c>
      <c r="R37" t="s">
        <v>4</v>
      </c>
    </row>
    <row r="38" spans="1:18" x14ac:dyDescent="0.2">
      <c r="A38">
        <f t="shared" si="0"/>
        <v>29</v>
      </c>
      <c r="B38" t="s">
        <v>1229</v>
      </c>
      <c r="C38" s="9">
        <v>149080</v>
      </c>
      <c r="D38" t="s">
        <v>23</v>
      </c>
      <c r="E38" s="5" t="s">
        <v>671</v>
      </c>
      <c r="F38" s="5"/>
      <c r="G38" s="5"/>
      <c r="H38" t="s">
        <v>1244</v>
      </c>
      <c r="I38" t="s">
        <v>108</v>
      </c>
      <c r="J38" s="5" t="s">
        <v>642</v>
      </c>
      <c r="K38" s="77">
        <v>78</v>
      </c>
      <c r="L38" s="3">
        <v>59920180</v>
      </c>
      <c r="M38" s="3">
        <f t="shared" si="2"/>
        <v>8</v>
      </c>
      <c r="O38" t="s">
        <v>4</v>
      </c>
      <c r="P38" t="s">
        <v>4</v>
      </c>
      <c r="Q38" t="s">
        <v>4</v>
      </c>
      <c r="R38" t="s">
        <v>4</v>
      </c>
    </row>
    <row r="39" spans="1:18" x14ac:dyDescent="0.2">
      <c r="A39">
        <f t="shared" si="0"/>
        <v>30</v>
      </c>
      <c r="B39" t="s">
        <v>1432</v>
      </c>
      <c r="C39" s="9">
        <v>149082</v>
      </c>
      <c r="D39" t="s">
        <v>23</v>
      </c>
      <c r="E39" s="5" t="s">
        <v>671</v>
      </c>
      <c r="F39" s="5"/>
      <c r="G39" s="5"/>
      <c r="H39" t="s">
        <v>1244</v>
      </c>
      <c r="I39" t="s">
        <v>353</v>
      </c>
      <c r="J39" s="5" t="s">
        <v>642</v>
      </c>
      <c r="K39" s="77">
        <v>78</v>
      </c>
      <c r="L39" s="3">
        <v>25160237.699999999</v>
      </c>
      <c r="M39" s="3">
        <f t="shared" si="2"/>
        <v>9</v>
      </c>
      <c r="O39" t="s">
        <v>4</v>
      </c>
      <c r="P39" t="s">
        <v>4</v>
      </c>
      <c r="Q39" t="s">
        <v>4</v>
      </c>
      <c r="R39" t="s">
        <v>4</v>
      </c>
    </row>
    <row r="40" spans="1:18" x14ac:dyDescent="0.2">
      <c r="A40">
        <f t="shared" si="0"/>
        <v>31</v>
      </c>
      <c r="B40" t="s">
        <v>1433</v>
      </c>
      <c r="C40" s="9">
        <v>149094</v>
      </c>
      <c r="D40" t="s">
        <v>23</v>
      </c>
      <c r="E40" s="5" t="s">
        <v>671</v>
      </c>
      <c r="F40" s="5"/>
      <c r="G40" s="5"/>
      <c r="H40" t="s">
        <v>983</v>
      </c>
      <c r="I40" t="s">
        <v>353</v>
      </c>
      <c r="J40" s="5" t="s">
        <v>642</v>
      </c>
      <c r="K40" s="77">
        <v>78</v>
      </c>
      <c r="L40" s="3">
        <v>15000000</v>
      </c>
      <c r="M40" s="3">
        <f t="shared" si="2"/>
        <v>10</v>
      </c>
      <c r="O40" t="s">
        <v>4</v>
      </c>
      <c r="P40" t="s">
        <v>4</v>
      </c>
      <c r="Q40" t="s">
        <v>4</v>
      </c>
      <c r="R40" t="s">
        <v>4</v>
      </c>
    </row>
    <row r="41" spans="1:18" x14ac:dyDescent="0.2">
      <c r="A41">
        <f t="shared" si="0"/>
        <v>32</v>
      </c>
      <c r="B41" t="s">
        <v>1411</v>
      </c>
      <c r="C41" s="9">
        <v>149109</v>
      </c>
      <c r="D41" t="s">
        <v>23</v>
      </c>
      <c r="E41" s="5" t="s">
        <v>671</v>
      </c>
      <c r="F41" s="5"/>
      <c r="G41" s="5"/>
      <c r="H41" t="s">
        <v>1304</v>
      </c>
      <c r="I41" t="s">
        <v>1093</v>
      </c>
      <c r="J41" s="5" t="s">
        <v>642</v>
      </c>
      <c r="K41" s="77">
        <v>67</v>
      </c>
      <c r="L41" s="3">
        <v>14767301</v>
      </c>
      <c r="M41" s="3">
        <f t="shared" si="2"/>
        <v>11</v>
      </c>
      <c r="O41" t="s">
        <v>4</v>
      </c>
      <c r="P41" t="s">
        <v>4</v>
      </c>
      <c r="Q41" t="s">
        <v>4</v>
      </c>
      <c r="R41" t="s">
        <v>4</v>
      </c>
    </row>
    <row r="42" spans="1:18" x14ac:dyDescent="0.2">
      <c r="A42">
        <f t="shared" ref="A42:A43" si="3">A41+1</f>
        <v>33</v>
      </c>
      <c r="B42" t="s">
        <v>1144</v>
      </c>
      <c r="C42" s="9">
        <v>149163</v>
      </c>
      <c r="D42" t="s">
        <v>23</v>
      </c>
      <c r="E42" s="5" t="s">
        <v>671</v>
      </c>
      <c r="F42" s="5"/>
      <c r="G42" s="5"/>
      <c r="H42" t="s">
        <v>1304</v>
      </c>
      <c r="I42" t="s">
        <v>198</v>
      </c>
      <c r="J42" s="5" t="s">
        <v>642</v>
      </c>
      <c r="K42" s="77">
        <v>67</v>
      </c>
      <c r="L42" s="3">
        <v>64143492</v>
      </c>
      <c r="M42" s="3" t="e">
        <f>#REF!+1</f>
        <v>#REF!</v>
      </c>
      <c r="O42" t="s">
        <v>4</v>
      </c>
      <c r="P42" t="s">
        <v>4</v>
      </c>
      <c r="Q42" t="s">
        <v>4</v>
      </c>
      <c r="R42" t="s">
        <v>4</v>
      </c>
    </row>
    <row r="43" spans="1:18" x14ac:dyDescent="0.2">
      <c r="A43">
        <f t="shared" si="3"/>
        <v>34</v>
      </c>
      <c r="B43" t="s">
        <v>1301</v>
      </c>
      <c r="C43" s="9">
        <v>149166</v>
      </c>
      <c r="D43" t="s">
        <v>23</v>
      </c>
      <c r="E43" s="5" t="s">
        <v>671</v>
      </c>
      <c r="F43" s="5"/>
      <c r="G43" s="5"/>
      <c r="H43" t="s">
        <v>983</v>
      </c>
      <c r="I43" t="s">
        <v>980</v>
      </c>
      <c r="J43" s="5" t="s">
        <v>642</v>
      </c>
      <c r="K43" s="77">
        <v>72</v>
      </c>
      <c r="L43" s="3">
        <v>79362416</v>
      </c>
      <c r="M43" s="3" t="e">
        <f t="shared" ref="M43:M67" si="4">M42+1</f>
        <v>#REF!</v>
      </c>
      <c r="O43" t="s">
        <v>4</v>
      </c>
      <c r="P43" t="s">
        <v>4</v>
      </c>
      <c r="Q43" t="s">
        <v>4</v>
      </c>
      <c r="R43" t="s">
        <v>4</v>
      </c>
    </row>
    <row r="44" spans="1:18" x14ac:dyDescent="0.2">
      <c r="A44">
        <f t="shared" ref="A44:A107" si="5">A43+1</f>
        <v>35</v>
      </c>
      <c r="B44" t="s">
        <v>1183</v>
      </c>
      <c r="C44" s="9">
        <v>149167</v>
      </c>
      <c r="D44" t="s">
        <v>23</v>
      </c>
      <c r="E44" s="5" t="s">
        <v>671</v>
      </c>
      <c r="F44" s="5"/>
      <c r="G44" s="5"/>
      <c r="H44" t="s">
        <v>1304</v>
      </c>
      <c r="I44" t="s">
        <v>392</v>
      </c>
      <c r="J44" s="5" t="s">
        <v>642</v>
      </c>
      <c r="K44" s="77">
        <v>67</v>
      </c>
      <c r="L44" s="3">
        <v>54782026</v>
      </c>
      <c r="M44" s="3" t="e">
        <f t="shared" si="4"/>
        <v>#REF!</v>
      </c>
      <c r="O44" t="s">
        <v>4</v>
      </c>
      <c r="P44" t="s">
        <v>4</v>
      </c>
      <c r="Q44" t="s">
        <v>4</v>
      </c>
      <c r="R44" t="s">
        <v>4</v>
      </c>
    </row>
    <row r="45" spans="1:18" x14ac:dyDescent="0.2">
      <c r="A45">
        <f t="shared" si="5"/>
        <v>36</v>
      </c>
      <c r="B45" t="s">
        <v>1425</v>
      </c>
      <c r="C45" s="9">
        <v>149199</v>
      </c>
      <c r="D45" t="s">
        <v>23</v>
      </c>
      <c r="E45" s="5" t="s">
        <v>671</v>
      </c>
      <c r="F45" s="5"/>
      <c r="G45" s="5"/>
      <c r="H45" t="s">
        <v>1304</v>
      </c>
      <c r="I45" t="s">
        <v>198</v>
      </c>
      <c r="J45" s="5" t="s">
        <v>642</v>
      </c>
      <c r="K45" s="77">
        <v>67</v>
      </c>
      <c r="L45" s="3">
        <v>19431884</v>
      </c>
      <c r="M45" s="3" t="e">
        <f t="shared" si="4"/>
        <v>#REF!</v>
      </c>
      <c r="O45" t="s">
        <v>4</v>
      </c>
      <c r="P45" t="s">
        <v>4</v>
      </c>
      <c r="Q45" t="s">
        <v>4</v>
      </c>
      <c r="R45" t="s">
        <v>4</v>
      </c>
    </row>
    <row r="46" spans="1:18" x14ac:dyDescent="0.2">
      <c r="A46">
        <f t="shared" si="5"/>
        <v>37</v>
      </c>
      <c r="B46" t="s">
        <v>1428</v>
      </c>
      <c r="C46" s="9">
        <v>149241</v>
      </c>
      <c r="D46" t="s">
        <v>23</v>
      </c>
      <c r="E46" s="5" t="s">
        <v>671</v>
      </c>
      <c r="F46" s="5"/>
      <c r="G46" s="5"/>
      <c r="H46" t="s">
        <v>1304</v>
      </c>
      <c r="I46" t="s">
        <v>321</v>
      </c>
      <c r="J46" s="5" t="s">
        <v>642</v>
      </c>
      <c r="K46" s="77">
        <v>67</v>
      </c>
      <c r="L46" s="3">
        <v>8772581</v>
      </c>
      <c r="M46" s="3" t="e">
        <f t="shared" si="4"/>
        <v>#REF!</v>
      </c>
      <c r="O46" t="s">
        <v>4</v>
      </c>
      <c r="P46" t="s">
        <v>4</v>
      </c>
      <c r="Q46" t="s">
        <v>4</v>
      </c>
      <c r="R46" t="s">
        <v>4</v>
      </c>
    </row>
    <row r="47" spans="1:18" x14ac:dyDescent="0.2">
      <c r="A47">
        <f t="shared" si="5"/>
        <v>38</v>
      </c>
      <c r="B47" t="s">
        <v>1426</v>
      </c>
      <c r="C47" s="9">
        <v>149244</v>
      </c>
      <c r="D47" t="s">
        <v>23</v>
      </c>
      <c r="E47" s="5" t="s">
        <v>671</v>
      </c>
      <c r="F47" s="5"/>
      <c r="G47" s="5"/>
      <c r="H47" t="s">
        <v>1304</v>
      </c>
      <c r="I47" t="s">
        <v>321</v>
      </c>
      <c r="J47" s="5" t="s">
        <v>642</v>
      </c>
      <c r="K47" s="77">
        <v>67</v>
      </c>
      <c r="L47" s="3">
        <v>7807765</v>
      </c>
      <c r="M47" s="3" t="e">
        <f t="shared" si="4"/>
        <v>#REF!</v>
      </c>
      <c r="O47" t="s">
        <v>4</v>
      </c>
      <c r="P47" t="s">
        <v>4</v>
      </c>
      <c r="Q47" t="s">
        <v>4</v>
      </c>
      <c r="R47" t="s">
        <v>4</v>
      </c>
    </row>
    <row r="48" spans="1:18" x14ac:dyDescent="0.2">
      <c r="A48">
        <f t="shared" si="5"/>
        <v>39</v>
      </c>
      <c r="B48" t="s">
        <v>1051</v>
      </c>
      <c r="C48" s="9">
        <v>149308</v>
      </c>
      <c r="D48" t="s">
        <v>23</v>
      </c>
      <c r="E48" s="5" t="s">
        <v>671</v>
      </c>
      <c r="F48" s="5"/>
      <c r="G48" s="5"/>
      <c r="H48" t="s">
        <v>1304</v>
      </c>
      <c r="I48" t="s">
        <v>198</v>
      </c>
      <c r="J48" s="5" t="s">
        <v>642</v>
      </c>
      <c r="K48" s="77">
        <v>67</v>
      </c>
      <c r="L48" s="3">
        <v>6210757</v>
      </c>
      <c r="M48" s="3" t="e">
        <f t="shared" si="4"/>
        <v>#REF!</v>
      </c>
      <c r="O48" t="s">
        <v>4</v>
      </c>
      <c r="P48" t="s">
        <v>4</v>
      </c>
      <c r="Q48" t="s">
        <v>4</v>
      </c>
      <c r="R48" t="s">
        <v>4</v>
      </c>
    </row>
    <row r="49" spans="1:18" x14ac:dyDescent="0.2">
      <c r="A49">
        <f t="shared" si="5"/>
        <v>40</v>
      </c>
      <c r="B49" t="s">
        <v>1163</v>
      </c>
      <c r="C49" s="9">
        <v>149312</v>
      </c>
      <c r="D49" t="s">
        <v>23</v>
      </c>
      <c r="E49" s="5" t="s">
        <v>671</v>
      </c>
      <c r="F49" s="5"/>
      <c r="G49" s="5"/>
      <c r="H49" t="s">
        <v>1304</v>
      </c>
      <c r="I49" t="s">
        <v>198</v>
      </c>
      <c r="J49" s="5" t="s">
        <v>642</v>
      </c>
      <c r="K49" s="77">
        <v>67</v>
      </c>
      <c r="L49" s="3">
        <v>10711234</v>
      </c>
      <c r="M49" s="3" t="e">
        <f t="shared" si="4"/>
        <v>#REF!</v>
      </c>
      <c r="O49" t="s">
        <v>4</v>
      </c>
      <c r="P49" t="s">
        <v>4</v>
      </c>
      <c r="Q49" t="s">
        <v>4</v>
      </c>
      <c r="R49" t="s">
        <v>4</v>
      </c>
    </row>
    <row r="50" spans="1:18" x14ac:dyDescent="0.2">
      <c r="A50">
        <f t="shared" si="5"/>
        <v>41</v>
      </c>
      <c r="B50" t="s">
        <v>1382</v>
      </c>
      <c r="C50" s="9">
        <v>149313</v>
      </c>
      <c r="D50" t="s">
        <v>23</v>
      </c>
      <c r="E50" s="5" t="s">
        <v>671</v>
      </c>
      <c r="F50" s="5"/>
      <c r="G50" s="5"/>
      <c r="H50" t="s">
        <v>875</v>
      </c>
      <c r="I50" t="s">
        <v>198</v>
      </c>
      <c r="J50" s="5" t="s">
        <v>642</v>
      </c>
      <c r="K50" s="77">
        <v>67</v>
      </c>
      <c r="L50" s="3">
        <v>46541732</v>
      </c>
      <c r="M50" s="3" t="e">
        <f t="shared" si="4"/>
        <v>#REF!</v>
      </c>
      <c r="O50" t="s">
        <v>4</v>
      </c>
      <c r="P50" t="s">
        <v>4</v>
      </c>
      <c r="Q50" t="s">
        <v>4</v>
      </c>
      <c r="R50" t="s">
        <v>4</v>
      </c>
    </row>
    <row r="51" spans="1:18" x14ac:dyDescent="0.2">
      <c r="A51">
        <f t="shared" si="5"/>
        <v>42</v>
      </c>
      <c r="B51" t="s">
        <v>1062</v>
      </c>
      <c r="C51" s="9">
        <v>149330</v>
      </c>
      <c r="D51" t="s">
        <v>23</v>
      </c>
      <c r="E51" s="5" t="s">
        <v>671</v>
      </c>
      <c r="F51" s="5"/>
      <c r="G51" s="5"/>
      <c r="H51" t="s">
        <v>1304</v>
      </c>
      <c r="I51" t="s">
        <v>198</v>
      </c>
      <c r="J51" s="5" t="s">
        <v>642</v>
      </c>
      <c r="K51" s="77">
        <v>67</v>
      </c>
      <c r="L51" s="3">
        <v>43627077</v>
      </c>
      <c r="M51" s="3" t="e">
        <f t="shared" si="4"/>
        <v>#REF!</v>
      </c>
      <c r="O51" t="s">
        <v>4</v>
      </c>
      <c r="P51" t="s">
        <v>4</v>
      </c>
      <c r="Q51" t="s">
        <v>4</v>
      </c>
      <c r="R51" t="s">
        <v>4</v>
      </c>
    </row>
    <row r="52" spans="1:18" x14ac:dyDescent="0.2">
      <c r="A52">
        <f t="shared" si="5"/>
        <v>43</v>
      </c>
      <c r="B52" t="s">
        <v>1424</v>
      </c>
      <c r="C52" s="9">
        <v>149454</v>
      </c>
      <c r="D52" t="s">
        <v>23</v>
      </c>
      <c r="E52" s="5" t="s">
        <v>671</v>
      </c>
      <c r="F52" s="5"/>
      <c r="G52" s="5"/>
      <c r="H52" t="s">
        <v>1244</v>
      </c>
      <c r="I52" t="s">
        <v>214</v>
      </c>
      <c r="J52" s="5" t="s">
        <v>642</v>
      </c>
      <c r="K52" s="77">
        <v>55</v>
      </c>
      <c r="L52" s="3">
        <v>56629255</v>
      </c>
      <c r="M52" s="3" t="e">
        <f t="shared" si="4"/>
        <v>#REF!</v>
      </c>
      <c r="O52" t="s">
        <v>4</v>
      </c>
      <c r="P52" t="s">
        <v>4</v>
      </c>
      <c r="Q52" t="s">
        <v>4</v>
      </c>
      <c r="R52" t="s">
        <v>4</v>
      </c>
    </row>
    <row r="53" spans="1:18" x14ac:dyDescent="0.2">
      <c r="A53">
        <f t="shared" si="5"/>
        <v>44</v>
      </c>
      <c r="B53" t="s">
        <v>1423</v>
      </c>
      <c r="C53" s="9">
        <v>149459</v>
      </c>
      <c r="D53" t="s">
        <v>23</v>
      </c>
      <c r="E53" s="5" t="s">
        <v>671</v>
      </c>
      <c r="F53" s="5"/>
      <c r="G53" s="5"/>
      <c r="H53" t="s">
        <v>1244</v>
      </c>
      <c r="I53" t="s">
        <v>214</v>
      </c>
      <c r="J53" s="5" t="s">
        <v>642</v>
      </c>
      <c r="K53" s="77">
        <v>55</v>
      </c>
      <c r="L53" s="3">
        <v>56583195</v>
      </c>
      <c r="M53" s="3" t="e">
        <f t="shared" si="4"/>
        <v>#REF!</v>
      </c>
      <c r="O53" t="s">
        <v>4</v>
      </c>
      <c r="P53" t="s">
        <v>4</v>
      </c>
      <c r="Q53" t="s">
        <v>4</v>
      </c>
      <c r="R53" t="s">
        <v>4</v>
      </c>
    </row>
    <row r="54" spans="1:18" x14ac:dyDescent="0.2">
      <c r="A54">
        <f t="shared" si="5"/>
        <v>45</v>
      </c>
      <c r="B54" t="s">
        <v>1430</v>
      </c>
      <c r="C54" s="9">
        <v>149496</v>
      </c>
      <c r="D54" t="s">
        <v>23</v>
      </c>
      <c r="E54" s="5" t="s">
        <v>671</v>
      </c>
      <c r="F54" s="5"/>
      <c r="G54" s="5"/>
      <c r="H54" t="s">
        <v>1304</v>
      </c>
      <c r="I54" t="s">
        <v>1093</v>
      </c>
      <c r="J54" s="5" t="s">
        <v>642</v>
      </c>
      <c r="K54" s="77">
        <v>67</v>
      </c>
      <c r="L54" s="3">
        <v>6162241</v>
      </c>
      <c r="M54" s="3" t="e">
        <f t="shared" si="4"/>
        <v>#REF!</v>
      </c>
      <c r="O54" t="s">
        <v>4</v>
      </c>
      <c r="P54" t="s">
        <v>4</v>
      </c>
      <c r="Q54" t="s">
        <v>4</v>
      </c>
      <c r="R54" t="s">
        <v>4</v>
      </c>
    </row>
    <row r="55" spans="1:18" x14ac:dyDescent="0.2">
      <c r="A55">
        <f t="shared" si="5"/>
        <v>46</v>
      </c>
      <c r="B55" t="s">
        <v>1429</v>
      </c>
      <c r="C55" s="9">
        <v>149497</v>
      </c>
      <c r="D55" t="s">
        <v>23</v>
      </c>
      <c r="E55" s="5" t="s">
        <v>671</v>
      </c>
      <c r="F55" s="5"/>
      <c r="G55" s="5"/>
      <c r="H55" t="s">
        <v>1304</v>
      </c>
      <c r="I55" t="s">
        <v>1093</v>
      </c>
      <c r="J55" s="5" t="s">
        <v>642</v>
      </c>
      <c r="K55" s="77">
        <v>67</v>
      </c>
      <c r="L55" s="3">
        <v>3971760</v>
      </c>
      <c r="M55" s="3" t="e">
        <f t="shared" si="4"/>
        <v>#REF!</v>
      </c>
      <c r="O55" t="s">
        <v>4</v>
      </c>
      <c r="P55" t="s">
        <v>4</v>
      </c>
      <c r="Q55" t="s">
        <v>4</v>
      </c>
      <c r="R55" t="s">
        <v>4</v>
      </c>
    </row>
    <row r="56" spans="1:18" x14ac:dyDescent="0.2">
      <c r="A56">
        <f t="shared" si="5"/>
        <v>47</v>
      </c>
      <c r="B56" t="s">
        <v>1297</v>
      </c>
      <c r="C56" s="9">
        <v>149509</v>
      </c>
      <c r="D56" t="s">
        <v>23</v>
      </c>
      <c r="E56" s="5" t="s">
        <v>671</v>
      </c>
      <c r="F56" s="5"/>
      <c r="G56" s="5"/>
      <c r="H56" t="s">
        <v>1304</v>
      </c>
      <c r="I56" t="s">
        <v>1097</v>
      </c>
      <c r="J56" s="5" t="s">
        <v>642</v>
      </c>
      <c r="K56" s="77">
        <v>67</v>
      </c>
      <c r="L56" s="3">
        <v>0</v>
      </c>
      <c r="M56" s="3" t="e">
        <f t="shared" si="4"/>
        <v>#REF!</v>
      </c>
      <c r="O56" t="s">
        <v>4</v>
      </c>
      <c r="P56" t="s">
        <v>4</v>
      </c>
      <c r="Q56" t="s">
        <v>4</v>
      </c>
      <c r="R56" t="s">
        <v>4</v>
      </c>
    </row>
    <row r="57" spans="1:18" x14ac:dyDescent="0.2">
      <c r="A57">
        <f t="shared" si="5"/>
        <v>48</v>
      </c>
      <c r="B57" t="s">
        <v>1295</v>
      </c>
      <c r="C57" s="9">
        <v>149538</v>
      </c>
      <c r="D57" t="s">
        <v>23</v>
      </c>
      <c r="E57" s="5" t="s">
        <v>671</v>
      </c>
      <c r="F57" s="5"/>
      <c r="G57" s="5"/>
      <c r="H57" t="s">
        <v>1304</v>
      </c>
      <c r="I57" t="s">
        <v>467</v>
      </c>
      <c r="J57" s="5" t="s">
        <v>642</v>
      </c>
      <c r="K57" s="77">
        <v>67</v>
      </c>
      <c r="L57" s="3">
        <v>7951095</v>
      </c>
      <c r="M57" s="3" t="e">
        <f t="shared" si="4"/>
        <v>#REF!</v>
      </c>
      <c r="O57" t="s">
        <v>4</v>
      </c>
      <c r="P57" t="s">
        <v>4</v>
      </c>
      <c r="Q57" t="s">
        <v>4</v>
      </c>
      <c r="R57" t="s">
        <v>4</v>
      </c>
    </row>
    <row r="58" spans="1:18" x14ac:dyDescent="0.2">
      <c r="A58">
        <f t="shared" si="5"/>
        <v>49</v>
      </c>
      <c r="B58" t="s">
        <v>1090</v>
      </c>
      <c r="C58" s="9">
        <v>149543</v>
      </c>
      <c r="D58" t="s">
        <v>23</v>
      </c>
      <c r="E58" s="5" t="s">
        <v>671</v>
      </c>
      <c r="F58" s="5"/>
      <c r="G58" s="5"/>
      <c r="H58" t="s">
        <v>1304</v>
      </c>
      <c r="I58" t="s">
        <v>198</v>
      </c>
      <c r="J58" s="5" t="s">
        <v>642</v>
      </c>
      <c r="K58" s="77">
        <v>67</v>
      </c>
      <c r="L58" s="3">
        <v>46226579</v>
      </c>
      <c r="M58" s="3" t="e">
        <f t="shared" si="4"/>
        <v>#REF!</v>
      </c>
      <c r="O58" t="s">
        <v>4</v>
      </c>
      <c r="P58" t="s">
        <v>4</v>
      </c>
      <c r="Q58" t="s">
        <v>4</v>
      </c>
      <c r="R58" t="s">
        <v>4</v>
      </c>
    </row>
    <row r="59" spans="1:18" x14ac:dyDescent="0.2">
      <c r="A59">
        <f t="shared" si="5"/>
        <v>50</v>
      </c>
      <c r="B59" t="s">
        <v>1380</v>
      </c>
      <c r="C59" s="9">
        <v>149548</v>
      </c>
      <c r="D59" t="s">
        <v>23</v>
      </c>
      <c r="E59" s="5" t="s">
        <v>671</v>
      </c>
      <c r="F59" s="5"/>
      <c r="G59" s="5"/>
      <c r="H59" t="s">
        <v>1092</v>
      </c>
      <c r="I59" t="s">
        <v>78</v>
      </c>
      <c r="J59" s="5" t="s">
        <v>642</v>
      </c>
      <c r="K59" s="77">
        <v>45</v>
      </c>
      <c r="L59" s="3">
        <v>13929036</v>
      </c>
      <c r="M59" s="3" t="e">
        <f t="shared" si="4"/>
        <v>#REF!</v>
      </c>
      <c r="O59" t="s">
        <v>4</v>
      </c>
      <c r="P59" t="s">
        <v>4</v>
      </c>
      <c r="Q59" t="s">
        <v>4</v>
      </c>
      <c r="R59" t="s">
        <v>4</v>
      </c>
    </row>
    <row r="60" spans="1:18" x14ac:dyDescent="0.2">
      <c r="A60">
        <f t="shared" si="5"/>
        <v>51</v>
      </c>
      <c r="B60" t="s">
        <v>1427</v>
      </c>
      <c r="C60" s="9">
        <v>149572</v>
      </c>
      <c r="D60" t="s">
        <v>23</v>
      </c>
      <c r="E60" s="5" t="s">
        <v>671</v>
      </c>
      <c r="F60" s="5"/>
      <c r="G60" s="5"/>
      <c r="H60" t="s">
        <v>1304</v>
      </c>
      <c r="I60" t="s">
        <v>467</v>
      </c>
      <c r="J60" s="5" t="s">
        <v>642</v>
      </c>
      <c r="K60" s="77">
        <v>67</v>
      </c>
      <c r="L60" s="3">
        <v>61847668</v>
      </c>
      <c r="M60" s="3" t="e">
        <f t="shared" si="4"/>
        <v>#REF!</v>
      </c>
      <c r="O60" t="s">
        <v>4</v>
      </c>
      <c r="P60" t="s">
        <v>4</v>
      </c>
      <c r="Q60" t="s">
        <v>4</v>
      </c>
      <c r="R60" t="s">
        <v>4</v>
      </c>
    </row>
    <row r="61" spans="1:18" x14ac:dyDescent="0.2">
      <c r="A61">
        <f t="shared" si="5"/>
        <v>52</v>
      </c>
      <c r="B61" t="s">
        <v>37</v>
      </c>
      <c r="C61" s="9">
        <v>5621</v>
      </c>
      <c r="D61" t="s">
        <v>29</v>
      </c>
      <c r="E61" s="5" t="s">
        <v>671</v>
      </c>
      <c r="F61" s="5"/>
      <c r="G61" s="5"/>
      <c r="H61" t="s">
        <v>38</v>
      </c>
      <c r="I61" t="s">
        <v>39</v>
      </c>
      <c r="J61" s="5" t="s">
        <v>641</v>
      </c>
      <c r="K61" s="77">
        <v>45</v>
      </c>
      <c r="L61" s="3">
        <v>10636000</v>
      </c>
      <c r="M61" s="3" t="e">
        <f t="shared" si="4"/>
        <v>#REF!</v>
      </c>
      <c r="O61" t="s">
        <v>7</v>
      </c>
      <c r="P61" s="62">
        <v>40409</v>
      </c>
      <c r="Q61" t="s">
        <v>3</v>
      </c>
      <c r="R61" s="62">
        <v>42830</v>
      </c>
    </row>
    <row r="62" spans="1:18" x14ac:dyDescent="0.2">
      <c r="A62">
        <f t="shared" si="5"/>
        <v>53</v>
      </c>
      <c r="B62" t="s">
        <v>77</v>
      </c>
      <c r="C62" s="9">
        <v>22944</v>
      </c>
      <c r="D62" t="s">
        <v>29</v>
      </c>
      <c r="E62" s="5" t="s">
        <v>671</v>
      </c>
      <c r="F62" s="5"/>
      <c r="G62" s="5"/>
      <c r="H62" t="s">
        <v>1271</v>
      </c>
      <c r="I62" t="s">
        <v>78</v>
      </c>
      <c r="J62" s="5" t="s">
        <v>641</v>
      </c>
      <c r="K62" s="2">
        <v>39</v>
      </c>
      <c r="L62" s="3">
        <v>32399328</v>
      </c>
      <c r="M62" s="3" t="e">
        <f t="shared" si="4"/>
        <v>#REF!</v>
      </c>
      <c r="O62" t="s">
        <v>3</v>
      </c>
      <c r="P62" s="62">
        <v>44489</v>
      </c>
      <c r="Q62" t="s">
        <v>3</v>
      </c>
      <c r="R62" s="62">
        <v>45002</v>
      </c>
    </row>
    <row r="63" spans="1:18" x14ac:dyDescent="0.2">
      <c r="A63">
        <f t="shared" si="5"/>
        <v>54</v>
      </c>
      <c r="B63" t="s">
        <v>139</v>
      </c>
      <c r="C63" s="9">
        <v>65186</v>
      </c>
      <c r="D63" t="s">
        <v>23</v>
      </c>
      <c r="E63" s="5" t="s">
        <v>671</v>
      </c>
      <c r="F63" s="5"/>
      <c r="G63" s="5"/>
      <c r="H63" t="s">
        <v>38</v>
      </c>
      <c r="I63" t="s">
        <v>140</v>
      </c>
      <c r="J63" s="5" t="s">
        <v>641</v>
      </c>
      <c r="K63" s="77">
        <v>45</v>
      </c>
      <c r="L63" s="3">
        <v>13500000</v>
      </c>
      <c r="M63" s="3" t="e">
        <f t="shared" si="4"/>
        <v>#REF!</v>
      </c>
      <c r="O63" t="s">
        <v>7</v>
      </c>
      <c r="P63" s="62">
        <v>43018</v>
      </c>
      <c r="Q63" t="s">
        <v>7</v>
      </c>
      <c r="R63" s="62">
        <v>44274</v>
      </c>
    </row>
    <row r="64" spans="1:18" x14ac:dyDescent="0.2">
      <c r="A64">
        <f t="shared" si="5"/>
        <v>55</v>
      </c>
      <c r="B64" t="s">
        <v>195</v>
      </c>
      <c r="C64" s="9">
        <v>96237</v>
      </c>
      <c r="D64" t="s">
        <v>23</v>
      </c>
      <c r="E64" s="5" t="s">
        <v>671</v>
      </c>
      <c r="F64" s="5"/>
      <c r="G64" s="5"/>
      <c r="H64" t="s">
        <v>48</v>
      </c>
      <c r="I64" t="s">
        <v>143</v>
      </c>
      <c r="J64" s="5" t="s">
        <v>641</v>
      </c>
      <c r="K64" s="77">
        <v>45</v>
      </c>
      <c r="L64" s="3">
        <v>9153348</v>
      </c>
      <c r="M64" s="3" t="e">
        <f t="shared" si="4"/>
        <v>#REF!</v>
      </c>
      <c r="O64" t="s">
        <v>7</v>
      </c>
      <c r="P64" s="62">
        <v>43395</v>
      </c>
      <c r="Q64" t="s">
        <v>7</v>
      </c>
      <c r="R64" s="62">
        <v>44366</v>
      </c>
    </row>
    <row r="65" spans="1:18" x14ac:dyDescent="0.2">
      <c r="A65">
        <f t="shared" si="5"/>
        <v>56</v>
      </c>
      <c r="B65" t="s">
        <v>205</v>
      </c>
      <c r="C65" s="9">
        <v>99871</v>
      </c>
      <c r="D65" t="s">
        <v>23</v>
      </c>
      <c r="E65" s="5" t="s">
        <v>671</v>
      </c>
      <c r="F65" s="5"/>
      <c r="G65" s="5"/>
      <c r="H65" t="s">
        <v>876</v>
      </c>
      <c r="I65" t="s">
        <v>1378</v>
      </c>
      <c r="J65" s="5" t="s">
        <v>641</v>
      </c>
      <c r="K65" s="2">
        <v>45</v>
      </c>
      <c r="L65" s="3">
        <v>15188472</v>
      </c>
      <c r="M65" s="3" t="e">
        <f t="shared" si="4"/>
        <v>#REF!</v>
      </c>
      <c r="O65" t="s">
        <v>7</v>
      </c>
      <c r="P65" s="62">
        <v>43643</v>
      </c>
      <c r="Q65" t="s">
        <v>7</v>
      </c>
      <c r="R65" s="62">
        <v>44266</v>
      </c>
    </row>
    <row r="66" spans="1:18" x14ac:dyDescent="0.2">
      <c r="A66">
        <f t="shared" si="5"/>
        <v>57</v>
      </c>
      <c r="B66" t="s">
        <v>263</v>
      </c>
      <c r="C66" s="9">
        <v>117717</v>
      </c>
      <c r="D66" t="s">
        <v>29</v>
      </c>
      <c r="E66" s="5" t="s">
        <v>671</v>
      </c>
      <c r="F66" s="5"/>
      <c r="G66" s="5"/>
      <c r="H66" t="s">
        <v>159</v>
      </c>
      <c r="I66" t="s">
        <v>61</v>
      </c>
      <c r="J66" s="5" t="s">
        <v>641</v>
      </c>
      <c r="K66" s="2">
        <v>27.5</v>
      </c>
      <c r="L66" s="3">
        <v>141005150</v>
      </c>
      <c r="M66" s="3" t="e">
        <f t="shared" si="4"/>
        <v>#REF!</v>
      </c>
      <c r="O66" t="s">
        <v>4</v>
      </c>
      <c r="P66" t="s">
        <v>4</v>
      </c>
      <c r="Q66" t="s">
        <v>4</v>
      </c>
      <c r="R66" t="s">
        <v>4</v>
      </c>
    </row>
    <row r="67" spans="1:18" x14ac:dyDescent="0.2">
      <c r="A67">
        <f t="shared" si="5"/>
        <v>58</v>
      </c>
      <c r="B67" t="s">
        <v>279</v>
      </c>
      <c r="C67" s="9">
        <v>118479</v>
      </c>
      <c r="D67" t="s">
        <v>23</v>
      </c>
      <c r="E67" s="5" t="s">
        <v>671</v>
      </c>
      <c r="F67" s="5"/>
      <c r="G67" s="5"/>
      <c r="H67" t="s">
        <v>38</v>
      </c>
      <c r="I67" t="s">
        <v>73</v>
      </c>
      <c r="J67" s="5" t="s">
        <v>641</v>
      </c>
      <c r="K67" s="77">
        <v>45</v>
      </c>
      <c r="L67" s="3">
        <v>17907953</v>
      </c>
      <c r="M67" s="3" t="e">
        <f t="shared" si="4"/>
        <v>#REF!</v>
      </c>
      <c r="O67" t="s">
        <v>7</v>
      </c>
      <c r="P67" s="62">
        <v>43818</v>
      </c>
      <c r="Q67" t="s">
        <v>7</v>
      </c>
      <c r="R67" s="62">
        <v>44273</v>
      </c>
    </row>
    <row r="68" spans="1:18" x14ac:dyDescent="0.2">
      <c r="A68">
        <f t="shared" si="5"/>
        <v>59</v>
      </c>
      <c r="B68" t="s">
        <v>284</v>
      </c>
      <c r="C68" s="9">
        <v>119413</v>
      </c>
      <c r="D68" t="s">
        <v>46</v>
      </c>
      <c r="E68" s="5" t="s">
        <v>672</v>
      </c>
      <c r="F68" s="5"/>
      <c r="G68" s="5"/>
      <c r="H68" t="s">
        <v>159</v>
      </c>
      <c r="I68" t="s">
        <v>285</v>
      </c>
      <c r="J68" s="5" t="s">
        <v>641</v>
      </c>
      <c r="K68" s="77">
        <v>33</v>
      </c>
      <c r="L68" s="3">
        <v>0</v>
      </c>
      <c r="O68" t="s">
        <v>4</v>
      </c>
      <c r="P68" t="s">
        <v>4</v>
      </c>
      <c r="Q68" t="s">
        <v>4</v>
      </c>
      <c r="R68" t="s">
        <v>4</v>
      </c>
    </row>
    <row r="69" spans="1:18" x14ac:dyDescent="0.2">
      <c r="A69">
        <f t="shared" si="5"/>
        <v>60</v>
      </c>
      <c r="B69" t="s">
        <v>302</v>
      </c>
      <c r="C69" s="9">
        <v>119833</v>
      </c>
      <c r="D69" t="s">
        <v>23</v>
      </c>
      <c r="E69" s="5" t="s">
        <v>671</v>
      </c>
      <c r="F69" s="5"/>
      <c r="G69" s="5"/>
      <c r="H69" t="s">
        <v>876</v>
      </c>
      <c r="I69" t="s">
        <v>303</v>
      </c>
      <c r="J69" s="5" t="s">
        <v>641</v>
      </c>
      <c r="K69" s="2">
        <v>45</v>
      </c>
      <c r="L69" s="3">
        <v>15210000</v>
      </c>
      <c r="M69" s="3">
        <f>M68+1</f>
        <v>1</v>
      </c>
      <c r="O69" t="s">
        <v>4</v>
      </c>
      <c r="P69" t="s">
        <v>4</v>
      </c>
      <c r="Q69" t="s">
        <v>4</v>
      </c>
      <c r="R69" t="s">
        <v>4</v>
      </c>
    </row>
    <row r="70" spans="1:18" x14ac:dyDescent="0.2">
      <c r="A70">
        <f t="shared" si="5"/>
        <v>61</v>
      </c>
      <c r="B70" t="s">
        <v>311</v>
      </c>
      <c r="C70" s="9">
        <v>120251</v>
      </c>
      <c r="D70" t="s">
        <v>29</v>
      </c>
      <c r="E70" s="5" t="s">
        <v>671</v>
      </c>
      <c r="F70" s="5"/>
      <c r="G70" s="5"/>
      <c r="H70" t="s">
        <v>54</v>
      </c>
      <c r="I70" t="s">
        <v>254</v>
      </c>
      <c r="J70" s="5" t="s">
        <v>641</v>
      </c>
      <c r="K70" s="2">
        <v>27.5</v>
      </c>
      <c r="L70" s="3">
        <v>38115000</v>
      </c>
      <c r="M70" s="3">
        <f>M69+1</f>
        <v>2</v>
      </c>
      <c r="O70" t="s">
        <v>4</v>
      </c>
      <c r="P70" s="62" t="s">
        <v>4</v>
      </c>
      <c r="Q70" t="s">
        <v>4</v>
      </c>
      <c r="R70" s="62" t="s">
        <v>4</v>
      </c>
    </row>
    <row r="71" spans="1:18" x14ac:dyDescent="0.2">
      <c r="A71">
        <f t="shared" si="5"/>
        <v>62</v>
      </c>
      <c r="B71" t="s">
        <v>315</v>
      </c>
      <c r="C71" s="9">
        <v>120365</v>
      </c>
      <c r="D71" t="s">
        <v>29</v>
      </c>
      <c r="E71" s="5" t="s">
        <v>671</v>
      </c>
      <c r="F71" s="5"/>
      <c r="G71" s="5"/>
      <c r="H71" t="s">
        <v>9</v>
      </c>
      <c r="I71" t="s">
        <v>141</v>
      </c>
      <c r="J71" s="5" t="s">
        <v>641</v>
      </c>
      <c r="K71" s="2">
        <v>27.5</v>
      </c>
      <c r="L71" s="3">
        <v>37796415.25</v>
      </c>
      <c r="M71" s="3">
        <f>M70+1</f>
        <v>3</v>
      </c>
      <c r="O71" t="s">
        <v>4</v>
      </c>
      <c r="P71" t="s">
        <v>4</v>
      </c>
      <c r="Q71" t="s">
        <v>4</v>
      </c>
      <c r="R71" t="s">
        <v>4</v>
      </c>
    </row>
    <row r="72" spans="1:18" x14ac:dyDescent="0.2">
      <c r="A72">
        <f t="shared" si="5"/>
        <v>63</v>
      </c>
      <c r="B72" t="s">
        <v>370</v>
      </c>
      <c r="C72" s="9">
        <v>123884</v>
      </c>
      <c r="D72" t="s">
        <v>1</v>
      </c>
      <c r="E72" s="5" t="s">
        <v>674</v>
      </c>
      <c r="F72" s="5"/>
      <c r="G72" s="5"/>
      <c r="H72" t="s">
        <v>48</v>
      </c>
      <c r="I72" t="s">
        <v>371</v>
      </c>
      <c r="J72" s="5" t="s">
        <v>641</v>
      </c>
      <c r="K72" s="2">
        <v>28</v>
      </c>
      <c r="L72" s="3">
        <v>9294005</v>
      </c>
      <c r="M72" s="3">
        <f>L72</f>
        <v>9294005</v>
      </c>
      <c r="O72" t="s">
        <v>4</v>
      </c>
      <c r="P72" t="s">
        <v>4</v>
      </c>
      <c r="Q72" t="s">
        <v>4</v>
      </c>
      <c r="R72" t="s">
        <v>4</v>
      </c>
    </row>
    <row r="73" spans="1:18" x14ac:dyDescent="0.2">
      <c r="A73">
        <f t="shared" si="5"/>
        <v>64</v>
      </c>
      <c r="B73" t="s">
        <v>347</v>
      </c>
      <c r="C73" s="9">
        <v>124144</v>
      </c>
      <c r="D73" t="s">
        <v>23</v>
      </c>
      <c r="E73" s="5" t="s">
        <v>671</v>
      </c>
      <c r="F73" s="5"/>
      <c r="G73" s="5"/>
      <c r="H73" t="s">
        <v>38</v>
      </c>
      <c r="I73" t="s">
        <v>27</v>
      </c>
      <c r="J73" s="5" t="s">
        <v>641</v>
      </c>
      <c r="K73" s="2">
        <v>39</v>
      </c>
      <c r="L73" s="3">
        <v>143857</v>
      </c>
      <c r="M73" s="3">
        <f t="shared" ref="M73:M136" si="6">M72+1</f>
        <v>9294006</v>
      </c>
      <c r="O73" t="s">
        <v>7</v>
      </c>
      <c r="P73" s="62">
        <v>44365</v>
      </c>
      <c r="Q73" t="s">
        <v>7</v>
      </c>
      <c r="R73" s="62">
        <v>44368</v>
      </c>
    </row>
    <row r="74" spans="1:18" x14ac:dyDescent="0.2">
      <c r="A74">
        <f t="shared" si="5"/>
        <v>65</v>
      </c>
      <c r="B74" t="s">
        <v>379</v>
      </c>
      <c r="C74" s="9">
        <v>124285</v>
      </c>
      <c r="D74" t="s">
        <v>23</v>
      </c>
      <c r="E74" s="5" t="s">
        <v>671</v>
      </c>
      <c r="F74" s="5"/>
      <c r="G74" s="5"/>
      <c r="H74" t="s">
        <v>875</v>
      </c>
      <c r="I74" t="s">
        <v>143</v>
      </c>
      <c r="J74" s="5" t="s">
        <v>641</v>
      </c>
      <c r="K74" s="2">
        <v>45</v>
      </c>
      <c r="L74" s="3">
        <v>25418662.650000002</v>
      </c>
      <c r="M74" s="3">
        <f t="shared" si="6"/>
        <v>9294007</v>
      </c>
      <c r="O74" t="s">
        <v>4</v>
      </c>
      <c r="P74" t="s">
        <v>4</v>
      </c>
      <c r="Q74" t="s">
        <v>4</v>
      </c>
      <c r="R74" t="s">
        <v>4</v>
      </c>
    </row>
    <row r="75" spans="1:18" x14ac:dyDescent="0.2">
      <c r="A75">
        <f t="shared" si="5"/>
        <v>66</v>
      </c>
      <c r="B75" t="s">
        <v>386</v>
      </c>
      <c r="C75" s="9">
        <v>124964</v>
      </c>
      <c r="D75" t="s">
        <v>25</v>
      </c>
      <c r="E75" s="5" t="s">
        <v>671</v>
      </c>
      <c r="F75" s="5"/>
      <c r="G75" s="5"/>
      <c r="H75" t="s">
        <v>9</v>
      </c>
      <c r="I75" t="s">
        <v>93</v>
      </c>
      <c r="J75" s="5" t="s">
        <v>641</v>
      </c>
      <c r="K75" s="2">
        <v>45</v>
      </c>
      <c r="L75" s="3">
        <v>0</v>
      </c>
      <c r="M75" s="3">
        <f t="shared" si="6"/>
        <v>9294008</v>
      </c>
      <c r="O75" t="s">
        <v>4</v>
      </c>
      <c r="P75" t="s">
        <v>4</v>
      </c>
      <c r="Q75" t="s">
        <v>4</v>
      </c>
      <c r="R75" t="s">
        <v>4</v>
      </c>
    </row>
    <row r="76" spans="1:18" x14ac:dyDescent="0.2">
      <c r="A76">
        <f t="shared" si="5"/>
        <v>67</v>
      </c>
      <c r="B76" t="s">
        <v>408</v>
      </c>
      <c r="C76" s="9">
        <v>127800</v>
      </c>
      <c r="D76" t="s">
        <v>23</v>
      </c>
      <c r="E76" s="5" t="s">
        <v>671</v>
      </c>
      <c r="F76" s="5"/>
      <c r="G76" s="5"/>
      <c r="H76" t="s">
        <v>48</v>
      </c>
      <c r="I76" t="s">
        <v>143</v>
      </c>
      <c r="J76" s="5" t="s">
        <v>641</v>
      </c>
      <c r="K76" s="2">
        <v>45</v>
      </c>
      <c r="L76" s="3">
        <v>11598300</v>
      </c>
      <c r="M76" s="3">
        <f t="shared" si="6"/>
        <v>9294009</v>
      </c>
      <c r="O76" t="s">
        <v>4</v>
      </c>
      <c r="P76" t="s">
        <v>4</v>
      </c>
      <c r="Q76" t="s">
        <v>4</v>
      </c>
      <c r="R76" t="s">
        <v>4</v>
      </c>
    </row>
    <row r="77" spans="1:18" x14ac:dyDescent="0.2">
      <c r="A77">
        <f t="shared" si="5"/>
        <v>68</v>
      </c>
      <c r="B77" t="s">
        <v>424</v>
      </c>
      <c r="C77" s="9">
        <v>128455</v>
      </c>
      <c r="D77" t="s">
        <v>29</v>
      </c>
      <c r="E77" s="5" t="s">
        <v>671</v>
      </c>
      <c r="F77" s="5"/>
      <c r="G77" s="5"/>
      <c r="H77" t="s">
        <v>38</v>
      </c>
      <c r="I77" t="s">
        <v>66</v>
      </c>
      <c r="J77" s="5" t="s">
        <v>641</v>
      </c>
      <c r="K77" s="2">
        <v>45</v>
      </c>
      <c r="L77" s="3">
        <v>18900000</v>
      </c>
      <c r="M77" s="3">
        <f t="shared" si="6"/>
        <v>9294010</v>
      </c>
      <c r="N77" s="3">
        <f>SUM(L1:L77)</f>
        <v>2445966696.9500003</v>
      </c>
      <c r="O77" t="s">
        <v>7</v>
      </c>
      <c r="P77" s="62">
        <v>44463</v>
      </c>
      <c r="Q77" t="s">
        <v>4</v>
      </c>
      <c r="R77" t="s">
        <v>4</v>
      </c>
    </row>
    <row r="78" spans="1:18" x14ac:dyDescent="0.2">
      <c r="A78">
        <f t="shared" si="5"/>
        <v>69</v>
      </c>
      <c r="B78" t="s">
        <v>458</v>
      </c>
      <c r="C78" s="9">
        <v>130691</v>
      </c>
      <c r="D78" t="s">
        <v>23</v>
      </c>
      <c r="E78" s="5" t="s">
        <v>671</v>
      </c>
      <c r="F78" s="5"/>
      <c r="G78" s="5"/>
      <c r="H78" t="s">
        <v>876</v>
      </c>
      <c r="I78" t="s">
        <v>459</v>
      </c>
      <c r="J78" s="5" t="s">
        <v>641</v>
      </c>
      <c r="K78" s="2">
        <v>33</v>
      </c>
      <c r="L78" s="3">
        <v>15435288.33</v>
      </c>
      <c r="M78" s="3">
        <f t="shared" si="6"/>
        <v>9294011</v>
      </c>
      <c r="O78" t="s">
        <v>4</v>
      </c>
      <c r="P78" t="s">
        <v>4</v>
      </c>
      <c r="Q78" t="s">
        <v>4</v>
      </c>
      <c r="R78" t="s">
        <v>4</v>
      </c>
    </row>
    <row r="79" spans="1:18" x14ac:dyDescent="0.2">
      <c r="A79">
        <f t="shared" si="5"/>
        <v>70</v>
      </c>
      <c r="B79" t="s">
        <v>463</v>
      </c>
      <c r="C79" s="9">
        <v>130847</v>
      </c>
      <c r="D79" t="s">
        <v>34</v>
      </c>
      <c r="E79" s="5" t="s">
        <v>671</v>
      </c>
      <c r="F79" s="5"/>
      <c r="G79" s="5"/>
      <c r="H79" t="s">
        <v>159</v>
      </c>
      <c r="I79" t="s">
        <v>262</v>
      </c>
      <c r="J79" s="5" t="s">
        <v>641</v>
      </c>
      <c r="K79" s="2">
        <v>45</v>
      </c>
      <c r="L79" s="3">
        <v>9000000</v>
      </c>
      <c r="M79" s="3">
        <f t="shared" si="6"/>
        <v>9294012</v>
      </c>
      <c r="O79" t="s">
        <v>4</v>
      </c>
      <c r="P79" t="s">
        <v>4</v>
      </c>
      <c r="Q79" t="s">
        <v>4</v>
      </c>
      <c r="R79" t="s">
        <v>4</v>
      </c>
    </row>
    <row r="80" spans="1:18" x14ac:dyDescent="0.2">
      <c r="A80">
        <f t="shared" si="5"/>
        <v>71</v>
      </c>
      <c r="B80" t="s">
        <v>515</v>
      </c>
      <c r="C80" s="9">
        <v>134445</v>
      </c>
      <c r="D80" t="s">
        <v>23</v>
      </c>
      <c r="E80" s="5" t="s">
        <v>671</v>
      </c>
      <c r="F80" s="5"/>
      <c r="G80" s="5"/>
      <c r="H80" t="s">
        <v>1092</v>
      </c>
      <c r="I80" t="s">
        <v>85</v>
      </c>
      <c r="J80" s="5" t="s">
        <v>641</v>
      </c>
      <c r="K80" s="2">
        <v>45</v>
      </c>
      <c r="L80" s="3">
        <v>5049858</v>
      </c>
      <c r="M80" s="3">
        <f t="shared" si="6"/>
        <v>9294013</v>
      </c>
      <c r="O80" t="s">
        <v>4</v>
      </c>
      <c r="P80" t="s">
        <v>4</v>
      </c>
      <c r="Q80" t="s">
        <v>7</v>
      </c>
      <c r="R80" s="62">
        <v>44973</v>
      </c>
    </row>
    <row r="81" spans="1:18" x14ac:dyDescent="0.2">
      <c r="A81">
        <f t="shared" si="5"/>
        <v>72</v>
      </c>
      <c r="B81" t="s">
        <v>536</v>
      </c>
      <c r="C81" s="9">
        <v>135349</v>
      </c>
      <c r="D81" t="s">
        <v>23</v>
      </c>
      <c r="E81" s="5" t="s">
        <v>671</v>
      </c>
      <c r="F81" s="5"/>
      <c r="G81" s="5"/>
      <c r="H81" t="s">
        <v>48</v>
      </c>
      <c r="I81" t="s">
        <v>109</v>
      </c>
      <c r="J81" s="5" t="s">
        <v>641</v>
      </c>
      <c r="K81" s="2">
        <v>45</v>
      </c>
      <c r="L81" s="3">
        <v>0</v>
      </c>
      <c r="M81" s="3">
        <f t="shared" si="6"/>
        <v>9294014</v>
      </c>
      <c r="O81" t="s">
        <v>4</v>
      </c>
      <c r="P81" t="s">
        <v>4</v>
      </c>
      <c r="Q81" t="s">
        <v>4</v>
      </c>
      <c r="R81" t="s">
        <v>4</v>
      </c>
    </row>
    <row r="82" spans="1:18" x14ac:dyDescent="0.2">
      <c r="A82">
        <f t="shared" si="5"/>
        <v>73</v>
      </c>
      <c r="B82" t="s">
        <v>539</v>
      </c>
      <c r="C82" s="9">
        <v>135466</v>
      </c>
      <c r="D82" t="s">
        <v>23</v>
      </c>
      <c r="E82" s="5" t="s">
        <v>671</v>
      </c>
      <c r="F82" s="5"/>
      <c r="G82" s="5"/>
      <c r="H82" t="s">
        <v>38</v>
      </c>
      <c r="I82" t="s">
        <v>143</v>
      </c>
      <c r="J82" s="5" t="s">
        <v>641</v>
      </c>
      <c r="K82" s="2">
        <v>45</v>
      </c>
      <c r="L82" s="3">
        <v>18500000</v>
      </c>
      <c r="M82" s="3">
        <f t="shared" si="6"/>
        <v>9294015</v>
      </c>
      <c r="O82" t="s">
        <v>4</v>
      </c>
      <c r="P82" t="s">
        <v>4</v>
      </c>
      <c r="Q82" t="s">
        <v>4</v>
      </c>
      <c r="R82" t="s">
        <v>4</v>
      </c>
    </row>
    <row r="83" spans="1:18" x14ac:dyDescent="0.2">
      <c r="A83">
        <f t="shared" si="5"/>
        <v>74</v>
      </c>
      <c r="B83" t="s">
        <v>549</v>
      </c>
      <c r="C83" s="9">
        <v>137247</v>
      </c>
      <c r="D83" t="s">
        <v>23</v>
      </c>
      <c r="E83" s="5" t="s">
        <v>671</v>
      </c>
      <c r="F83" s="5"/>
      <c r="G83" s="5"/>
      <c r="H83" t="s">
        <v>881</v>
      </c>
      <c r="I83" t="s">
        <v>78</v>
      </c>
      <c r="J83" s="5" t="s">
        <v>641</v>
      </c>
      <c r="K83" s="2">
        <v>39</v>
      </c>
      <c r="L83" s="3">
        <v>3841500</v>
      </c>
      <c r="M83" s="3">
        <f t="shared" si="6"/>
        <v>9294016</v>
      </c>
      <c r="O83" t="s">
        <v>4</v>
      </c>
      <c r="P83" t="s">
        <v>4</v>
      </c>
      <c r="Q83" t="s">
        <v>4</v>
      </c>
      <c r="R83" t="s">
        <v>4</v>
      </c>
    </row>
    <row r="84" spans="1:18" x14ac:dyDescent="0.2">
      <c r="A84">
        <f t="shared" si="5"/>
        <v>75</v>
      </c>
      <c r="B84" t="s">
        <v>566</v>
      </c>
      <c r="C84" s="9">
        <v>137301</v>
      </c>
      <c r="D84" t="s">
        <v>34</v>
      </c>
      <c r="E84" s="5" t="s">
        <v>671</v>
      </c>
      <c r="F84" s="5"/>
      <c r="G84" s="5"/>
      <c r="H84" t="s">
        <v>9</v>
      </c>
      <c r="I84" t="s">
        <v>245</v>
      </c>
      <c r="J84" s="5" t="s">
        <v>641</v>
      </c>
      <c r="K84" s="2">
        <v>45</v>
      </c>
      <c r="L84" s="3">
        <v>8173140</v>
      </c>
      <c r="M84" s="3">
        <f t="shared" si="6"/>
        <v>9294017</v>
      </c>
      <c r="O84" t="s">
        <v>4</v>
      </c>
      <c r="P84" t="s">
        <v>4</v>
      </c>
      <c r="Q84" t="s">
        <v>4</v>
      </c>
      <c r="R84" t="s">
        <v>4</v>
      </c>
    </row>
    <row r="85" spans="1:18" x14ac:dyDescent="0.2">
      <c r="A85">
        <f t="shared" si="5"/>
        <v>76</v>
      </c>
      <c r="B85" t="s">
        <v>491</v>
      </c>
      <c r="C85" s="9">
        <v>137616</v>
      </c>
      <c r="D85" t="s">
        <v>23</v>
      </c>
      <c r="E85" s="5" t="s">
        <v>671</v>
      </c>
      <c r="F85" s="5"/>
      <c r="G85" s="5"/>
      <c r="H85" t="s">
        <v>881</v>
      </c>
      <c r="I85" t="s">
        <v>228</v>
      </c>
      <c r="J85" s="5" t="s">
        <v>641</v>
      </c>
      <c r="K85" s="2">
        <v>45</v>
      </c>
      <c r="L85" s="3">
        <v>9687452</v>
      </c>
      <c r="M85" s="3">
        <f t="shared" si="6"/>
        <v>9294018</v>
      </c>
      <c r="O85" t="s">
        <v>4</v>
      </c>
      <c r="P85" t="s">
        <v>4</v>
      </c>
      <c r="Q85" t="s">
        <v>4</v>
      </c>
      <c r="R85" t="s">
        <v>4</v>
      </c>
    </row>
    <row r="86" spans="1:18" x14ac:dyDescent="0.2">
      <c r="A86">
        <f t="shared" si="5"/>
        <v>77</v>
      </c>
      <c r="B86" t="s">
        <v>571</v>
      </c>
      <c r="C86" s="9">
        <v>137655</v>
      </c>
      <c r="D86" t="s">
        <v>29</v>
      </c>
      <c r="E86" s="5" t="s">
        <v>671</v>
      </c>
      <c r="F86" s="5"/>
      <c r="G86" s="5"/>
      <c r="H86" t="s">
        <v>1271</v>
      </c>
      <c r="I86" t="s">
        <v>183</v>
      </c>
      <c r="J86" s="5" t="s">
        <v>641</v>
      </c>
      <c r="K86" s="2">
        <v>33</v>
      </c>
      <c r="L86" s="3">
        <v>23545500</v>
      </c>
      <c r="M86" s="3">
        <f t="shared" si="6"/>
        <v>9294019</v>
      </c>
      <c r="O86" t="s">
        <v>4</v>
      </c>
      <c r="P86" t="s">
        <v>4</v>
      </c>
      <c r="Q86" t="s">
        <v>4</v>
      </c>
      <c r="R86" t="s">
        <v>4</v>
      </c>
    </row>
    <row r="87" spans="1:18" x14ac:dyDescent="0.2">
      <c r="A87">
        <f t="shared" si="5"/>
        <v>78</v>
      </c>
      <c r="B87" t="s">
        <v>573</v>
      </c>
      <c r="C87" s="9">
        <v>137807</v>
      </c>
      <c r="D87" t="s">
        <v>23</v>
      </c>
      <c r="E87" s="5" t="s">
        <v>671</v>
      </c>
      <c r="F87" s="5"/>
      <c r="G87" s="5"/>
      <c r="H87" t="s">
        <v>881</v>
      </c>
      <c r="I87" t="s">
        <v>78</v>
      </c>
      <c r="J87" s="5" t="s">
        <v>641</v>
      </c>
      <c r="K87" s="2">
        <v>39</v>
      </c>
      <c r="L87" s="3">
        <v>3452576</v>
      </c>
      <c r="M87" s="3">
        <f t="shared" si="6"/>
        <v>9294020</v>
      </c>
      <c r="O87" t="s">
        <v>4</v>
      </c>
      <c r="P87" t="s">
        <v>4</v>
      </c>
      <c r="Q87" t="s">
        <v>4</v>
      </c>
      <c r="R87" t="s">
        <v>4</v>
      </c>
    </row>
    <row r="88" spans="1:18" x14ac:dyDescent="0.2">
      <c r="A88">
        <f t="shared" si="5"/>
        <v>79</v>
      </c>
      <c r="B88" t="s">
        <v>588</v>
      </c>
      <c r="C88" s="9">
        <v>138803</v>
      </c>
      <c r="D88" t="s">
        <v>23</v>
      </c>
      <c r="E88" s="5" t="s">
        <v>671</v>
      </c>
      <c r="F88" s="5"/>
      <c r="G88" s="5"/>
      <c r="H88" t="s">
        <v>876</v>
      </c>
      <c r="I88" t="s">
        <v>245</v>
      </c>
      <c r="J88" s="5" t="s">
        <v>641</v>
      </c>
      <c r="K88" s="2">
        <v>45</v>
      </c>
      <c r="L88" s="3">
        <v>17583750</v>
      </c>
      <c r="M88" s="3">
        <f t="shared" si="6"/>
        <v>9294021</v>
      </c>
      <c r="O88" t="s">
        <v>4</v>
      </c>
      <c r="P88" t="s">
        <v>4</v>
      </c>
      <c r="Q88" t="s">
        <v>4</v>
      </c>
      <c r="R88" t="s">
        <v>4</v>
      </c>
    </row>
    <row r="89" spans="1:18" x14ac:dyDescent="0.2">
      <c r="A89">
        <f t="shared" si="5"/>
        <v>80</v>
      </c>
      <c r="B89" t="s">
        <v>596</v>
      </c>
      <c r="C89" s="9">
        <v>139263</v>
      </c>
      <c r="D89" t="s">
        <v>23</v>
      </c>
      <c r="E89" s="5" t="s">
        <v>671</v>
      </c>
      <c r="F89" s="5"/>
      <c r="G89" s="5"/>
      <c r="H89" t="s">
        <v>875</v>
      </c>
      <c r="I89" t="s">
        <v>198</v>
      </c>
      <c r="J89" s="5" t="s">
        <v>641</v>
      </c>
      <c r="K89" s="2">
        <v>45</v>
      </c>
      <c r="L89" s="3">
        <v>3156210</v>
      </c>
      <c r="M89" s="3">
        <f t="shared" si="6"/>
        <v>9294022</v>
      </c>
      <c r="O89" t="s">
        <v>4</v>
      </c>
      <c r="P89" t="s">
        <v>4</v>
      </c>
      <c r="Q89" t="s">
        <v>4</v>
      </c>
      <c r="R89" t="s">
        <v>4</v>
      </c>
    </row>
    <row r="90" spans="1:18" x14ac:dyDescent="0.2">
      <c r="A90">
        <f t="shared" si="5"/>
        <v>81</v>
      </c>
      <c r="B90" t="s">
        <v>603</v>
      </c>
      <c r="C90" s="9">
        <v>139294</v>
      </c>
      <c r="D90" t="s">
        <v>23</v>
      </c>
      <c r="E90" s="5" t="s">
        <v>671</v>
      </c>
      <c r="F90" s="5"/>
      <c r="G90" s="5"/>
      <c r="H90" t="s">
        <v>881</v>
      </c>
      <c r="I90" t="s">
        <v>69</v>
      </c>
      <c r="J90" s="5" t="s">
        <v>641</v>
      </c>
      <c r="K90" s="2">
        <v>45</v>
      </c>
      <c r="L90" s="3">
        <v>43100249</v>
      </c>
      <c r="M90" s="3">
        <f t="shared" si="6"/>
        <v>9294023</v>
      </c>
      <c r="O90" t="s">
        <v>7</v>
      </c>
      <c r="P90" s="62">
        <v>44714</v>
      </c>
      <c r="Q90" t="s">
        <v>4</v>
      </c>
      <c r="R90" t="s">
        <v>4</v>
      </c>
    </row>
    <row r="91" spans="1:18" x14ac:dyDescent="0.2">
      <c r="A91">
        <f t="shared" si="5"/>
        <v>82</v>
      </c>
      <c r="B91" t="s">
        <v>607</v>
      </c>
      <c r="C91" s="9">
        <v>139336</v>
      </c>
      <c r="D91" t="s">
        <v>23</v>
      </c>
      <c r="E91" s="5" t="s">
        <v>671</v>
      </c>
      <c r="F91" s="5"/>
      <c r="G91" s="5"/>
      <c r="H91" t="s">
        <v>881</v>
      </c>
      <c r="I91" t="s">
        <v>143</v>
      </c>
      <c r="J91" s="5" t="s">
        <v>641</v>
      </c>
      <c r="K91" s="2">
        <v>45</v>
      </c>
      <c r="L91" s="3">
        <v>19680300</v>
      </c>
      <c r="M91" s="3">
        <f t="shared" si="6"/>
        <v>9294024</v>
      </c>
      <c r="O91" t="s">
        <v>4</v>
      </c>
      <c r="P91" t="s">
        <v>4</v>
      </c>
      <c r="Q91" t="s">
        <v>4</v>
      </c>
      <c r="R91" t="s">
        <v>4</v>
      </c>
    </row>
    <row r="92" spans="1:18" x14ac:dyDescent="0.2">
      <c r="A92">
        <f t="shared" si="5"/>
        <v>83</v>
      </c>
      <c r="B92" t="s">
        <v>610</v>
      </c>
      <c r="C92" s="9">
        <v>139428</v>
      </c>
      <c r="D92" t="s">
        <v>23</v>
      </c>
      <c r="E92" s="5" t="s">
        <v>671</v>
      </c>
      <c r="F92" s="5"/>
      <c r="G92" s="5"/>
      <c r="H92" t="s">
        <v>881</v>
      </c>
      <c r="I92" t="s">
        <v>245</v>
      </c>
      <c r="J92" s="5" t="s">
        <v>641</v>
      </c>
      <c r="K92" s="2">
        <v>45</v>
      </c>
      <c r="L92" s="3">
        <v>26775000</v>
      </c>
      <c r="M92" s="3">
        <f t="shared" si="6"/>
        <v>9294025</v>
      </c>
      <c r="O92" t="s">
        <v>4</v>
      </c>
      <c r="P92" t="s">
        <v>4</v>
      </c>
      <c r="Q92" t="s">
        <v>4</v>
      </c>
      <c r="R92" t="s">
        <v>4</v>
      </c>
    </row>
    <row r="93" spans="1:18" x14ac:dyDescent="0.2">
      <c r="A93">
        <f t="shared" si="5"/>
        <v>84</v>
      </c>
      <c r="B93" t="s">
        <v>618</v>
      </c>
      <c r="C93" s="9">
        <v>139618</v>
      </c>
      <c r="D93" t="s">
        <v>23</v>
      </c>
      <c r="E93" s="5" t="s">
        <v>671</v>
      </c>
      <c r="F93" s="5"/>
      <c r="G93" s="5"/>
      <c r="H93" t="s">
        <v>881</v>
      </c>
      <c r="I93" t="s">
        <v>123</v>
      </c>
      <c r="J93" s="5" t="s">
        <v>641</v>
      </c>
      <c r="K93" s="2">
        <v>45</v>
      </c>
      <c r="L93" s="3">
        <v>3240000</v>
      </c>
      <c r="M93" s="3">
        <f t="shared" si="6"/>
        <v>9294026</v>
      </c>
      <c r="O93" t="s">
        <v>4</v>
      </c>
      <c r="P93" t="s">
        <v>4</v>
      </c>
      <c r="Q93" t="s">
        <v>4</v>
      </c>
      <c r="R93" t="s">
        <v>4</v>
      </c>
    </row>
    <row r="94" spans="1:18" x14ac:dyDescent="0.2">
      <c r="A94">
        <f t="shared" si="5"/>
        <v>85</v>
      </c>
      <c r="B94" t="s">
        <v>622</v>
      </c>
      <c r="C94" s="9">
        <v>139796</v>
      </c>
      <c r="D94" t="s">
        <v>23</v>
      </c>
      <c r="E94" s="5" t="s">
        <v>671</v>
      </c>
      <c r="F94" s="5"/>
      <c r="G94" s="5"/>
      <c r="H94" t="s">
        <v>875</v>
      </c>
      <c r="I94" t="s">
        <v>623</v>
      </c>
      <c r="J94" s="5" t="s">
        <v>641</v>
      </c>
      <c r="K94" s="2">
        <v>45</v>
      </c>
      <c r="L94" s="3">
        <v>17391636</v>
      </c>
      <c r="M94" s="3">
        <f t="shared" si="6"/>
        <v>9294027</v>
      </c>
      <c r="O94" t="s">
        <v>4</v>
      </c>
      <c r="P94" t="s">
        <v>4</v>
      </c>
      <c r="Q94" t="s">
        <v>4</v>
      </c>
      <c r="R94" t="s">
        <v>4</v>
      </c>
    </row>
    <row r="95" spans="1:18" x14ac:dyDescent="0.2">
      <c r="A95">
        <f t="shared" si="5"/>
        <v>86</v>
      </c>
      <c r="B95" t="s">
        <v>624</v>
      </c>
      <c r="C95" s="9">
        <v>139797</v>
      </c>
      <c r="D95" t="s">
        <v>23</v>
      </c>
      <c r="E95" s="5" t="s">
        <v>671</v>
      </c>
      <c r="F95" s="5"/>
      <c r="G95" s="5"/>
      <c r="H95" t="s">
        <v>875</v>
      </c>
      <c r="I95" t="s">
        <v>198</v>
      </c>
      <c r="J95" s="5" t="s">
        <v>641</v>
      </c>
      <c r="K95" s="2">
        <v>45</v>
      </c>
      <c r="L95" s="3">
        <v>6446211</v>
      </c>
      <c r="M95" s="3">
        <f t="shared" si="6"/>
        <v>9294028</v>
      </c>
      <c r="O95" t="s">
        <v>4</v>
      </c>
      <c r="P95" t="s">
        <v>4</v>
      </c>
      <c r="Q95" t="s">
        <v>4</v>
      </c>
      <c r="R95" t="s">
        <v>4</v>
      </c>
    </row>
    <row r="96" spans="1:18" x14ac:dyDescent="0.2">
      <c r="A96">
        <f t="shared" si="5"/>
        <v>87</v>
      </c>
      <c r="B96" t="s">
        <v>626</v>
      </c>
      <c r="C96" s="9">
        <v>139809</v>
      </c>
      <c r="D96" t="s">
        <v>23</v>
      </c>
      <c r="E96" s="5" t="s">
        <v>671</v>
      </c>
      <c r="F96" s="5"/>
      <c r="G96" s="5"/>
      <c r="H96" t="s">
        <v>875</v>
      </c>
      <c r="I96" t="s">
        <v>198</v>
      </c>
      <c r="J96" s="5" t="s">
        <v>641</v>
      </c>
      <c r="K96" s="2">
        <v>45</v>
      </c>
      <c r="L96" s="3">
        <v>1265189</v>
      </c>
      <c r="M96" s="3">
        <f t="shared" si="6"/>
        <v>9294029</v>
      </c>
      <c r="O96" t="s">
        <v>4</v>
      </c>
      <c r="P96" t="s">
        <v>4</v>
      </c>
      <c r="Q96" t="s">
        <v>4</v>
      </c>
      <c r="R96" t="s">
        <v>4</v>
      </c>
    </row>
    <row r="97" spans="1:18" x14ac:dyDescent="0.2">
      <c r="A97">
        <f t="shared" si="5"/>
        <v>88</v>
      </c>
      <c r="B97" t="s">
        <v>608</v>
      </c>
      <c r="C97" s="9">
        <v>140206</v>
      </c>
      <c r="D97" t="s">
        <v>23</v>
      </c>
      <c r="E97" s="5" t="s">
        <v>671</v>
      </c>
      <c r="F97" s="5"/>
      <c r="G97" s="5"/>
      <c r="H97" t="s">
        <v>875</v>
      </c>
      <c r="I97" t="s">
        <v>314</v>
      </c>
      <c r="J97" s="5" t="s">
        <v>641</v>
      </c>
      <c r="K97" s="2">
        <v>45</v>
      </c>
      <c r="L97" s="3">
        <v>6108687.4500000002</v>
      </c>
      <c r="M97" s="3">
        <f t="shared" si="6"/>
        <v>9294030</v>
      </c>
      <c r="O97" t="s">
        <v>4</v>
      </c>
      <c r="P97" t="s">
        <v>4</v>
      </c>
      <c r="Q97" t="s">
        <v>4</v>
      </c>
      <c r="R97" t="s">
        <v>4</v>
      </c>
    </row>
    <row r="98" spans="1:18" x14ac:dyDescent="0.2">
      <c r="A98">
        <f t="shared" si="5"/>
        <v>89</v>
      </c>
      <c r="B98" t="s">
        <v>635</v>
      </c>
      <c r="C98" s="9">
        <v>140333</v>
      </c>
      <c r="D98" t="s">
        <v>23</v>
      </c>
      <c r="E98" s="5" t="s">
        <v>671</v>
      </c>
      <c r="F98" s="5"/>
      <c r="G98" s="5"/>
      <c r="H98" t="s">
        <v>876</v>
      </c>
      <c r="I98" t="s">
        <v>346</v>
      </c>
      <c r="J98" s="5" t="s">
        <v>641</v>
      </c>
      <c r="K98" s="2">
        <v>33</v>
      </c>
      <c r="L98" s="3">
        <v>121006816</v>
      </c>
      <c r="M98" s="3">
        <f t="shared" si="6"/>
        <v>9294031</v>
      </c>
      <c r="O98" t="s">
        <v>3</v>
      </c>
      <c r="P98" s="62">
        <v>44728</v>
      </c>
      <c r="Q98" t="s">
        <v>4</v>
      </c>
      <c r="R98" t="s">
        <v>4</v>
      </c>
    </row>
    <row r="99" spans="1:18" x14ac:dyDescent="0.2">
      <c r="A99">
        <f t="shared" si="5"/>
        <v>90</v>
      </c>
      <c r="B99" t="s">
        <v>722</v>
      </c>
      <c r="C99" s="9">
        <v>140645</v>
      </c>
      <c r="D99" t="s">
        <v>23</v>
      </c>
      <c r="E99" s="5" t="s">
        <v>671</v>
      </c>
      <c r="F99" s="5"/>
      <c r="G99" s="5"/>
      <c r="H99" t="s">
        <v>875</v>
      </c>
      <c r="I99" t="s">
        <v>291</v>
      </c>
      <c r="J99" s="5" t="s">
        <v>641</v>
      </c>
      <c r="K99" s="2">
        <v>33</v>
      </c>
      <c r="L99" s="3">
        <v>3433029.6</v>
      </c>
      <c r="M99" s="3">
        <f t="shared" si="6"/>
        <v>9294032</v>
      </c>
      <c r="O99" t="s">
        <v>7</v>
      </c>
      <c r="P99" s="62">
        <v>44889</v>
      </c>
      <c r="Q99" t="s">
        <v>4</v>
      </c>
      <c r="R99" t="s">
        <v>4</v>
      </c>
    </row>
    <row r="100" spans="1:18" x14ac:dyDescent="0.2">
      <c r="A100">
        <f t="shared" si="5"/>
        <v>91</v>
      </c>
      <c r="B100" t="s">
        <v>704</v>
      </c>
      <c r="C100" s="9">
        <v>140892</v>
      </c>
      <c r="D100" t="s">
        <v>23</v>
      </c>
      <c r="E100" s="5" t="s">
        <v>671</v>
      </c>
      <c r="F100" s="5"/>
      <c r="G100" s="5"/>
      <c r="H100" t="s">
        <v>876</v>
      </c>
      <c r="I100" t="s">
        <v>109</v>
      </c>
      <c r="J100" s="5" t="s">
        <v>641</v>
      </c>
      <c r="K100" s="2">
        <v>33</v>
      </c>
      <c r="L100" s="3">
        <v>0</v>
      </c>
      <c r="M100" s="3">
        <f t="shared" si="6"/>
        <v>9294033</v>
      </c>
      <c r="O100" t="s">
        <v>7</v>
      </c>
      <c r="P100" s="62">
        <v>44945</v>
      </c>
      <c r="Q100" t="s">
        <v>4</v>
      </c>
      <c r="R100" t="s">
        <v>4</v>
      </c>
    </row>
    <row r="101" spans="1:18" x14ac:dyDescent="0.2">
      <c r="A101">
        <f t="shared" si="5"/>
        <v>92</v>
      </c>
      <c r="B101" t="s">
        <v>543</v>
      </c>
      <c r="C101" s="9">
        <v>140906</v>
      </c>
      <c r="D101" t="s">
        <v>34</v>
      </c>
      <c r="E101" s="5" t="s">
        <v>671</v>
      </c>
      <c r="F101" s="5"/>
      <c r="G101" s="5"/>
      <c r="H101" t="s">
        <v>9</v>
      </c>
      <c r="I101" t="s">
        <v>228</v>
      </c>
      <c r="J101" s="5" t="s">
        <v>641</v>
      </c>
      <c r="K101" s="2">
        <v>28</v>
      </c>
      <c r="L101" s="3">
        <v>237565</v>
      </c>
      <c r="M101" s="3">
        <f t="shared" si="6"/>
        <v>9294034</v>
      </c>
      <c r="O101" t="s">
        <v>4</v>
      </c>
      <c r="P101" t="s">
        <v>4</v>
      </c>
      <c r="Q101" t="s">
        <v>4</v>
      </c>
      <c r="R101" t="s">
        <v>4</v>
      </c>
    </row>
    <row r="102" spans="1:18" x14ac:dyDescent="0.2">
      <c r="A102">
        <f t="shared" si="5"/>
        <v>93</v>
      </c>
      <c r="B102" t="s">
        <v>698</v>
      </c>
      <c r="C102" s="9">
        <v>141005</v>
      </c>
      <c r="D102" t="s">
        <v>23</v>
      </c>
      <c r="E102" s="5" t="s">
        <v>671</v>
      </c>
      <c r="F102" s="5"/>
      <c r="G102" s="5"/>
      <c r="H102" t="s">
        <v>876</v>
      </c>
      <c r="I102" t="s">
        <v>228</v>
      </c>
      <c r="J102" s="5" t="s">
        <v>641</v>
      </c>
      <c r="K102" s="2">
        <v>39</v>
      </c>
      <c r="L102" s="3">
        <v>61002273</v>
      </c>
      <c r="M102" s="3">
        <f t="shared" si="6"/>
        <v>9294035</v>
      </c>
      <c r="O102" t="s">
        <v>4</v>
      </c>
      <c r="P102" t="s">
        <v>4</v>
      </c>
      <c r="Q102" t="s">
        <v>4</v>
      </c>
      <c r="R102" t="s">
        <v>4</v>
      </c>
    </row>
    <row r="103" spans="1:18" x14ac:dyDescent="0.2">
      <c r="A103">
        <f t="shared" si="5"/>
        <v>94</v>
      </c>
      <c r="B103" t="s">
        <v>693</v>
      </c>
      <c r="C103" s="9">
        <v>141104</v>
      </c>
      <c r="D103" t="s">
        <v>23</v>
      </c>
      <c r="E103" s="5" t="s">
        <v>671</v>
      </c>
      <c r="F103" s="5"/>
      <c r="G103" s="5"/>
      <c r="H103" t="s">
        <v>875</v>
      </c>
      <c r="I103" t="s">
        <v>131</v>
      </c>
      <c r="J103" s="5" t="s">
        <v>641</v>
      </c>
      <c r="K103" s="2">
        <v>39</v>
      </c>
      <c r="L103" s="3">
        <v>30268373</v>
      </c>
      <c r="M103" s="3">
        <f t="shared" si="6"/>
        <v>9294036</v>
      </c>
      <c r="O103" t="s">
        <v>4</v>
      </c>
      <c r="P103" t="s">
        <v>4</v>
      </c>
      <c r="Q103" t="s">
        <v>4</v>
      </c>
      <c r="R103" t="s">
        <v>4</v>
      </c>
    </row>
    <row r="104" spans="1:18" x14ac:dyDescent="0.2">
      <c r="A104">
        <f t="shared" si="5"/>
        <v>95</v>
      </c>
      <c r="B104" t="s">
        <v>765</v>
      </c>
      <c r="C104" s="9">
        <v>141959</v>
      </c>
      <c r="D104" t="s">
        <v>23</v>
      </c>
      <c r="E104" s="5" t="s">
        <v>671</v>
      </c>
      <c r="F104" s="5"/>
      <c r="G104" s="5"/>
      <c r="H104" t="s">
        <v>881</v>
      </c>
      <c r="I104" t="s">
        <v>228</v>
      </c>
      <c r="J104" s="5" t="s">
        <v>641</v>
      </c>
      <c r="K104" s="2">
        <v>45</v>
      </c>
      <c r="L104" s="3">
        <v>14163373</v>
      </c>
      <c r="M104" s="3">
        <f t="shared" si="6"/>
        <v>9294037</v>
      </c>
      <c r="O104" t="s">
        <v>4</v>
      </c>
      <c r="P104" t="s">
        <v>4</v>
      </c>
      <c r="Q104" t="s">
        <v>4</v>
      </c>
      <c r="R104" t="s">
        <v>4</v>
      </c>
    </row>
    <row r="105" spans="1:18" x14ac:dyDescent="0.2">
      <c r="A105">
        <f t="shared" si="5"/>
        <v>96</v>
      </c>
      <c r="B105" t="s">
        <v>759</v>
      </c>
      <c r="C105" s="9">
        <v>142076</v>
      </c>
      <c r="D105" t="s">
        <v>23</v>
      </c>
      <c r="E105" s="5" t="s">
        <v>671</v>
      </c>
      <c r="F105" s="5"/>
      <c r="G105" s="5"/>
      <c r="H105" t="s">
        <v>48</v>
      </c>
      <c r="I105" t="s">
        <v>346</v>
      </c>
      <c r="J105" s="5" t="s">
        <v>641</v>
      </c>
      <c r="K105" s="2">
        <v>27.5</v>
      </c>
      <c r="L105" s="3">
        <v>312073025.625</v>
      </c>
      <c r="M105" s="3">
        <f t="shared" si="6"/>
        <v>9294038</v>
      </c>
      <c r="O105" t="s">
        <v>4</v>
      </c>
      <c r="P105" t="s">
        <v>4</v>
      </c>
      <c r="Q105" t="s">
        <v>4</v>
      </c>
      <c r="R105" t="s">
        <v>4</v>
      </c>
    </row>
    <row r="106" spans="1:18" x14ac:dyDescent="0.2">
      <c r="A106">
        <f t="shared" si="5"/>
        <v>97</v>
      </c>
      <c r="B106" t="s">
        <v>752</v>
      </c>
      <c r="C106" s="9">
        <v>142157</v>
      </c>
      <c r="D106" t="s">
        <v>23</v>
      </c>
      <c r="E106" s="5" t="s">
        <v>671</v>
      </c>
      <c r="F106" s="5"/>
      <c r="G106" s="5"/>
      <c r="H106" t="s">
        <v>876</v>
      </c>
      <c r="I106" t="s">
        <v>453</v>
      </c>
      <c r="J106" s="5" t="s">
        <v>641</v>
      </c>
      <c r="K106" s="2">
        <v>45</v>
      </c>
      <c r="L106" s="3">
        <v>7189175</v>
      </c>
      <c r="M106" s="3">
        <f t="shared" si="6"/>
        <v>9294039</v>
      </c>
      <c r="O106" t="s">
        <v>4</v>
      </c>
      <c r="P106" t="s">
        <v>4</v>
      </c>
      <c r="Q106" t="s">
        <v>4</v>
      </c>
      <c r="R106" t="s">
        <v>4</v>
      </c>
    </row>
    <row r="107" spans="1:18" x14ac:dyDescent="0.2">
      <c r="A107">
        <f t="shared" si="5"/>
        <v>98</v>
      </c>
      <c r="B107" t="s">
        <v>750</v>
      </c>
      <c r="C107" s="9">
        <v>142183</v>
      </c>
      <c r="D107" t="s">
        <v>23</v>
      </c>
      <c r="E107" s="5" t="s">
        <v>671</v>
      </c>
      <c r="F107" s="5"/>
      <c r="G107" s="5"/>
      <c r="H107" t="s">
        <v>875</v>
      </c>
      <c r="I107" t="s">
        <v>141</v>
      </c>
      <c r="J107" s="5" t="s">
        <v>641</v>
      </c>
      <c r="K107" s="2">
        <v>33</v>
      </c>
      <c r="L107" s="3">
        <v>300000</v>
      </c>
      <c r="M107" s="3">
        <f t="shared" si="6"/>
        <v>9294040</v>
      </c>
      <c r="O107" t="s">
        <v>4</v>
      </c>
      <c r="P107" t="s">
        <v>4</v>
      </c>
      <c r="Q107" t="s">
        <v>4</v>
      </c>
      <c r="R107" t="s">
        <v>4</v>
      </c>
    </row>
    <row r="108" spans="1:18" x14ac:dyDescent="0.2">
      <c r="A108">
        <f t="shared" ref="A108:A171" si="7">A107+1</f>
        <v>99</v>
      </c>
      <c r="B108" t="s">
        <v>747</v>
      </c>
      <c r="C108" s="9">
        <v>142199</v>
      </c>
      <c r="D108" t="s">
        <v>23</v>
      </c>
      <c r="E108" s="5" t="s">
        <v>671</v>
      </c>
      <c r="F108" s="5"/>
      <c r="G108" s="5"/>
      <c r="H108" t="s">
        <v>875</v>
      </c>
      <c r="I108" t="s">
        <v>141</v>
      </c>
      <c r="J108" s="5" t="s">
        <v>641</v>
      </c>
      <c r="K108" s="2">
        <v>33</v>
      </c>
      <c r="L108" s="3">
        <v>17461091.34</v>
      </c>
      <c r="M108" s="3">
        <f t="shared" si="6"/>
        <v>9294041</v>
      </c>
      <c r="O108" t="s">
        <v>3</v>
      </c>
      <c r="P108" s="62">
        <v>45016</v>
      </c>
      <c r="Q108" t="s">
        <v>4</v>
      </c>
      <c r="R108" t="s">
        <v>4</v>
      </c>
    </row>
    <row r="109" spans="1:18" x14ac:dyDescent="0.2">
      <c r="A109">
        <f t="shared" si="7"/>
        <v>100</v>
      </c>
      <c r="B109" t="s">
        <v>746</v>
      </c>
      <c r="C109" s="9">
        <v>142243</v>
      </c>
      <c r="D109" t="s">
        <v>23</v>
      </c>
      <c r="E109" s="5" t="s">
        <v>671</v>
      </c>
      <c r="F109" s="5"/>
      <c r="G109" s="5"/>
      <c r="H109" t="s">
        <v>876</v>
      </c>
      <c r="I109" t="s">
        <v>249</v>
      </c>
      <c r="J109" s="5" t="s">
        <v>641</v>
      </c>
      <c r="K109" s="2">
        <v>45</v>
      </c>
      <c r="L109" s="3">
        <v>7102558.3500000006</v>
      </c>
      <c r="M109" s="3">
        <f t="shared" si="6"/>
        <v>9294042</v>
      </c>
      <c r="O109" t="s">
        <v>4</v>
      </c>
      <c r="P109" t="s">
        <v>4</v>
      </c>
      <c r="Q109" t="s">
        <v>4</v>
      </c>
      <c r="R109" t="s">
        <v>4</v>
      </c>
    </row>
    <row r="110" spans="1:18" x14ac:dyDescent="0.2">
      <c r="A110">
        <f t="shared" si="7"/>
        <v>101</v>
      </c>
      <c r="B110" t="s">
        <v>745</v>
      </c>
      <c r="C110" s="9">
        <v>142248</v>
      </c>
      <c r="D110" t="s">
        <v>23</v>
      </c>
      <c r="E110" s="5" t="s">
        <v>671</v>
      </c>
      <c r="F110" s="5"/>
      <c r="G110" s="5"/>
      <c r="H110" t="s">
        <v>875</v>
      </c>
      <c r="I110" t="s">
        <v>141</v>
      </c>
      <c r="J110" s="5" t="s">
        <v>641</v>
      </c>
      <c r="K110" s="2">
        <v>45</v>
      </c>
      <c r="L110" s="3">
        <v>3000000</v>
      </c>
      <c r="M110" s="3">
        <f t="shared" si="6"/>
        <v>9294043</v>
      </c>
      <c r="O110" t="s">
        <v>4</v>
      </c>
      <c r="P110" t="s">
        <v>4</v>
      </c>
      <c r="Q110" t="s">
        <v>4</v>
      </c>
      <c r="R110" t="s">
        <v>4</v>
      </c>
    </row>
    <row r="111" spans="1:18" x14ac:dyDescent="0.2">
      <c r="A111">
        <f t="shared" si="7"/>
        <v>102</v>
      </c>
      <c r="B111" t="s">
        <v>744</v>
      </c>
      <c r="C111" s="9">
        <v>142275</v>
      </c>
      <c r="D111" t="s">
        <v>23</v>
      </c>
      <c r="E111" s="5" t="s">
        <v>671</v>
      </c>
      <c r="F111" s="5"/>
      <c r="G111" s="5"/>
      <c r="H111" t="s">
        <v>875</v>
      </c>
      <c r="I111" t="s">
        <v>141</v>
      </c>
      <c r="J111" s="5" t="s">
        <v>641</v>
      </c>
      <c r="K111" s="2">
        <v>45</v>
      </c>
      <c r="L111" s="3">
        <v>18000000</v>
      </c>
      <c r="M111" s="3">
        <f t="shared" si="6"/>
        <v>9294044</v>
      </c>
      <c r="O111" t="s">
        <v>4</v>
      </c>
      <c r="P111" t="s">
        <v>4</v>
      </c>
      <c r="Q111" t="s">
        <v>4</v>
      </c>
      <c r="R111" t="s">
        <v>4</v>
      </c>
    </row>
    <row r="112" spans="1:18" x14ac:dyDescent="0.2">
      <c r="A112">
        <f t="shared" si="7"/>
        <v>103</v>
      </c>
      <c r="B112" t="s">
        <v>743</v>
      </c>
      <c r="C112" s="9">
        <v>142282</v>
      </c>
      <c r="D112" t="s">
        <v>23</v>
      </c>
      <c r="E112" s="5" t="s">
        <v>671</v>
      </c>
      <c r="F112" s="5"/>
      <c r="G112" s="5"/>
      <c r="H112" t="s">
        <v>875</v>
      </c>
      <c r="I112" t="s">
        <v>141</v>
      </c>
      <c r="J112" s="5" t="s">
        <v>641</v>
      </c>
      <c r="K112" s="2">
        <v>45</v>
      </c>
      <c r="L112" s="3">
        <v>5000000</v>
      </c>
      <c r="M112" s="3">
        <f t="shared" si="6"/>
        <v>9294045</v>
      </c>
      <c r="O112" t="s">
        <v>4</v>
      </c>
      <c r="P112" t="s">
        <v>4</v>
      </c>
      <c r="Q112" t="s">
        <v>4</v>
      </c>
      <c r="R112" t="s">
        <v>4</v>
      </c>
    </row>
    <row r="113" spans="1:18" x14ac:dyDescent="0.2">
      <c r="A113">
        <f t="shared" si="7"/>
        <v>104</v>
      </c>
      <c r="B113" t="s">
        <v>734</v>
      </c>
      <c r="C113" s="9">
        <v>142369</v>
      </c>
      <c r="D113" t="s">
        <v>23</v>
      </c>
      <c r="E113" s="5" t="s">
        <v>671</v>
      </c>
      <c r="F113" s="5"/>
      <c r="G113" s="5"/>
      <c r="H113" t="s">
        <v>875</v>
      </c>
      <c r="I113" t="s">
        <v>208</v>
      </c>
      <c r="J113" s="5" t="s">
        <v>641</v>
      </c>
      <c r="K113" s="2">
        <v>45</v>
      </c>
      <c r="L113" s="3">
        <v>9000000</v>
      </c>
      <c r="M113" s="3">
        <f t="shared" si="6"/>
        <v>9294046</v>
      </c>
      <c r="O113" t="s">
        <v>4</v>
      </c>
      <c r="P113" t="s">
        <v>4</v>
      </c>
      <c r="Q113" t="s">
        <v>4</v>
      </c>
      <c r="R113" t="s">
        <v>4</v>
      </c>
    </row>
    <row r="114" spans="1:18" x14ac:dyDescent="0.2">
      <c r="A114">
        <f t="shared" si="7"/>
        <v>105</v>
      </c>
      <c r="B114" t="s">
        <v>723</v>
      </c>
      <c r="C114" s="9">
        <v>142398</v>
      </c>
      <c r="D114" t="s">
        <v>23</v>
      </c>
      <c r="E114" s="5" t="s">
        <v>671</v>
      </c>
      <c r="F114" s="5"/>
      <c r="G114" s="5"/>
      <c r="H114" t="s">
        <v>875</v>
      </c>
      <c r="I114" t="s">
        <v>208</v>
      </c>
      <c r="J114" s="5" t="s">
        <v>641</v>
      </c>
      <c r="K114" s="2">
        <v>45</v>
      </c>
      <c r="L114" s="3">
        <v>15000000</v>
      </c>
      <c r="M114" s="3">
        <f t="shared" si="6"/>
        <v>9294047</v>
      </c>
      <c r="O114" t="s">
        <v>4</v>
      </c>
      <c r="P114" t="s">
        <v>4</v>
      </c>
      <c r="Q114" t="s">
        <v>4</v>
      </c>
      <c r="R114" t="s">
        <v>4</v>
      </c>
    </row>
    <row r="115" spans="1:18" x14ac:dyDescent="0.2">
      <c r="A115">
        <f t="shared" si="7"/>
        <v>106</v>
      </c>
      <c r="B115" t="s">
        <v>732</v>
      </c>
      <c r="C115" s="9">
        <v>142399</v>
      </c>
      <c r="D115" t="s">
        <v>23</v>
      </c>
      <c r="E115" s="5" t="s">
        <v>671</v>
      </c>
      <c r="F115" s="5"/>
      <c r="G115" s="5"/>
      <c r="H115" t="s">
        <v>1271</v>
      </c>
      <c r="I115" t="s">
        <v>85</v>
      </c>
      <c r="J115" s="5" t="s">
        <v>641</v>
      </c>
      <c r="K115" s="2">
        <v>45</v>
      </c>
      <c r="L115" s="3">
        <v>15000000</v>
      </c>
      <c r="M115" s="3">
        <f t="shared" si="6"/>
        <v>9294048</v>
      </c>
      <c r="O115" t="s">
        <v>4</v>
      </c>
      <c r="P115" t="s">
        <v>4</v>
      </c>
      <c r="Q115" t="s">
        <v>4</v>
      </c>
      <c r="R115" t="s">
        <v>4</v>
      </c>
    </row>
    <row r="116" spans="1:18" x14ac:dyDescent="0.2">
      <c r="A116">
        <f t="shared" si="7"/>
        <v>107</v>
      </c>
      <c r="B116" t="s">
        <v>833</v>
      </c>
      <c r="C116" s="9">
        <v>143113</v>
      </c>
      <c r="D116" t="s">
        <v>23</v>
      </c>
      <c r="E116" s="5" t="s">
        <v>671</v>
      </c>
      <c r="F116" s="5"/>
      <c r="G116" s="5"/>
      <c r="H116" t="s">
        <v>875</v>
      </c>
      <c r="I116" t="s">
        <v>221</v>
      </c>
      <c r="J116" s="5" t="s">
        <v>641</v>
      </c>
      <c r="K116" s="2">
        <v>27</v>
      </c>
      <c r="L116" s="3">
        <v>9605474.6400000006</v>
      </c>
      <c r="M116" s="3">
        <f t="shared" si="6"/>
        <v>9294049</v>
      </c>
      <c r="O116" t="s">
        <v>4</v>
      </c>
      <c r="P116" t="s">
        <v>4</v>
      </c>
      <c r="Q116" t="s">
        <v>4</v>
      </c>
      <c r="R116" t="s">
        <v>4</v>
      </c>
    </row>
    <row r="117" spans="1:18" x14ac:dyDescent="0.2">
      <c r="A117">
        <f t="shared" si="7"/>
        <v>108</v>
      </c>
      <c r="B117" t="s">
        <v>834</v>
      </c>
      <c r="C117" s="9">
        <v>143114</v>
      </c>
      <c r="D117" t="s">
        <v>23</v>
      </c>
      <c r="E117" s="5" t="s">
        <v>671</v>
      </c>
      <c r="F117" s="5"/>
      <c r="G117" s="5"/>
      <c r="H117" t="s">
        <v>875</v>
      </c>
      <c r="I117" t="s">
        <v>453</v>
      </c>
      <c r="J117" s="5" t="s">
        <v>641</v>
      </c>
      <c r="K117" s="2">
        <v>28</v>
      </c>
      <c r="L117" s="3">
        <v>1291849</v>
      </c>
      <c r="M117" s="3">
        <f t="shared" si="6"/>
        <v>9294050</v>
      </c>
      <c r="O117" t="s">
        <v>4</v>
      </c>
      <c r="P117" t="s">
        <v>4</v>
      </c>
      <c r="Q117" t="s">
        <v>4</v>
      </c>
      <c r="R117" t="s">
        <v>4</v>
      </c>
    </row>
    <row r="118" spans="1:18" x14ac:dyDescent="0.2">
      <c r="A118">
        <f t="shared" si="7"/>
        <v>109</v>
      </c>
      <c r="B118" t="s">
        <v>758</v>
      </c>
      <c r="C118" s="9">
        <v>143293</v>
      </c>
      <c r="D118" t="s">
        <v>23</v>
      </c>
      <c r="E118" s="5" t="s">
        <v>671</v>
      </c>
      <c r="F118" s="5"/>
      <c r="G118" s="5"/>
      <c r="H118" t="s">
        <v>875</v>
      </c>
      <c r="I118" t="s">
        <v>214</v>
      </c>
      <c r="J118" s="5" t="s">
        <v>641</v>
      </c>
      <c r="K118" s="2">
        <v>28</v>
      </c>
      <c r="L118" s="3">
        <v>13508224</v>
      </c>
      <c r="M118" s="3">
        <f t="shared" si="6"/>
        <v>9294051</v>
      </c>
      <c r="O118" t="s">
        <v>4</v>
      </c>
      <c r="P118" t="s">
        <v>4</v>
      </c>
      <c r="Q118" t="s">
        <v>4</v>
      </c>
      <c r="R118" t="s">
        <v>4</v>
      </c>
    </row>
    <row r="119" spans="1:18" x14ac:dyDescent="0.2">
      <c r="A119">
        <f t="shared" si="7"/>
        <v>110</v>
      </c>
      <c r="B119" t="s">
        <v>853</v>
      </c>
      <c r="C119" s="9">
        <v>143365</v>
      </c>
      <c r="D119" t="s">
        <v>23</v>
      </c>
      <c r="E119" s="5" t="s">
        <v>671</v>
      </c>
      <c r="F119" s="5"/>
      <c r="G119" s="5"/>
      <c r="H119" t="s">
        <v>875</v>
      </c>
      <c r="I119" t="s">
        <v>245</v>
      </c>
      <c r="J119" s="5" t="s">
        <v>641</v>
      </c>
      <c r="K119" s="2">
        <v>28</v>
      </c>
      <c r="L119" s="3">
        <v>10877309</v>
      </c>
      <c r="M119" s="3">
        <f t="shared" si="6"/>
        <v>9294052</v>
      </c>
      <c r="O119" t="s">
        <v>4</v>
      </c>
      <c r="P119" t="s">
        <v>4</v>
      </c>
      <c r="Q119" t="s">
        <v>4</v>
      </c>
      <c r="R119" t="s">
        <v>4</v>
      </c>
    </row>
    <row r="120" spans="1:18" x14ac:dyDescent="0.2">
      <c r="A120">
        <f t="shared" si="7"/>
        <v>111</v>
      </c>
      <c r="B120" t="s">
        <v>854</v>
      </c>
      <c r="C120" s="9">
        <v>143371</v>
      </c>
      <c r="D120" t="s">
        <v>23</v>
      </c>
      <c r="E120" s="5" t="s">
        <v>671</v>
      </c>
      <c r="F120" s="5"/>
      <c r="G120" s="5"/>
      <c r="H120" t="s">
        <v>875</v>
      </c>
      <c r="I120" t="s">
        <v>198</v>
      </c>
      <c r="J120" s="5" t="s">
        <v>641</v>
      </c>
      <c r="K120" s="2">
        <v>28</v>
      </c>
      <c r="L120" s="3">
        <v>17927416</v>
      </c>
      <c r="M120" s="3">
        <f t="shared" si="6"/>
        <v>9294053</v>
      </c>
      <c r="O120" t="s">
        <v>4</v>
      </c>
      <c r="P120" t="s">
        <v>4</v>
      </c>
      <c r="Q120" t="s">
        <v>4</v>
      </c>
      <c r="R120" t="s">
        <v>4</v>
      </c>
    </row>
    <row r="121" spans="1:18" x14ac:dyDescent="0.2">
      <c r="A121">
        <f t="shared" si="7"/>
        <v>112</v>
      </c>
      <c r="B121" t="s">
        <v>856</v>
      </c>
      <c r="C121" s="9">
        <v>143374</v>
      </c>
      <c r="D121" t="s">
        <v>23</v>
      </c>
      <c r="E121" s="5" t="s">
        <v>671</v>
      </c>
      <c r="F121" s="5"/>
      <c r="G121" s="5"/>
      <c r="H121" t="s">
        <v>1271</v>
      </c>
      <c r="I121" t="s">
        <v>358</v>
      </c>
      <c r="J121" s="5" t="s">
        <v>641</v>
      </c>
      <c r="K121" s="2">
        <v>28</v>
      </c>
      <c r="L121" s="3">
        <v>11283972</v>
      </c>
      <c r="M121" s="3">
        <f t="shared" si="6"/>
        <v>9294054</v>
      </c>
      <c r="O121" t="s">
        <v>4</v>
      </c>
      <c r="P121" t="s">
        <v>4</v>
      </c>
      <c r="Q121" t="s">
        <v>4</v>
      </c>
      <c r="R121" t="s">
        <v>4</v>
      </c>
    </row>
    <row r="122" spans="1:18" x14ac:dyDescent="0.2">
      <c r="A122">
        <f t="shared" si="7"/>
        <v>113</v>
      </c>
      <c r="B122" t="s">
        <v>857</v>
      </c>
      <c r="C122" s="9">
        <v>143380</v>
      </c>
      <c r="D122" t="s">
        <v>23</v>
      </c>
      <c r="E122" s="5" t="s">
        <v>671</v>
      </c>
      <c r="F122" s="5"/>
      <c r="G122" s="5"/>
      <c r="H122" t="s">
        <v>875</v>
      </c>
      <c r="I122" t="s">
        <v>198</v>
      </c>
      <c r="J122" s="5" t="s">
        <v>641</v>
      </c>
      <c r="K122" s="2">
        <v>28</v>
      </c>
      <c r="L122" s="3">
        <v>10280824</v>
      </c>
      <c r="M122" s="3">
        <f t="shared" si="6"/>
        <v>9294055</v>
      </c>
      <c r="O122" t="s">
        <v>4</v>
      </c>
      <c r="P122" t="s">
        <v>4</v>
      </c>
      <c r="Q122" t="s">
        <v>4</v>
      </c>
      <c r="R122" t="s">
        <v>4</v>
      </c>
    </row>
    <row r="123" spans="1:18" x14ac:dyDescent="0.2">
      <c r="A123">
        <f t="shared" si="7"/>
        <v>114</v>
      </c>
      <c r="B123" t="s">
        <v>863</v>
      </c>
      <c r="C123" s="9">
        <v>143405</v>
      </c>
      <c r="D123" t="s">
        <v>23</v>
      </c>
      <c r="E123" s="5" t="s">
        <v>671</v>
      </c>
      <c r="F123" s="5"/>
      <c r="G123" s="5"/>
      <c r="H123" t="s">
        <v>875</v>
      </c>
      <c r="I123" t="s">
        <v>245</v>
      </c>
      <c r="J123" s="5" t="s">
        <v>641</v>
      </c>
      <c r="K123" s="2">
        <v>28</v>
      </c>
      <c r="L123" s="3">
        <v>13509325</v>
      </c>
      <c r="M123" s="3">
        <f t="shared" si="6"/>
        <v>9294056</v>
      </c>
      <c r="O123" t="s">
        <v>4</v>
      </c>
      <c r="P123" t="s">
        <v>4</v>
      </c>
      <c r="Q123" t="s">
        <v>4</v>
      </c>
      <c r="R123" t="s">
        <v>4</v>
      </c>
    </row>
    <row r="124" spans="1:18" x14ac:dyDescent="0.2">
      <c r="A124">
        <f t="shared" si="7"/>
        <v>115</v>
      </c>
      <c r="B124" t="s">
        <v>865</v>
      </c>
      <c r="C124" s="9">
        <v>143428</v>
      </c>
      <c r="D124" t="s">
        <v>23</v>
      </c>
      <c r="E124" s="5" t="s">
        <v>671</v>
      </c>
      <c r="F124" s="5"/>
      <c r="G124" s="5"/>
      <c r="H124" t="s">
        <v>875</v>
      </c>
      <c r="I124" t="s">
        <v>198</v>
      </c>
      <c r="J124" s="5" t="s">
        <v>641</v>
      </c>
      <c r="K124" s="2">
        <v>28</v>
      </c>
      <c r="L124" s="3">
        <v>10948762</v>
      </c>
      <c r="M124" s="3">
        <f t="shared" si="6"/>
        <v>9294057</v>
      </c>
      <c r="O124" t="s">
        <v>4</v>
      </c>
      <c r="P124" t="s">
        <v>4</v>
      </c>
      <c r="Q124" t="s">
        <v>4</v>
      </c>
      <c r="R124" t="s">
        <v>4</v>
      </c>
    </row>
    <row r="125" spans="1:18" x14ac:dyDescent="0.2">
      <c r="A125">
        <f t="shared" si="7"/>
        <v>116</v>
      </c>
      <c r="B125" t="s">
        <v>1100</v>
      </c>
      <c r="C125" s="9">
        <v>143469</v>
      </c>
      <c r="D125" t="s">
        <v>23</v>
      </c>
      <c r="E125" s="5" t="s">
        <v>671</v>
      </c>
      <c r="F125" s="5"/>
      <c r="G125" s="5"/>
      <c r="H125" t="s">
        <v>876</v>
      </c>
      <c r="I125" t="s">
        <v>977</v>
      </c>
      <c r="J125" s="5" t="s">
        <v>641</v>
      </c>
      <c r="K125" s="2">
        <v>45</v>
      </c>
      <c r="L125" s="3">
        <v>0</v>
      </c>
      <c r="M125" s="3">
        <f t="shared" si="6"/>
        <v>9294058</v>
      </c>
      <c r="O125" t="s">
        <v>4</v>
      </c>
      <c r="P125" t="s">
        <v>4</v>
      </c>
      <c r="Q125" t="s">
        <v>4</v>
      </c>
      <c r="R125" t="s">
        <v>4</v>
      </c>
    </row>
    <row r="126" spans="1:18" x14ac:dyDescent="0.2">
      <c r="A126">
        <f t="shared" si="7"/>
        <v>117</v>
      </c>
      <c r="B126" t="s">
        <v>911</v>
      </c>
      <c r="C126" s="9">
        <v>143703</v>
      </c>
      <c r="D126" t="s">
        <v>23</v>
      </c>
      <c r="E126" s="5" t="s">
        <v>671</v>
      </c>
      <c r="F126" s="5"/>
      <c r="G126" s="5"/>
      <c r="H126" t="s">
        <v>48</v>
      </c>
      <c r="I126" t="s">
        <v>457</v>
      </c>
      <c r="J126" s="5" t="s">
        <v>641</v>
      </c>
      <c r="K126" s="2">
        <v>33</v>
      </c>
      <c r="L126" s="3">
        <f>3251574024*0.33</f>
        <v>1073019427.9200001</v>
      </c>
      <c r="M126" s="3">
        <f t="shared" si="6"/>
        <v>9294059</v>
      </c>
      <c r="O126" t="s">
        <v>3</v>
      </c>
      <c r="P126" s="62">
        <v>44861</v>
      </c>
      <c r="Q126" t="s">
        <v>4</v>
      </c>
      <c r="R126" t="s">
        <v>4</v>
      </c>
    </row>
    <row r="127" spans="1:18" x14ac:dyDescent="0.2">
      <c r="A127">
        <f t="shared" si="7"/>
        <v>118</v>
      </c>
      <c r="B127" t="s">
        <v>912</v>
      </c>
      <c r="C127" s="9">
        <v>143750</v>
      </c>
      <c r="D127" t="s">
        <v>23</v>
      </c>
      <c r="E127" s="5" t="s">
        <v>671</v>
      </c>
      <c r="F127" s="5"/>
      <c r="G127" s="5"/>
      <c r="H127" t="s">
        <v>875</v>
      </c>
      <c r="I127" t="s">
        <v>979</v>
      </c>
      <c r="J127" s="5" t="s">
        <v>641</v>
      </c>
      <c r="K127" s="2">
        <v>33</v>
      </c>
      <c r="L127" s="3">
        <v>4847667</v>
      </c>
      <c r="M127" s="3">
        <f t="shared" si="6"/>
        <v>9294060</v>
      </c>
      <c r="O127" t="s">
        <v>4</v>
      </c>
      <c r="P127" t="s">
        <v>4</v>
      </c>
      <c r="Q127" t="s">
        <v>4</v>
      </c>
      <c r="R127" t="s">
        <v>4</v>
      </c>
    </row>
    <row r="128" spans="1:18" x14ac:dyDescent="0.2">
      <c r="A128">
        <f t="shared" si="7"/>
        <v>119</v>
      </c>
      <c r="B128" t="s">
        <v>801</v>
      </c>
      <c r="C128" s="9">
        <v>143770</v>
      </c>
      <c r="D128" t="s">
        <v>23</v>
      </c>
      <c r="E128" s="5" t="s">
        <v>671</v>
      </c>
      <c r="F128" s="5"/>
      <c r="G128" s="5"/>
      <c r="H128" t="s">
        <v>875</v>
      </c>
      <c r="I128" t="s">
        <v>214</v>
      </c>
      <c r="J128" s="5" t="s">
        <v>641</v>
      </c>
      <c r="K128" s="2">
        <v>33</v>
      </c>
      <c r="L128" s="3">
        <v>2387979</v>
      </c>
      <c r="M128" s="3">
        <f t="shared" si="6"/>
        <v>9294061</v>
      </c>
      <c r="O128" t="s">
        <v>3</v>
      </c>
      <c r="P128" s="62">
        <v>44952</v>
      </c>
      <c r="Q128" t="s">
        <v>4</v>
      </c>
      <c r="R128" t="s">
        <v>4</v>
      </c>
    </row>
    <row r="129" spans="1:18" x14ac:dyDescent="0.2">
      <c r="A129">
        <f t="shared" si="7"/>
        <v>120</v>
      </c>
      <c r="B129" t="s">
        <v>916</v>
      </c>
      <c r="C129" s="9">
        <v>143814</v>
      </c>
      <c r="D129" t="s">
        <v>23</v>
      </c>
      <c r="E129" s="5" t="s">
        <v>671</v>
      </c>
      <c r="F129" s="5"/>
      <c r="G129" s="5"/>
      <c r="H129" t="s">
        <v>48</v>
      </c>
      <c r="I129" t="s">
        <v>488</v>
      </c>
      <c r="J129" s="5" t="s">
        <v>641</v>
      </c>
      <c r="K129" s="2">
        <v>45</v>
      </c>
      <c r="L129" s="3">
        <v>3858750</v>
      </c>
      <c r="M129" s="3">
        <f t="shared" si="6"/>
        <v>9294062</v>
      </c>
      <c r="O129" t="s">
        <v>4</v>
      </c>
      <c r="P129" t="s">
        <v>4</v>
      </c>
      <c r="Q129" t="s">
        <v>4</v>
      </c>
      <c r="R129" t="s">
        <v>4</v>
      </c>
    </row>
    <row r="130" spans="1:18" x14ac:dyDescent="0.2">
      <c r="A130">
        <f t="shared" si="7"/>
        <v>121</v>
      </c>
      <c r="B130" t="s">
        <v>917</v>
      </c>
      <c r="C130" s="9">
        <v>143816</v>
      </c>
      <c r="D130" t="s">
        <v>23</v>
      </c>
      <c r="E130" s="5" t="s">
        <v>671</v>
      </c>
      <c r="F130" s="5"/>
      <c r="G130" s="5"/>
      <c r="H130" t="s">
        <v>875</v>
      </c>
      <c r="I130" t="s">
        <v>979</v>
      </c>
      <c r="J130" s="5" t="s">
        <v>641</v>
      </c>
      <c r="K130" s="2">
        <v>33</v>
      </c>
      <c r="L130" s="3">
        <v>2968108</v>
      </c>
      <c r="M130" s="3">
        <f t="shared" si="6"/>
        <v>9294063</v>
      </c>
      <c r="O130" t="s">
        <v>4</v>
      </c>
      <c r="P130" t="s">
        <v>4</v>
      </c>
      <c r="Q130" t="s">
        <v>4</v>
      </c>
      <c r="R130" t="s">
        <v>4</v>
      </c>
    </row>
    <row r="131" spans="1:18" x14ac:dyDescent="0.2">
      <c r="A131">
        <f t="shared" si="7"/>
        <v>122</v>
      </c>
      <c r="B131" t="s">
        <v>919</v>
      </c>
      <c r="C131" s="9">
        <v>143828</v>
      </c>
      <c r="D131" t="s">
        <v>25</v>
      </c>
      <c r="E131" s="5" t="s">
        <v>671</v>
      </c>
      <c r="F131" s="5"/>
      <c r="G131" s="5"/>
      <c r="H131" t="s">
        <v>9</v>
      </c>
      <c r="I131" t="s">
        <v>457</v>
      </c>
      <c r="J131" s="5" t="s">
        <v>641</v>
      </c>
      <c r="K131" s="2">
        <v>28</v>
      </c>
      <c r="L131" s="3">
        <v>0</v>
      </c>
      <c r="M131" s="3">
        <f t="shared" si="6"/>
        <v>9294064</v>
      </c>
      <c r="O131" t="s">
        <v>3</v>
      </c>
      <c r="P131" s="62">
        <v>44966</v>
      </c>
      <c r="Q131" t="s">
        <v>4</v>
      </c>
      <c r="R131" t="s">
        <v>4</v>
      </c>
    </row>
    <row r="132" spans="1:18" x14ac:dyDescent="0.2">
      <c r="A132">
        <f t="shared" si="7"/>
        <v>123</v>
      </c>
      <c r="B132" t="s">
        <v>922</v>
      </c>
      <c r="C132" s="9">
        <v>143863</v>
      </c>
      <c r="D132" t="s">
        <v>23</v>
      </c>
      <c r="E132" s="5" t="s">
        <v>671</v>
      </c>
      <c r="F132" s="5"/>
      <c r="G132" s="5"/>
      <c r="H132" t="s">
        <v>875</v>
      </c>
      <c r="I132" t="s">
        <v>235</v>
      </c>
      <c r="J132" s="5" t="s">
        <v>641</v>
      </c>
      <c r="K132" s="2">
        <v>33</v>
      </c>
      <c r="L132" s="3">
        <v>3197500</v>
      </c>
      <c r="M132" s="3">
        <f t="shared" si="6"/>
        <v>9294065</v>
      </c>
      <c r="O132" t="s">
        <v>4</v>
      </c>
      <c r="P132" t="s">
        <v>4</v>
      </c>
      <c r="Q132" t="s">
        <v>4</v>
      </c>
      <c r="R132" t="s">
        <v>4</v>
      </c>
    </row>
    <row r="133" spans="1:18" x14ac:dyDescent="0.2">
      <c r="A133">
        <f t="shared" si="7"/>
        <v>124</v>
      </c>
      <c r="B133" t="s">
        <v>923</v>
      </c>
      <c r="C133" s="9">
        <v>143868</v>
      </c>
      <c r="D133" t="s">
        <v>23</v>
      </c>
      <c r="E133" s="5" t="s">
        <v>671</v>
      </c>
      <c r="F133" s="5"/>
      <c r="G133" s="5"/>
      <c r="H133" t="s">
        <v>875</v>
      </c>
      <c r="I133" t="s">
        <v>235</v>
      </c>
      <c r="J133" s="5" t="s">
        <v>641</v>
      </c>
      <c r="K133" s="2">
        <v>33</v>
      </c>
      <c r="L133" s="3">
        <v>4666842</v>
      </c>
      <c r="M133" s="3">
        <f t="shared" si="6"/>
        <v>9294066</v>
      </c>
      <c r="O133" t="s">
        <v>4</v>
      </c>
      <c r="P133" t="s">
        <v>4</v>
      </c>
      <c r="Q133" t="s">
        <v>4</v>
      </c>
      <c r="R133" t="s">
        <v>4</v>
      </c>
    </row>
    <row r="134" spans="1:18" x14ac:dyDescent="0.2">
      <c r="A134">
        <f t="shared" si="7"/>
        <v>125</v>
      </c>
      <c r="B134" t="s">
        <v>912</v>
      </c>
      <c r="C134" s="9">
        <v>143877</v>
      </c>
      <c r="D134" t="s">
        <v>23</v>
      </c>
      <c r="E134" s="5" t="s">
        <v>671</v>
      </c>
      <c r="F134" s="5"/>
      <c r="G134" s="5"/>
      <c r="H134" t="s">
        <v>875</v>
      </c>
      <c r="I134" t="s">
        <v>214</v>
      </c>
      <c r="J134" s="5" t="s">
        <v>641</v>
      </c>
      <c r="K134" s="2">
        <v>33</v>
      </c>
      <c r="L134" s="3">
        <v>8708746</v>
      </c>
      <c r="M134" s="3">
        <f t="shared" si="6"/>
        <v>9294067</v>
      </c>
      <c r="O134" t="s">
        <v>4</v>
      </c>
      <c r="P134" t="s">
        <v>4</v>
      </c>
      <c r="Q134" t="s">
        <v>4</v>
      </c>
      <c r="R134" t="s">
        <v>4</v>
      </c>
    </row>
    <row r="135" spans="1:18" x14ac:dyDescent="0.2">
      <c r="A135">
        <f t="shared" si="7"/>
        <v>126</v>
      </c>
      <c r="B135" t="s">
        <v>925</v>
      </c>
      <c r="C135" s="9">
        <v>143878</v>
      </c>
      <c r="D135" t="s">
        <v>23</v>
      </c>
      <c r="E135" s="5" t="s">
        <v>671</v>
      </c>
      <c r="F135" s="5"/>
      <c r="G135" s="5"/>
      <c r="H135" t="s">
        <v>875</v>
      </c>
      <c r="I135" t="s">
        <v>214</v>
      </c>
      <c r="J135" s="5" t="s">
        <v>641</v>
      </c>
      <c r="K135" s="2">
        <v>33</v>
      </c>
      <c r="L135" s="3">
        <v>740820</v>
      </c>
      <c r="M135" s="3">
        <f t="shared" si="6"/>
        <v>9294068</v>
      </c>
      <c r="O135" t="s">
        <v>4</v>
      </c>
      <c r="P135" t="s">
        <v>4</v>
      </c>
      <c r="Q135" t="s">
        <v>4</v>
      </c>
      <c r="R135" t="s">
        <v>4</v>
      </c>
    </row>
    <row r="136" spans="1:18" x14ac:dyDescent="0.2">
      <c r="A136">
        <f t="shared" si="7"/>
        <v>127</v>
      </c>
      <c r="B136" t="s">
        <v>820</v>
      </c>
      <c r="C136" s="9">
        <v>143887</v>
      </c>
      <c r="D136" t="s">
        <v>23</v>
      </c>
      <c r="E136" s="5" t="s">
        <v>671</v>
      </c>
      <c r="F136" s="5"/>
      <c r="G136" s="5"/>
      <c r="H136" t="s">
        <v>876</v>
      </c>
      <c r="I136" t="s">
        <v>1379</v>
      </c>
      <c r="J136" s="5" t="s">
        <v>641</v>
      </c>
      <c r="K136" s="2">
        <v>45</v>
      </c>
      <c r="L136" s="3">
        <v>27435850</v>
      </c>
      <c r="M136" s="3">
        <f t="shared" si="6"/>
        <v>9294069</v>
      </c>
      <c r="O136" t="s">
        <v>4</v>
      </c>
      <c r="P136" t="s">
        <v>4</v>
      </c>
      <c r="Q136" t="s">
        <v>4</v>
      </c>
      <c r="R136" t="s">
        <v>4</v>
      </c>
    </row>
    <row r="137" spans="1:18" x14ac:dyDescent="0.2">
      <c r="A137">
        <f t="shared" si="7"/>
        <v>128</v>
      </c>
      <c r="B137" t="s">
        <v>927</v>
      </c>
      <c r="C137" s="9">
        <v>143965</v>
      </c>
      <c r="D137" t="s">
        <v>23</v>
      </c>
      <c r="E137" s="5" t="s">
        <v>671</v>
      </c>
      <c r="F137" s="5"/>
      <c r="G137" s="5"/>
      <c r="H137" t="s">
        <v>875</v>
      </c>
      <c r="I137" t="s">
        <v>141</v>
      </c>
      <c r="J137" s="5" t="s">
        <v>641</v>
      </c>
      <c r="K137" s="2">
        <v>45</v>
      </c>
      <c r="L137" s="3">
        <v>19269969.75</v>
      </c>
      <c r="M137" s="3">
        <f t="shared" ref="M137:M200" si="8">M136+1</f>
        <v>9294070</v>
      </c>
      <c r="O137" t="s">
        <v>4</v>
      </c>
      <c r="P137" t="s">
        <v>4</v>
      </c>
      <c r="Q137" t="s">
        <v>4</v>
      </c>
      <c r="R137" t="s">
        <v>4</v>
      </c>
    </row>
    <row r="138" spans="1:18" x14ac:dyDescent="0.2">
      <c r="A138">
        <f t="shared" si="7"/>
        <v>129</v>
      </c>
      <c r="B138" t="s">
        <v>893</v>
      </c>
      <c r="C138" s="9">
        <v>143969</v>
      </c>
      <c r="D138" t="s">
        <v>23</v>
      </c>
      <c r="E138" s="5" t="s">
        <v>671</v>
      </c>
      <c r="F138" s="5"/>
      <c r="G138" s="5"/>
      <c r="H138" t="s">
        <v>875</v>
      </c>
      <c r="I138" t="s">
        <v>141</v>
      </c>
      <c r="J138" s="5" t="s">
        <v>641</v>
      </c>
      <c r="K138" s="2">
        <v>45</v>
      </c>
      <c r="L138" s="3">
        <v>570000</v>
      </c>
      <c r="M138" s="3">
        <f t="shared" si="8"/>
        <v>9294071</v>
      </c>
      <c r="O138" t="s">
        <v>4</v>
      </c>
      <c r="P138" t="s">
        <v>4</v>
      </c>
      <c r="Q138" t="s">
        <v>4</v>
      </c>
      <c r="R138" t="s">
        <v>4</v>
      </c>
    </row>
    <row r="139" spans="1:18" x14ac:dyDescent="0.2">
      <c r="A139">
        <f t="shared" si="7"/>
        <v>130</v>
      </c>
      <c r="B139" t="s">
        <v>919</v>
      </c>
      <c r="C139" s="9">
        <v>144071</v>
      </c>
      <c r="D139" t="s">
        <v>23</v>
      </c>
      <c r="E139" s="5" t="s">
        <v>671</v>
      </c>
      <c r="F139" s="5"/>
      <c r="G139" s="5"/>
      <c r="H139" t="s">
        <v>875</v>
      </c>
      <c r="I139" t="s">
        <v>980</v>
      </c>
      <c r="J139" s="5" t="s">
        <v>641</v>
      </c>
      <c r="K139" s="2">
        <v>33</v>
      </c>
      <c r="L139" s="3">
        <v>4197617</v>
      </c>
      <c r="M139" s="3">
        <f t="shared" si="8"/>
        <v>9294072</v>
      </c>
      <c r="O139" t="s">
        <v>4</v>
      </c>
      <c r="P139" t="s">
        <v>4</v>
      </c>
      <c r="Q139" t="s">
        <v>4</v>
      </c>
      <c r="R139" t="s">
        <v>4</v>
      </c>
    </row>
    <row r="140" spans="1:18" x14ac:dyDescent="0.2">
      <c r="A140">
        <f t="shared" si="7"/>
        <v>131</v>
      </c>
      <c r="B140" t="s">
        <v>744</v>
      </c>
      <c r="C140" s="9">
        <v>144073</v>
      </c>
      <c r="D140" t="s">
        <v>23</v>
      </c>
      <c r="E140" s="5" t="s">
        <v>671</v>
      </c>
      <c r="F140" s="5"/>
      <c r="G140" s="5"/>
      <c r="H140" t="s">
        <v>875</v>
      </c>
      <c r="I140" t="s">
        <v>214</v>
      </c>
      <c r="J140" s="5" t="s">
        <v>641</v>
      </c>
      <c r="K140" s="2">
        <v>33</v>
      </c>
      <c r="L140" s="3">
        <v>10861718</v>
      </c>
      <c r="M140" s="3">
        <f t="shared" si="8"/>
        <v>9294073</v>
      </c>
      <c r="O140" t="s">
        <v>3</v>
      </c>
      <c r="P140" s="62">
        <v>44952</v>
      </c>
      <c r="Q140" t="s">
        <v>4</v>
      </c>
      <c r="R140" t="s">
        <v>4</v>
      </c>
    </row>
    <row r="141" spans="1:18" x14ac:dyDescent="0.2">
      <c r="A141">
        <f t="shared" si="7"/>
        <v>132</v>
      </c>
      <c r="B141" t="s">
        <v>916</v>
      </c>
      <c r="C141" s="9">
        <v>144214</v>
      </c>
      <c r="D141" t="s">
        <v>29</v>
      </c>
      <c r="E141" s="5" t="s">
        <v>671</v>
      </c>
      <c r="F141" s="5"/>
      <c r="G141" s="5"/>
      <c r="H141" t="s">
        <v>9</v>
      </c>
      <c r="I141" t="s">
        <v>377</v>
      </c>
      <c r="J141" s="5" t="s">
        <v>641</v>
      </c>
      <c r="K141" s="2">
        <v>39</v>
      </c>
      <c r="L141" s="3">
        <v>76050000</v>
      </c>
      <c r="M141" s="3">
        <f t="shared" si="8"/>
        <v>9294074</v>
      </c>
      <c r="O141" t="s">
        <v>4</v>
      </c>
      <c r="P141" t="s">
        <v>4</v>
      </c>
      <c r="Q141" t="s">
        <v>4</v>
      </c>
      <c r="R141" t="s">
        <v>4</v>
      </c>
    </row>
    <row r="142" spans="1:18" x14ac:dyDescent="0.2">
      <c r="A142">
        <f t="shared" si="7"/>
        <v>133</v>
      </c>
      <c r="B142" t="s">
        <v>940</v>
      </c>
      <c r="C142" s="9">
        <v>144261</v>
      </c>
      <c r="D142" t="s">
        <v>23</v>
      </c>
      <c r="E142" s="5" t="s">
        <v>671</v>
      </c>
      <c r="F142" s="5"/>
      <c r="G142" s="5"/>
      <c r="H142" t="s">
        <v>875</v>
      </c>
      <c r="I142" t="s">
        <v>208</v>
      </c>
      <c r="J142" s="5" t="s">
        <v>641</v>
      </c>
      <c r="K142" s="2">
        <v>33</v>
      </c>
      <c r="L142" s="3">
        <v>3968433</v>
      </c>
      <c r="M142" s="3">
        <f t="shared" si="8"/>
        <v>9294075</v>
      </c>
      <c r="O142" t="s">
        <v>4</v>
      </c>
      <c r="P142" t="s">
        <v>4</v>
      </c>
      <c r="Q142" t="s">
        <v>4</v>
      </c>
      <c r="R142" t="s">
        <v>4</v>
      </c>
    </row>
    <row r="143" spans="1:18" x14ac:dyDescent="0.2">
      <c r="A143">
        <f t="shared" si="7"/>
        <v>134</v>
      </c>
      <c r="B143" t="s">
        <v>730</v>
      </c>
      <c r="C143" s="9">
        <v>144274</v>
      </c>
      <c r="D143" t="s">
        <v>23</v>
      </c>
      <c r="E143" s="5" t="s">
        <v>671</v>
      </c>
      <c r="F143" s="5"/>
      <c r="G143" s="5"/>
      <c r="H143" t="s">
        <v>875</v>
      </c>
      <c r="I143" t="s">
        <v>208</v>
      </c>
      <c r="J143" s="5" t="s">
        <v>641</v>
      </c>
      <c r="K143" s="2">
        <v>33</v>
      </c>
      <c r="L143" s="3">
        <v>6003619</v>
      </c>
      <c r="M143" s="3">
        <f t="shared" si="8"/>
        <v>9294076</v>
      </c>
      <c r="O143" t="s">
        <v>4</v>
      </c>
      <c r="P143" t="s">
        <v>4</v>
      </c>
      <c r="Q143" t="s">
        <v>4</v>
      </c>
      <c r="R143" t="s">
        <v>4</v>
      </c>
    </row>
    <row r="144" spans="1:18" x14ac:dyDescent="0.2">
      <c r="A144">
        <f t="shared" si="7"/>
        <v>135</v>
      </c>
      <c r="B144" t="s">
        <v>927</v>
      </c>
      <c r="C144" s="9">
        <v>144279</v>
      </c>
      <c r="D144" t="s">
        <v>23</v>
      </c>
      <c r="E144" s="5" t="s">
        <v>671</v>
      </c>
      <c r="F144" s="5"/>
      <c r="G144" s="5"/>
      <c r="H144" t="s">
        <v>875</v>
      </c>
      <c r="I144" t="s">
        <v>208</v>
      </c>
      <c r="J144" s="5" t="s">
        <v>641</v>
      </c>
      <c r="K144" s="2">
        <v>33</v>
      </c>
      <c r="L144" s="3">
        <v>5415226</v>
      </c>
      <c r="M144" s="3">
        <f t="shared" si="8"/>
        <v>9294077</v>
      </c>
      <c r="O144" t="s">
        <v>4</v>
      </c>
      <c r="P144" t="s">
        <v>4</v>
      </c>
      <c r="Q144" t="s">
        <v>4</v>
      </c>
      <c r="R144" t="s">
        <v>4</v>
      </c>
    </row>
    <row r="145" spans="1:18" x14ac:dyDescent="0.2">
      <c r="A145">
        <f t="shared" si="7"/>
        <v>136</v>
      </c>
      <c r="B145" t="s">
        <v>943</v>
      </c>
      <c r="C145" s="9">
        <v>144401</v>
      </c>
      <c r="D145" t="s">
        <v>23</v>
      </c>
      <c r="E145" s="5" t="s">
        <v>671</v>
      </c>
      <c r="F145" s="5"/>
      <c r="G145" s="5"/>
      <c r="H145" t="s">
        <v>48</v>
      </c>
      <c r="I145" t="s">
        <v>358</v>
      </c>
      <c r="J145" s="5" t="s">
        <v>641</v>
      </c>
      <c r="K145" s="2">
        <v>45</v>
      </c>
      <c r="L145" s="3">
        <v>6300000</v>
      </c>
      <c r="M145" s="3">
        <f t="shared" si="8"/>
        <v>9294078</v>
      </c>
      <c r="O145" t="s">
        <v>4</v>
      </c>
      <c r="P145" t="s">
        <v>4</v>
      </c>
      <c r="Q145" t="s">
        <v>4</v>
      </c>
      <c r="R145" t="s">
        <v>4</v>
      </c>
    </row>
    <row r="146" spans="1:18" x14ac:dyDescent="0.2">
      <c r="A146">
        <f t="shared" si="7"/>
        <v>137</v>
      </c>
      <c r="B146" t="s">
        <v>946</v>
      </c>
      <c r="C146" s="9">
        <v>144471</v>
      </c>
      <c r="D146" t="s">
        <v>23</v>
      </c>
      <c r="E146" s="5" t="s">
        <v>671</v>
      </c>
      <c r="F146" s="5"/>
      <c r="G146" s="5"/>
      <c r="H146" t="s">
        <v>875</v>
      </c>
      <c r="I146" t="s">
        <v>235</v>
      </c>
      <c r="J146" s="5" t="s">
        <v>641</v>
      </c>
      <c r="K146" s="2">
        <v>33</v>
      </c>
      <c r="L146" s="3">
        <v>9386494</v>
      </c>
      <c r="M146" s="3">
        <f t="shared" si="8"/>
        <v>9294079</v>
      </c>
      <c r="O146" t="s">
        <v>4</v>
      </c>
      <c r="P146" t="s">
        <v>4</v>
      </c>
      <c r="Q146" t="s">
        <v>4</v>
      </c>
      <c r="R146" t="s">
        <v>4</v>
      </c>
    </row>
    <row r="147" spans="1:18" x14ac:dyDescent="0.2">
      <c r="A147">
        <f t="shared" si="7"/>
        <v>138</v>
      </c>
      <c r="B147" t="s">
        <v>948</v>
      </c>
      <c r="C147" s="9">
        <v>144494</v>
      </c>
      <c r="D147" t="s">
        <v>23</v>
      </c>
      <c r="E147" s="5" t="s">
        <v>671</v>
      </c>
      <c r="F147" s="5"/>
      <c r="G147" s="5"/>
      <c r="H147" t="s">
        <v>875</v>
      </c>
      <c r="I147" t="s">
        <v>235</v>
      </c>
      <c r="J147" s="5" t="s">
        <v>641</v>
      </c>
      <c r="K147" s="2">
        <v>33</v>
      </c>
      <c r="L147" s="3">
        <v>6525609</v>
      </c>
      <c r="M147" s="3">
        <f t="shared" si="8"/>
        <v>9294080</v>
      </c>
      <c r="O147" t="s">
        <v>4</v>
      </c>
      <c r="P147" t="s">
        <v>4</v>
      </c>
      <c r="Q147" t="s">
        <v>4</v>
      </c>
      <c r="R147" t="s">
        <v>4</v>
      </c>
    </row>
    <row r="148" spans="1:18" x14ac:dyDescent="0.2">
      <c r="A148">
        <f t="shared" si="7"/>
        <v>139</v>
      </c>
      <c r="B148" t="s">
        <v>953</v>
      </c>
      <c r="C148" s="9">
        <v>144577</v>
      </c>
      <c r="D148" t="s">
        <v>23</v>
      </c>
      <c r="E148" s="5" t="s">
        <v>671</v>
      </c>
      <c r="F148" s="5"/>
      <c r="G148" s="5"/>
      <c r="H148" t="s">
        <v>875</v>
      </c>
      <c r="I148" t="s">
        <v>228</v>
      </c>
      <c r="J148" s="5" t="s">
        <v>641</v>
      </c>
      <c r="K148" s="2">
        <v>33</v>
      </c>
      <c r="L148" s="3">
        <v>9270774</v>
      </c>
      <c r="M148" s="3">
        <f t="shared" si="8"/>
        <v>9294081</v>
      </c>
      <c r="O148" t="s">
        <v>4</v>
      </c>
      <c r="P148" t="s">
        <v>4</v>
      </c>
      <c r="Q148" t="s">
        <v>4</v>
      </c>
      <c r="R148" t="s">
        <v>4</v>
      </c>
    </row>
    <row r="149" spans="1:18" x14ac:dyDescent="0.2">
      <c r="A149">
        <f t="shared" si="7"/>
        <v>140</v>
      </c>
      <c r="B149" t="s">
        <v>954</v>
      </c>
      <c r="C149" s="9">
        <v>144578</v>
      </c>
      <c r="D149" t="s">
        <v>23</v>
      </c>
      <c r="E149" s="5" t="s">
        <v>671</v>
      </c>
      <c r="F149" s="5"/>
      <c r="G149" s="5"/>
      <c r="H149" t="s">
        <v>876</v>
      </c>
      <c r="I149" t="s">
        <v>350</v>
      </c>
      <c r="J149" s="5" t="s">
        <v>641</v>
      </c>
      <c r="K149" s="2">
        <v>45</v>
      </c>
      <c r="L149" s="3">
        <v>25806595</v>
      </c>
      <c r="M149" s="3">
        <f t="shared" si="8"/>
        <v>9294082</v>
      </c>
      <c r="O149" t="s">
        <v>4</v>
      </c>
      <c r="P149" t="s">
        <v>4</v>
      </c>
      <c r="Q149" t="s">
        <v>4</v>
      </c>
      <c r="R149" t="s">
        <v>4</v>
      </c>
    </row>
    <row r="150" spans="1:18" x14ac:dyDescent="0.2">
      <c r="A150">
        <f t="shared" si="7"/>
        <v>141</v>
      </c>
      <c r="B150" t="s">
        <v>956</v>
      </c>
      <c r="C150" s="9">
        <v>144607</v>
      </c>
      <c r="D150" t="s">
        <v>23</v>
      </c>
      <c r="E150" s="5" t="s">
        <v>671</v>
      </c>
      <c r="F150" s="5"/>
      <c r="G150" s="5"/>
      <c r="H150" t="s">
        <v>875</v>
      </c>
      <c r="I150" t="s">
        <v>69</v>
      </c>
      <c r="J150" s="5" t="s">
        <v>641</v>
      </c>
      <c r="K150" s="2">
        <v>33</v>
      </c>
      <c r="L150" s="3">
        <v>6227511</v>
      </c>
      <c r="M150" s="3">
        <f t="shared" si="8"/>
        <v>9294083</v>
      </c>
      <c r="O150" t="s">
        <v>4</v>
      </c>
      <c r="P150" t="s">
        <v>4</v>
      </c>
      <c r="Q150" t="s">
        <v>4</v>
      </c>
      <c r="R150" t="s">
        <v>4</v>
      </c>
    </row>
    <row r="151" spans="1:18" x14ac:dyDescent="0.2">
      <c r="A151">
        <f t="shared" si="7"/>
        <v>142</v>
      </c>
      <c r="B151" t="s">
        <v>962</v>
      </c>
      <c r="C151" s="9">
        <v>144664</v>
      </c>
      <c r="D151" t="s">
        <v>23</v>
      </c>
      <c r="E151" s="5" t="s">
        <v>671</v>
      </c>
      <c r="F151" s="5"/>
      <c r="G151" s="5"/>
      <c r="H151" t="s">
        <v>983</v>
      </c>
      <c r="I151" t="s">
        <v>214</v>
      </c>
      <c r="J151" s="5" t="s">
        <v>641</v>
      </c>
      <c r="K151" s="2">
        <v>27</v>
      </c>
      <c r="L151" s="3">
        <f>15538921*0.27</f>
        <v>4195508.67</v>
      </c>
      <c r="M151" s="3">
        <f t="shared" si="8"/>
        <v>9294084</v>
      </c>
      <c r="O151" t="s">
        <v>4</v>
      </c>
      <c r="P151" t="s">
        <v>4</v>
      </c>
      <c r="Q151" t="s">
        <v>4</v>
      </c>
      <c r="R151" t="s">
        <v>4</v>
      </c>
    </row>
    <row r="152" spans="1:18" x14ac:dyDescent="0.2">
      <c r="A152">
        <f t="shared" si="7"/>
        <v>143</v>
      </c>
      <c r="B152" t="s">
        <v>965</v>
      </c>
      <c r="C152" s="9">
        <v>144686</v>
      </c>
      <c r="D152" t="s">
        <v>23</v>
      </c>
      <c r="E152" s="5" t="s">
        <v>671</v>
      </c>
      <c r="F152" s="5"/>
      <c r="G152" s="5"/>
      <c r="H152" t="s">
        <v>875</v>
      </c>
      <c r="I152" t="s">
        <v>78</v>
      </c>
      <c r="J152" s="5" t="s">
        <v>641</v>
      </c>
      <c r="K152" s="2">
        <v>33</v>
      </c>
      <c r="L152" s="3">
        <v>4466461</v>
      </c>
      <c r="M152" s="3">
        <f t="shared" si="8"/>
        <v>9294085</v>
      </c>
      <c r="O152" t="s">
        <v>4</v>
      </c>
      <c r="P152" t="s">
        <v>4</v>
      </c>
      <c r="Q152" t="s">
        <v>4</v>
      </c>
      <c r="R152" t="s">
        <v>4</v>
      </c>
    </row>
    <row r="153" spans="1:18" x14ac:dyDescent="0.2">
      <c r="A153">
        <f t="shared" si="7"/>
        <v>144</v>
      </c>
      <c r="B153" t="s">
        <v>893</v>
      </c>
      <c r="C153" s="9">
        <v>144687</v>
      </c>
      <c r="D153" t="s">
        <v>23</v>
      </c>
      <c r="E153" s="5" t="s">
        <v>671</v>
      </c>
      <c r="F153" s="5"/>
      <c r="G153" s="5"/>
      <c r="H153" t="s">
        <v>875</v>
      </c>
      <c r="I153" t="s">
        <v>78</v>
      </c>
      <c r="J153" s="5" t="s">
        <v>641</v>
      </c>
      <c r="K153" s="2">
        <v>33</v>
      </c>
      <c r="L153" s="3">
        <v>7143180</v>
      </c>
      <c r="M153" s="3">
        <f t="shared" si="8"/>
        <v>9294086</v>
      </c>
      <c r="O153" t="s">
        <v>4</v>
      </c>
      <c r="P153" t="s">
        <v>4</v>
      </c>
      <c r="Q153" t="s">
        <v>4</v>
      </c>
      <c r="R153" t="s">
        <v>4</v>
      </c>
    </row>
    <row r="154" spans="1:18" x14ac:dyDescent="0.2">
      <c r="A154">
        <f t="shared" si="7"/>
        <v>145</v>
      </c>
      <c r="B154" t="s">
        <v>942</v>
      </c>
      <c r="C154" s="9">
        <v>144735</v>
      </c>
      <c r="D154" t="s">
        <v>23</v>
      </c>
      <c r="E154" s="5" t="s">
        <v>671</v>
      </c>
      <c r="F154" s="5"/>
      <c r="G154" s="5"/>
      <c r="H154" t="s">
        <v>48</v>
      </c>
      <c r="I154" t="s">
        <v>488</v>
      </c>
      <c r="J154" s="5" t="s">
        <v>641</v>
      </c>
      <c r="K154" s="2">
        <v>45</v>
      </c>
      <c r="L154" s="3">
        <v>1841828</v>
      </c>
      <c r="M154" s="3">
        <f t="shared" si="8"/>
        <v>9294087</v>
      </c>
      <c r="O154" t="s">
        <v>3</v>
      </c>
      <c r="P154" s="62">
        <v>44834</v>
      </c>
      <c r="Q154" t="s">
        <v>4</v>
      </c>
      <c r="R154" t="s">
        <v>4</v>
      </c>
    </row>
    <row r="155" spans="1:18" x14ac:dyDescent="0.2">
      <c r="A155">
        <f t="shared" si="7"/>
        <v>146</v>
      </c>
      <c r="B155" t="s">
        <v>969</v>
      </c>
      <c r="C155" s="9">
        <v>144758</v>
      </c>
      <c r="D155" t="s">
        <v>23</v>
      </c>
      <c r="E155" s="5" t="s">
        <v>671</v>
      </c>
      <c r="F155" s="5"/>
      <c r="G155" s="5"/>
      <c r="H155" t="s">
        <v>875</v>
      </c>
      <c r="I155" t="s">
        <v>245</v>
      </c>
      <c r="J155" s="5" t="s">
        <v>641</v>
      </c>
      <c r="K155" s="2">
        <v>33</v>
      </c>
      <c r="L155" s="3">
        <v>12418863</v>
      </c>
      <c r="M155" s="3">
        <f t="shared" si="8"/>
        <v>9294088</v>
      </c>
      <c r="O155" t="s">
        <v>4</v>
      </c>
      <c r="P155" t="s">
        <v>4</v>
      </c>
      <c r="Q155" t="s">
        <v>4</v>
      </c>
      <c r="R155" t="s">
        <v>4</v>
      </c>
    </row>
    <row r="156" spans="1:18" x14ac:dyDescent="0.2">
      <c r="A156">
        <f t="shared" si="7"/>
        <v>147</v>
      </c>
      <c r="B156" t="s">
        <v>963</v>
      </c>
      <c r="C156" s="9">
        <v>144809</v>
      </c>
      <c r="D156" t="s">
        <v>23</v>
      </c>
      <c r="E156" s="5" t="s">
        <v>671</v>
      </c>
      <c r="F156" s="5"/>
      <c r="G156" s="5"/>
      <c r="H156" t="s">
        <v>875</v>
      </c>
      <c r="I156" t="s">
        <v>785</v>
      </c>
      <c r="J156" s="5" t="s">
        <v>641</v>
      </c>
      <c r="K156" s="2">
        <v>33</v>
      </c>
      <c r="L156" s="3">
        <v>3292972</v>
      </c>
      <c r="M156" s="3">
        <f t="shared" si="8"/>
        <v>9294089</v>
      </c>
      <c r="O156" t="s">
        <v>4</v>
      </c>
      <c r="P156" t="s">
        <v>4</v>
      </c>
      <c r="Q156" t="s">
        <v>4</v>
      </c>
      <c r="R156" t="s">
        <v>4</v>
      </c>
    </row>
    <row r="157" spans="1:18" x14ac:dyDescent="0.2">
      <c r="A157">
        <f t="shared" si="7"/>
        <v>148</v>
      </c>
      <c r="B157" t="s">
        <v>974</v>
      </c>
      <c r="C157" s="9">
        <v>144937</v>
      </c>
      <c r="D157" t="s">
        <v>23</v>
      </c>
      <c r="E157" s="5" t="s">
        <v>671</v>
      </c>
      <c r="F157" s="5"/>
      <c r="G157" s="5"/>
      <c r="H157" t="s">
        <v>875</v>
      </c>
      <c r="I157" t="s">
        <v>78</v>
      </c>
      <c r="J157" s="5" t="s">
        <v>641</v>
      </c>
      <c r="K157" s="2">
        <v>33</v>
      </c>
      <c r="L157" s="3">
        <v>4118089</v>
      </c>
      <c r="M157" s="3">
        <f t="shared" si="8"/>
        <v>9294090</v>
      </c>
      <c r="O157" t="s">
        <v>4</v>
      </c>
      <c r="P157" t="s">
        <v>4</v>
      </c>
      <c r="Q157" t="s">
        <v>4</v>
      </c>
      <c r="R157" t="s">
        <v>4</v>
      </c>
    </row>
    <row r="158" spans="1:18" x14ac:dyDescent="0.2">
      <c r="A158">
        <f t="shared" si="7"/>
        <v>149</v>
      </c>
      <c r="B158" t="s">
        <v>975</v>
      </c>
      <c r="C158" s="9">
        <v>144978</v>
      </c>
      <c r="D158" t="s">
        <v>23</v>
      </c>
      <c r="E158" s="5" t="s">
        <v>671</v>
      </c>
      <c r="F158" s="5"/>
      <c r="G158" s="5"/>
      <c r="H158" t="s">
        <v>875</v>
      </c>
      <c r="I158" t="s">
        <v>78</v>
      </c>
      <c r="J158" s="5" t="s">
        <v>641</v>
      </c>
      <c r="K158" s="2">
        <v>33</v>
      </c>
      <c r="L158" s="3">
        <v>4319280</v>
      </c>
      <c r="M158" s="3">
        <f t="shared" si="8"/>
        <v>9294091</v>
      </c>
      <c r="O158" t="s">
        <v>4</v>
      </c>
      <c r="P158" t="s">
        <v>4</v>
      </c>
      <c r="Q158" t="s">
        <v>4</v>
      </c>
      <c r="R158" t="s">
        <v>4</v>
      </c>
    </row>
    <row r="159" spans="1:18" x14ac:dyDescent="0.2">
      <c r="A159">
        <f t="shared" si="7"/>
        <v>150</v>
      </c>
      <c r="B159" t="s">
        <v>994</v>
      </c>
      <c r="C159" s="9">
        <v>145154</v>
      </c>
      <c r="D159" t="s">
        <v>23</v>
      </c>
      <c r="E159" s="5" t="s">
        <v>671</v>
      </c>
      <c r="F159" s="5"/>
      <c r="G159" s="5"/>
      <c r="H159" t="s">
        <v>875</v>
      </c>
      <c r="I159" t="s">
        <v>78</v>
      </c>
      <c r="J159" s="5" t="s">
        <v>641</v>
      </c>
      <c r="K159" s="2">
        <v>28</v>
      </c>
      <c r="L159" s="3">
        <v>9507263</v>
      </c>
      <c r="M159" s="3">
        <f t="shared" si="8"/>
        <v>9294092</v>
      </c>
      <c r="O159" t="s">
        <v>4</v>
      </c>
      <c r="P159" t="s">
        <v>4</v>
      </c>
      <c r="Q159" t="s">
        <v>4</v>
      </c>
      <c r="R159" t="s">
        <v>4</v>
      </c>
    </row>
    <row r="160" spans="1:18" x14ac:dyDescent="0.2">
      <c r="A160">
        <f t="shared" si="7"/>
        <v>151</v>
      </c>
      <c r="B160" t="s">
        <v>923</v>
      </c>
      <c r="C160" s="9">
        <v>145244</v>
      </c>
      <c r="D160" t="s">
        <v>23</v>
      </c>
      <c r="E160" s="5" t="s">
        <v>671</v>
      </c>
      <c r="F160" s="5"/>
      <c r="G160" s="5"/>
      <c r="H160" t="s">
        <v>875</v>
      </c>
      <c r="I160" t="s">
        <v>467</v>
      </c>
      <c r="J160" s="5" t="s">
        <v>641</v>
      </c>
      <c r="K160" s="2">
        <v>33</v>
      </c>
      <c r="L160" s="3">
        <v>13000000</v>
      </c>
      <c r="M160" s="3">
        <f t="shared" si="8"/>
        <v>9294093</v>
      </c>
      <c r="O160" t="s">
        <v>3</v>
      </c>
      <c r="P160" s="62">
        <v>44993</v>
      </c>
      <c r="Q160" t="s">
        <v>4</v>
      </c>
      <c r="R160" t="s">
        <v>4</v>
      </c>
    </row>
    <row r="161" spans="1:18" x14ac:dyDescent="0.2">
      <c r="A161">
        <f t="shared" si="7"/>
        <v>152</v>
      </c>
      <c r="B161" t="s">
        <v>1106</v>
      </c>
      <c r="C161" s="9">
        <v>145308</v>
      </c>
      <c r="D161" t="s">
        <v>23</v>
      </c>
      <c r="E161" s="5" t="s">
        <v>671</v>
      </c>
      <c r="F161" s="5"/>
      <c r="G161" s="5"/>
      <c r="H161" t="s">
        <v>875</v>
      </c>
      <c r="I161" t="s">
        <v>557</v>
      </c>
      <c r="J161" s="5" t="s">
        <v>641</v>
      </c>
      <c r="K161" s="77">
        <v>33</v>
      </c>
      <c r="L161" s="3">
        <v>9941340</v>
      </c>
      <c r="M161" s="3">
        <f t="shared" si="8"/>
        <v>9294094</v>
      </c>
      <c r="O161" t="s">
        <v>3</v>
      </c>
      <c r="P161" s="62">
        <v>44873</v>
      </c>
      <c r="Q161" t="s">
        <v>4</v>
      </c>
      <c r="R161" t="s">
        <v>4</v>
      </c>
    </row>
    <row r="162" spans="1:18" x14ac:dyDescent="0.2">
      <c r="A162">
        <f t="shared" si="7"/>
        <v>153</v>
      </c>
      <c r="B162" t="s">
        <v>1005</v>
      </c>
      <c r="C162" s="9">
        <v>145321</v>
      </c>
      <c r="D162" t="s">
        <v>23</v>
      </c>
      <c r="E162" s="5" t="s">
        <v>671</v>
      </c>
      <c r="F162" s="5"/>
      <c r="G162" s="5"/>
      <c r="H162" t="s">
        <v>875</v>
      </c>
      <c r="I162" t="s">
        <v>245</v>
      </c>
      <c r="J162" s="5" t="s">
        <v>641</v>
      </c>
      <c r="K162" s="2">
        <v>33</v>
      </c>
      <c r="L162" s="3">
        <v>1383153</v>
      </c>
      <c r="M162" s="3">
        <f t="shared" si="8"/>
        <v>9294095</v>
      </c>
      <c r="O162" t="s">
        <v>4</v>
      </c>
      <c r="P162" t="s">
        <v>4</v>
      </c>
      <c r="Q162" t="s">
        <v>4</v>
      </c>
      <c r="R162" t="s">
        <v>4</v>
      </c>
    </row>
    <row r="163" spans="1:18" x14ac:dyDescent="0.2">
      <c r="A163">
        <f t="shared" si="7"/>
        <v>154</v>
      </c>
      <c r="B163" t="s">
        <v>1011</v>
      </c>
      <c r="C163" s="9">
        <v>145358</v>
      </c>
      <c r="D163" t="s">
        <v>23</v>
      </c>
      <c r="E163" s="5" t="s">
        <v>671</v>
      </c>
      <c r="F163" s="5"/>
      <c r="G163" s="5"/>
      <c r="H163" t="s">
        <v>875</v>
      </c>
      <c r="I163" t="s">
        <v>214</v>
      </c>
      <c r="J163" s="5" t="s">
        <v>641</v>
      </c>
      <c r="K163" s="2">
        <v>28</v>
      </c>
      <c r="L163" s="3">
        <v>6754427</v>
      </c>
      <c r="M163" s="3">
        <f t="shared" si="8"/>
        <v>9294096</v>
      </c>
      <c r="O163" t="s">
        <v>4</v>
      </c>
      <c r="P163" t="s">
        <v>4</v>
      </c>
      <c r="Q163" t="s">
        <v>4</v>
      </c>
      <c r="R163" t="s">
        <v>4</v>
      </c>
    </row>
    <row r="164" spans="1:18" x14ac:dyDescent="0.2">
      <c r="A164">
        <f t="shared" si="7"/>
        <v>155</v>
      </c>
      <c r="B164" t="s">
        <v>1012</v>
      </c>
      <c r="C164" s="9">
        <v>145360</v>
      </c>
      <c r="D164" t="s">
        <v>23</v>
      </c>
      <c r="E164" s="5" t="s">
        <v>671</v>
      </c>
      <c r="F164" s="5"/>
      <c r="G164" s="5"/>
      <c r="H164" t="s">
        <v>875</v>
      </c>
      <c r="I164" t="s">
        <v>214</v>
      </c>
      <c r="J164" s="5" t="s">
        <v>641</v>
      </c>
      <c r="K164" s="2">
        <v>28</v>
      </c>
      <c r="L164" s="3">
        <v>6754427</v>
      </c>
      <c r="M164" s="3">
        <f t="shared" si="8"/>
        <v>9294097</v>
      </c>
      <c r="O164" t="s">
        <v>4</v>
      </c>
      <c r="P164" t="s">
        <v>4</v>
      </c>
      <c r="Q164" t="s">
        <v>4</v>
      </c>
      <c r="R164" t="s">
        <v>4</v>
      </c>
    </row>
    <row r="165" spans="1:18" x14ac:dyDescent="0.2">
      <c r="A165">
        <f t="shared" si="7"/>
        <v>156</v>
      </c>
      <c r="B165" t="s">
        <v>1013</v>
      </c>
      <c r="C165" s="9">
        <v>145370</v>
      </c>
      <c r="D165" t="s">
        <v>23</v>
      </c>
      <c r="E165" s="5" t="s">
        <v>671</v>
      </c>
      <c r="F165" s="5"/>
      <c r="G165" s="5"/>
      <c r="H165" t="s">
        <v>875</v>
      </c>
      <c r="I165" t="s">
        <v>214</v>
      </c>
      <c r="J165" s="5" t="s">
        <v>641</v>
      </c>
      <c r="K165" s="2">
        <v>28</v>
      </c>
      <c r="L165" s="3">
        <v>6968602</v>
      </c>
      <c r="M165" s="3">
        <f t="shared" si="8"/>
        <v>9294098</v>
      </c>
      <c r="O165" t="s">
        <v>4</v>
      </c>
      <c r="P165" t="s">
        <v>4</v>
      </c>
      <c r="Q165" t="s">
        <v>4</v>
      </c>
      <c r="R165" t="s">
        <v>4</v>
      </c>
    </row>
    <row r="166" spans="1:18" x14ac:dyDescent="0.2">
      <c r="A166">
        <f t="shared" si="7"/>
        <v>157</v>
      </c>
      <c r="B166" t="s">
        <v>1014</v>
      </c>
      <c r="C166" s="9">
        <v>145371</v>
      </c>
      <c r="D166" t="s">
        <v>23</v>
      </c>
      <c r="E166" s="5" t="s">
        <v>671</v>
      </c>
      <c r="F166" s="5"/>
      <c r="G166" s="5"/>
      <c r="H166" t="s">
        <v>875</v>
      </c>
      <c r="I166" t="s">
        <v>214</v>
      </c>
      <c r="J166" s="5" t="s">
        <v>641</v>
      </c>
      <c r="K166" s="2">
        <v>28</v>
      </c>
      <c r="L166" s="3">
        <v>6049919</v>
      </c>
      <c r="M166" s="3">
        <f t="shared" si="8"/>
        <v>9294099</v>
      </c>
      <c r="O166" t="s">
        <v>4</v>
      </c>
      <c r="P166" t="s">
        <v>4</v>
      </c>
      <c r="Q166" t="s">
        <v>4</v>
      </c>
      <c r="R166" t="s">
        <v>4</v>
      </c>
    </row>
    <row r="167" spans="1:18" x14ac:dyDescent="0.2">
      <c r="A167">
        <f t="shared" si="7"/>
        <v>158</v>
      </c>
      <c r="B167" t="s">
        <v>944</v>
      </c>
      <c r="C167" s="9">
        <v>145372</v>
      </c>
      <c r="D167" t="s">
        <v>23</v>
      </c>
      <c r="E167" s="5" t="s">
        <v>671</v>
      </c>
      <c r="F167" s="5"/>
      <c r="G167" s="5"/>
      <c r="H167" t="s">
        <v>875</v>
      </c>
      <c r="I167" t="s">
        <v>214</v>
      </c>
      <c r="J167" s="5" t="s">
        <v>641</v>
      </c>
      <c r="K167" s="2">
        <v>28</v>
      </c>
      <c r="L167" s="3">
        <v>5283948</v>
      </c>
      <c r="M167" s="3">
        <f t="shared" si="8"/>
        <v>9294100</v>
      </c>
      <c r="O167" t="s">
        <v>4</v>
      </c>
      <c r="P167" t="s">
        <v>4</v>
      </c>
      <c r="Q167" t="s">
        <v>4</v>
      </c>
      <c r="R167" t="s">
        <v>4</v>
      </c>
    </row>
    <row r="168" spans="1:18" x14ac:dyDescent="0.2">
      <c r="A168">
        <f t="shared" si="7"/>
        <v>159</v>
      </c>
      <c r="B168" t="s">
        <v>1015</v>
      </c>
      <c r="C168" s="9">
        <v>145373</v>
      </c>
      <c r="D168" t="s">
        <v>23</v>
      </c>
      <c r="E168" s="5" t="s">
        <v>671</v>
      </c>
      <c r="F168" s="5"/>
      <c r="G168" s="5"/>
      <c r="H168" t="s">
        <v>875</v>
      </c>
      <c r="I168" t="s">
        <v>214</v>
      </c>
      <c r="J168" s="5" t="s">
        <v>641</v>
      </c>
      <c r="K168" s="2">
        <v>28</v>
      </c>
      <c r="L168" s="3">
        <v>3561614</v>
      </c>
      <c r="M168" s="3">
        <f t="shared" si="8"/>
        <v>9294101</v>
      </c>
      <c r="O168" t="s">
        <v>4</v>
      </c>
      <c r="P168" t="s">
        <v>4</v>
      </c>
      <c r="Q168" t="s">
        <v>4</v>
      </c>
      <c r="R168" t="s">
        <v>4</v>
      </c>
    </row>
    <row r="169" spans="1:18" x14ac:dyDescent="0.2">
      <c r="A169">
        <f t="shared" si="7"/>
        <v>160</v>
      </c>
      <c r="B169" t="s">
        <v>1016</v>
      </c>
      <c r="C169" s="9">
        <v>145377</v>
      </c>
      <c r="D169" t="s">
        <v>23</v>
      </c>
      <c r="E169" s="5" t="s">
        <v>671</v>
      </c>
      <c r="F169" s="5"/>
      <c r="G169" s="5"/>
      <c r="H169" t="s">
        <v>875</v>
      </c>
      <c r="I169" t="s">
        <v>214</v>
      </c>
      <c r="J169" s="5" t="s">
        <v>641</v>
      </c>
      <c r="K169" s="2">
        <v>28</v>
      </c>
      <c r="L169" s="3">
        <v>6968602</v>
      </c>
      <c r="M169" s="3">
        <f t="shared" si="8"/>
        <v>9294102</v>
      </c>
      <c r="O169" t="s">
        <v>4</v>
      </c>
      <c r="P169" t="s">
        <v>4</v>
      </c>
      <c r="Q169" t="s">
        <v>4</v>
      </c>
      <c r="R169" t="s">
        <v>4</v>
      </c>
    </row>
    <row r="170" spans="1:18" x14ac:dyDescent="0.2">
      <c r="A170">
        <f t="shared" si="7"/>
        <v>161</v>
      </c>
      <c r="B170" t="s">
        <v>1017</v>
      </c>
      <c r="C170" s="9">
        <v>145382</v>
      </c>
      <c r="D170" t="s">
        <v>23</v>
      </c>
      <c r="E170" s="5" t="s">
        <v>671</v>
      </c>
      <c r="F170" s="5"/>
      <c r="G170" s="5"/>
      <c r="H170" t="s">
        <v>875</v>
      </c>
      <c r="I170" t="s">
        <v>214</v>
      </c>
      <c r="J170" s="5" t="s">
        <v>641</v>
      </c>
      <c r="K170" s="2">
        <v>28</v>
      </c>
      <c r="L170" s="3">
        <v>6308979</v>
      </c>
      <c r="M170" s="3">
        <f t="shared" si="8"/>
        <v>9294103</v>
      </c>
      <c r="O170" t="s">
        <v>4</v>
      </c>
      <c r="P170" t="s">
        <v>4</v>
      </c>
      <c r="Q170" t="s">
        <v>4</v>
      </c>
      <c r="R170" t="s">
        <v>4</v>
      </c>
    </row>
    <row r="171" spans="1:18" x14ac:dyDescent="0.2">
      <c r="A171">
        <f t="shared" si="7"/>
        <v>162</v>
      </c>
      <c r="B171" t="s">
        <v>1018</v>
      </c>
      <c r="C171" s="9">
        <v>145383</v>
      </c>
      <c r="D171" t="s">
        <v>23</v>
      </c>
      <c r="E171" s="5" t="s">
        <v>671</v>
      </c>
      <c r="F171" s="5"/>
      <c r="G171" s="5"/>
      <c r="H171" t="s">
        <v>875</v>
      </c>
      <c r="I171" t="s">
        <v>214</v>
      </c>
      <c r="J171" s="5" t="s">
        <v>641</v>
      </c>
      <c r="K171" s="2">
        <v>28</v>
      </c>
      <c r="L171" s="3">
        <v>9986230</v>
      </c>
      <c r="M171" s="3">
        <f t="shared" si="8"/>
        <v>9294104</v>
      </c>
      <c r="O171" t="s">
        <v>4</v>
      </c>
      <c r="P171" t="s">
        <v>4</v>
      </c>
      <c r="Q171" t="s">
        <v>4</v>
      </c>
      <c r="R171" t="s">
        <v>4</v>
      </c>
    </row>
    <row r="172" spans="1:18" x14ac:dyDescent="0.2">
      <c r="A172">
        <f t="shared" ref="A172:A235" si="9">A171+1</f>
        <v>163</v>
      </c>
      <c r="B172" t="s">
        <v>1006</v>
      </c>
      <c r="C172" s="9">
        <v>145486</v>
      </c>
      <c r="D172" t="s">
        <v>23</v>
      </c>
      <c r="E172" s="5" t="s">
        <v>671</v>
      </c>
      <c r="F172" s="5"/>
      <c r="G172" s="5"/>
      <c r="H172" t="s">
        <v>875</v>
      </c>
      <c r="I172" t="s">
        <v>245</v>
      </c>
      <c r="J172" s="5" t="s">
        <v>641</v>
      </c>
      <c r="K172" s="2">
        <v>33</v>
      </c>
      <c r="L172" s="3">
        <v>11769485</v>
      </c>
      <c r="M172" s="3">
        <f t="shared" si="8"/>
        <v>9294105</v>
      </c>
      <c r="O172" t="s">
        <v>4</v>
      </c>
      <c r="P172" t="s">
        <v>4</v>
      </c>
      <c r="Q172" t="s">
        <v>4</v>
      </c>
      <c r="R172" t="s">
        <v>4</v>
      </c>
    </row>
    <row r="173" spans="1:18" x14ac:dyDescent="0.2">
      <c r="A173">
        <f t="shared" si="9"/>
        <v>164</v>
      </c>
      <c r="B173" t="s">
        <v>1026</v>
      </c>
      <c r="C173" s="9">
        <v>145489</v>
      </c>
      <c r="D173" t="s">
        <v>29</v>
      </c>
      <c r="E173" s="5" t="s">
        <v>671</v>
      </c>
      <c r="F173" s="5"/>
      <c r="G173" s="5"/>
      <c r="H173" t="s">
        <v>9</v>
      </c>
      <c r="I173" t="s">
        <v>520</v>
      </c>
      <c r="J173" s="5" t="s">
        <v>641</v>
      </c>
      <c r="K173" s="2">
        <v>33</v>
      </c>
      <c r="L173" s="3">
        <v>112200000</v>
      </c>
      <c r="M173" s="3">
        <f t="shared" si="8"/>
        <v>9294106</v>
      </c>
      <c r="O173" t="s">
        <v>4</v>
      </c>
      <c r="P173" t="s">
        <v>4</v>
      </c>
      <c r="Q173" t="s">
        <v>4</v>
      </c>
      <c r="R173" t="s">
        <v>4</v>
      </c>
    </row>
    <row r="174" spans="1:18" x14ac:dyDescent="0.2">
      <c r="A174">
        <f t="shared" si="9"/>
        <v>165</v>
      </c>
      <c r="B174" t="s">
        <v>1029</v>
      </c>
      <c r="C174" s="9">
        <v>145570</v>
      </c>
      <c r="D174" t="s">
        <v>23</v>
      </c>
      <c r="E174" s="5" t="s">
        <v>671</v>
      </c>
      <c r="F174" s="5"/>
      <c r="G174" s="5"/>
      <c r="H174" t="s">
        <v>875</v>
      </c>
      <c r="I174" t="s">
        <v>198</v>
      </c>
      <c r="J174" s="5" t="s">
        <v>641</v>
      </c>
      <c r="K174" s="2">
        <v>28</v>
      </c>
      <c r="L174" s="3">
        <v>3359224</v>
      </c>
      <c r="M174" s="3">
        <f t="shared" si="8"/>
        <v>9294107</v>
      </c>
      <c r="O174" t="s">
        <v>4</v>
      </c>
      <c r="P174" t="s">
        <v>4</v>
      </c>
      <c r="Q174" t="s">
        <v>4</v>
      </c>
      <c r="R174" t="s">
        <v>4</v>
      </c>
    </row>
    <row r="175" spans="1:18" x14ac:dyDescent="0.2">
      <c r="A175">
        <f t="shared" si="9"/>
        <v>166</v>
      </c>
      <c r="B175" t="s">
        <v>994</v>
      </c>
      <c r="C175" s="9">
        <v>145584</v>
      </c>
      <c r="D175" t="s">
        <v>23</v>
      </c>
      <c r="E175" s="5" t="s">
        <v>671</v>
      </c>
      <c r="F175" s="5"/>
      <c r="G175" s="5"/>
      <c r="H175" t="s">
        <v>875</v>
      </c>
      <c r="I175" t="s">
        <v>198</v>
      </c>
      <c r="J175" s="5" t="s">
        <v>641</v>
      </c>
      <c r="K175" s="2">
        <v>28</v>
      </c>
      <c r="L175" s="3">
        <v>6258948</v>
      </c>
      <c r="M175" s="3">
        <f t="shared" si="8"/>
        <v>9294108</v>
      </c>
      <c r="O175" t="s">
        <v>4</v>
      </c>
      <c r="P175" t="s">
        <v>4</v>
      </c>
      <c r="Q175" t="s">
        <v>4</v>
      </c>
      <c r="R175" t="s">
        <v>4</v>
      </c>
    </row>
    <row r="176" spans="1:18" x14ac:dyDescent="0.2">
      <c r="A176">
        <f t="shared" si="9"/>
        <v>167</v>
      </c>
      <c r="B176" t="s">
        <v>1104</v>
      </c>
      <c r="C176" s="9">
        <v>145798</v>
      </c>
      <c r="D176" t="s">
        <v>23</v>
      </c>
      <c r="E176" s="5" t="s">
        <v>671</v>
      </c>
      <c r="F176" s="5"/>
      <c r="G176" s="5"/>
      <c r="H176" t="s">
        <v>983</v>
      </c>
      <c r="I176" t="s">
        <v>245</v>
      </c>
      <c r="J176" s="5" t="s">
        <v>641</v>
      </c>
      <c r="K176" s="77">
        <v>33</v>
      </c>
      <c r="L176" s="3">
        <v>10500000</v>
      </c>
      <c r="M176" s="3">
        <f t="shared" si="8"/>
        <v>9294109</v>
      </c>
      <c r="O176" t="s">
        <v>4</v>
      </c>
      <c r="P176" t="s">
        <v>4</v>
      </c>
      <c r="Q176" t="s">
        <v>4</v>
      </c>
      <c r="R176" t="s">
        <v>4</v>
      </c>
    </row>
    <row r="177" spans="1:18" x14ac:dyDescent="0.2">
      <c r="A177">
        <f t="shared" si="9"/>
        <v>168</v>
      </c>
      <c r="B177" t="s">
        <v>1042</v>
      </c>
      <c r="C177" s="9">
        <v>145842</v>
      </c>
      <c r="D177" t="s">
        <v>23</v>
      </c>
      <c r="E177" s="5" t="s">
        <v>671</v>
      </c>
      <c r="F177" s="5"/>
      <c r="G177" s="5"/>
      <c r="H177" t="s">
        <v>875</v>
      </c>
      <c r="I177" t="s">
        <v>214</v>
      </c>
      <c r="J177" s="5" t="s">
        <v>641</v>
      </c>
      <c r="K177" s="2">
        <v>28</v>
      </c>
      <c r="L177" s="3">
        <v>4883421</v>
      </c>
      <c r="M177" s="3">
        <f t="shared" si="8"/>
        <v>9294110</v>
      </c>
      <c r="O177" t="s">
        <v>4</v>
      </c>
      <c r="P177" t="s">
        <v>4</v>
      </c>
      <c r="Q177" t="s">
        <v>4</v>
      </c>
      <c r="R177" t="s">
        <v>4</v>
      </c>
    </row>
    <row r="178" spans="1:18" x14ac:dyDescent="0.2">
      <c r="A178">
        <f t="shared" si="9"/>
        <v>169</v>
      </c>
      <c r="B178" t="s">
        <v>1043</v>
      </c>
      <c r="C178" s="9">
        <v>145843</v>
      </c>
      <c r="D178" t="s">
        <v>23</v>
      </c>
      <c r="E178" s="5" t="s">
        <v>671</v>
      </c>
      <c r="F178" s="5"/>
      <c r="G178" s="5"/>
      <c r="H178" t="s">
        <v>875</v>
      </c>
      <c r="I178" t="s">
        <v>214</v>
      </c>
      <c r="J178" s="5" t="s">
        <v>641</v>
      </c>
      <c r="K178" s="2">
        <v>28</v>
      </c>
      <c r="L178" s="3">
        <v>3561614</v>
      </c>
      <c r="M178" s="3">
        <f t="shared" si="8"/>
        <v>9294111</v>
      </c>
      <c r="O178" t="s">
        <v>4</v>
      </c>
      <c r="P178" t="s">
        <v>4</v>
      </c>
      <c r="Q178" t="s">
        <v>4</v>
      </c>
      <c r="R178" t="s">
        <v>4</v>
      </c>
    </row>
    <row r="179" spans="1:18" x14ac:dyDescent="0.2">
      <c r="A179">
        <f t="shared" si="9"/>
        <v>170</v>
      </c>
      <c r="B179" t="s">
        <v>1056</v>
      </c>
      <c r="C179" s="9">
        <v>146084</v>
      </c>
      <c r="D179" t="s">
        <v>23</v>
      </c>
      <c r="E179" s="5" t="s">
        <v>671</v>
      </c>
      <c r="F179" s="5"/>
      <c r="G179" s="5"/>
      <c r="H179" t="s">
        <v>9</v>
      </c>
      <c r="I179" t="s">
        <v>61</v>
      </c>
      <c r="J179" s="5" t="s">
        <v>641</v>
      </c>
      <c r="K179" s="2">
        <v>33</v>
      </c>
      <c r="L179" s="3">
        <v>198000000</v>
      </c>
      <c r="M179" s="3">
        <f t="shared" si="8"/>
        <v>9294112</v>
      </c>
      <c r="O179" t="s">
        <v>4</v>
      </c>
      <c r="P179" t="s">
        <v>4</v>
      </c>
      <c r="Q179" t="s">
        <v>4</v>
      </c>
      <c r="R179" t="s">
        <v>4</v>
      </c>
    </row>
    <row r="180" spans="1:18" x14ac:dyDescent="0.2">
      <c r="A180">
        <f t="shared" si="9"/>
        <v>171</v>
      </c>
      <c r="B180" t="s">
        <v>1121</v>
      </c>
      <c r="C180" s="9">
        <v>146510</v>
      </c>
      <c r="D180" t="s">
        <v>23</v>
      </c>
      <c r="E180" s="5" t="s">
        <v>671</v>
      </c>
      <c r="F180" s="5"/>
      <c r="G180" s="5"/>
      <c r="H180" t="s">
        <v>983</v>
      </c>
      <c r="I180" t="s">
        <v>980</v>
      </c>
      <c r="J180" s="5" t="s">
        <v>641</v>
      </c>
      <c r="K180" s="77">
        <v>33</v>
      </c>
      <c r="L180" s="3">
        <v>21500000</v>
      </c>
      <c r="M180" s="3">
        <f t="shared" si="8"/>
        <v>9294113</v>
      </c>
      <c r="O180" t="s">
        <v>4</v>
      </c>
      <c r="P180" t="s">
        <v>4</v>
      </c>
      <c r="Q180" t="s">
        <v>4</v>
      </c>
      <c r="R180" t="s">
        <v>4</v>
      </c>
    </row>
    <row r="181" spans="1:18" x14ac:dyDescent="0.2">
      <c r="A181">
        <f t="shared" si="9"/>
        <v>172</v>
      </c>
      <c r="B181" t="s">
        <v>1125</v>
      </c>
      <c r="C181" s="9">
        <v>146814</v>
      </c>
      <c r="D181" t="s">
        <v>23</v>
      </c>
      <c r="E181" s="5" t="s">
        <v>671</v>
      </c>
      <c r="F181" s="5"/>
      <c r="G181" s="5"/>
      <c r="H181" t="s">
        <v>983</v>
      </c>
      <c r="I181" t="s">
        <v>877</v>
      </c>
      <c r="J181" s="5" t="s">
        <v>641</v>
      </c>
      <c r="K181" s="77">
        <v>45</v>
      </c>
      <c r="L181" s="3">
        <v>16655031</v>
      </c>
      <c r="M181" s="3">
        <f t="shared" si="8"/>
        <v>9294114</v>
      </c>
      <c r="O181" t="s">
        <v>4</v>
      </c>
      <c r="P181" t="s">
        <v>4</v>
      </c>
      <c r="Q181" t="s">
        <v>4</v>
      </c>
      <c r="R181" t="s">
        <v>4</v>
      </c>
    </row>
    <row r="182" spans="1:18" x14ac:dyDescent="0.2">
      <c r="A182">
        <f t="shared" si="9"/>
        <v>173</v>
      </c>
      <c r="B182" t="s">
        <v>1089</v>
      </c>
      <c r="C182" s="9">
        <v>146835</v>
      </c>
      <c r="D182" t="s">
        <v>23</v>
      </c>
      <c r="E182" s="5" t="s">
        <v>671</v>
      </c>
      <c r="F182" s="5"/>
      <c r="G182" s="5"/>
      <c r="H182" t="s">
        <v>983</v>
      </c>
      <c r="I182" t="s">
        <v>141</v>
      </c>
      <c r="J182" s="5" t="s">
        <v>641</v>
      </c>
      <c r="K182" s="77">
        <v>45</v>
      </c>
      <c r="L182" s="3">
        <v>22077059</v>
      </c>
      <c r="M182" s="3">
        <f t="shared" si="8"/>
        <v>9294115</v>
      </c>
      <c r="O182" t="s">
        <v>4</v>
      </c>
      <c r="P182" t="s">
        <v>4</v>
      </c>
      <c r="Q182" t="s">
        <v>4</v>
      </c>
      <c r="R182" t="s">
        <v>4</v>
      </c>
    </row>
    <row r="183" spans="1:18" x14ac:dyDescent="0.2">
      <c r="A183">
        <f t="shared" si="9"/>
        <v>174</v>
      </c>
      <c r="B183" t="s">
        <v>1132</v>
      </c>
      <c r="C183" s="9">
        <v>146966</v>
      </c>
      <c r="D183" t="s">
        <v>23</v>
      </c>
      <c r="E183" s="5" t="s">
        <v>671</v>
      </c>
      <c r="F183" s="5"/>
      <c r="G183" s="5"/>
      <c r="H183" t="s">
        <v>875</v>
      </c>
      <c r="I183" t="s">
        <v>289</v>
      </c>
      <c r="J183" s="5" t="s">
        <v>641</v>
      </c>
      <c r="K183" s="77">
        <v>33</v>
      </c>
      <c r="L183" s="3">
        <v>6227511</v>
      </c>
      <c r="M183" s="3">
        <f t="shared" si="8"/>
        <v>9294116</v>
      </c>
      <c r="O183" t="s">
        <v>4</v>
      </c>
      <c r="P183" t="s">
        <v>4</v>
      </c>
      <c r="Q183" t="s">
        <v>4</v>
      </c>
      <c r="R183" t="s">
        <v>4</v>
      </c>
    </row>
    <row r="184" spans="1:18" x14ac:dyDescent="0.2">
      <c r="A184">
        <f t="shared" si="9"/>
        <v>175</v>
      </c>
      <c r="B184" t="s">
        <v>1018</v>
      </c>
      <c r="C184" s="9">
        <v>146973</v>
      </c>
      <c r="D184" t="s">
        <v>23</v>
      </c>
      <c r="E184" s="5" t="s">
        <v>671</v>
      </c>
      <c r="F184" s="5"/>
      <c r="G184" s="5"/>
      <c r="H184" t="s">
        <v>1092</v>
      </c>
      <c r="I184" t="s">
        <v>208</v>
      </c>
      <c r="J184" s="5" t="s">
        <v>641</v>
      </c>
      <c r="K184" s="77">
        <v>45</v>
      </c>
      <c r="L184" s="3">
        <v>9000000</v>
      </c>
      <c r="M184" s="3">
        <f t="shared" si="8"/>
        <v>9294117</v>
      </c>
      <c r="O184" t="s">
        <v>4</v>
      </c>
      <c r="P184" t="s">
        <v>4</v>
      </c>
      <c r="Q184" t="s">
        <v>4</v>
      </c>
      <c r="R184" t="s">
        <v>4</v>
      </c>
    </row>
    <row r="185" spans="1:18" x14ac:dyDescent="0.2">
      <c r="A185">
        <f t="shared" si="9"/>
        <v>176</v>
      </c>
      <c r="B185" t="s">
        <v>1016</v>
      </c>
      <c r="C185" s="9">
        <v>146982</v>
      </c>
      <c r="D185" t="s">
        <v>23</v>
      </c>
      <c r="E185" s="5" t="s">
        <v>671</v>
      </c>
      <c r="F185" s="5"/>
      <c r="G185" s="5"/>
      <c r="H185" t="s">
        <v>875</v>
      </c>
      <c r="I185" t="s">
        <v>208</v>
      </c>
      <c r="J185" s="5" t="s">
        <v>641</v>
      </c>
      <c r="K185" s="77">
        <v>33</v>
      </c>
      <c r="L185" s="3">
        <v>25699448</v>
      </c>
      <c r="M185" s="3">
        <f t="shared" si="8"/>
        <v>9294118</v>
      </c>
      <c r="O185" t="s">
        <v>7</v>
      </c>
      <c r="P185" s="62">
        <v>44998</v>
      </c>
      <c r="Q185" t="s">
        <v>4</v>
      </c>
      <c r="R185" t="s">
        <v>4</v>
      </c>
    </row>
    <row r="186" spans="1:18" x14ac:dyDescent="0.2">
      <c r="A186">
        <f t="shared" si="9"/>
        <v>177</v>
      </c>
      <c r="B186" t="s">
        <v>1144</v>
      </c>
      <c r="C186" s="9">
        <v>147059</v>
      </c>
      <c r="D186" t="s">
        <v>23</v>
      </c>
      <c r="E186" s="5" t="s">
        <v>671</v>
      </c>
      <c r="F186" s="5"/>
      <c r="G186" s="5"/>
      <c r="H186" t="s">
        <v>875</v>
      </c>
      <c r="I186" t="s">
        <v>245</v>
      </c>
      <c r="J186" s="5" t="s">
        <v>641</v>
      </c>
      <c r="K186" s="77">
        <v>33</v>
      </c>
      <c r="L186" s="3">
        <v>17574084</v>
      </c>
      <c r="M186" s="3">
        <f t="shared" si="8"/>
        <v>9294119</v>
      </c>
      <c r="O186" t="s">
        <v>4</v>
      </c>
      <c r="P186" t="s">
        <v>4</v>
      </c>
      <c r="Q186" t="s">
        <v>4</v>
      </c>
      <c r="R186" t="s">
        <v>4</v>
      </c>
    </row>
    <row r="187" spans="1:18" x14ac:dyDescent="0.2">
      <c r="A187">
        <f t="shared" si="9"/>
        <v>178</v>
      </c>
      <c r="B187" t="s">
        <v>1145</v>
      </c>
      <c r="C187" s="9">
        <v>147084</v>
      </c>
      <c r="D187" t="s">
        <v>23</v>
      </c>
      <c r="E187" s="5" t="s">
        <v>671</v>
      </c>
      <c r="F187" s="5"/>
      <c r="G187" s="5"/>
      <c r="H187" t="s">
        <v>881</v>
      </c>
      <c r="I187" t="s">
        <v>214</v>
      </c>
      <c r="J187" s="5" t="s">
        <v>641</v>
      </c>
      <c r="K187" s="77">
        <v>45</v>
      </c>
      <c r="L187" s="3">
        <v>225000</v>
      </c>
      <c r="M187" s="3">
        <f t="shared" si="8"/>
        <v>9294120</v>
      </c>
      <c r="O187" t="s">
        <v>3</v>
      </c>
      <c r="P187" s="62">
        <v>44965</v>
      </c>
      <c r="Q187" t="s">
        <v>4</v>
      </c>
      <c r="R187" t="s">
        <v>4</v>
      </c>
    </row>
    <row r="188" spans="1:18" x14ac:dyDescent="0.2">
      <c r="A188">
        <f t="shared" si="9"/>
        <v>179</v>
      </c>
      <c r="B188" t="s">
        <v>1146</v>
      </c>
      <c r="C188" s="9">
        <v>147086</v>
      </c>
      <c r="D188" t="s">
        <v>23</v>
      </c>
      <c r="E188" s="5" t="s">
        <v>671</v>
      </c>
      <c r="F188" s="5"/>
      <c r="G188" s="5"/>
      <c r="H188" t="s">
        <v>875</v>
      </c>
      <c r="I188" t="s">
        <v>785</v>
      </c>
      <c r="J188" s="5" t="s">
        <v>641</v>
      </c>
      <c r="K188" s="77">
        <v>28</v>
      </c>
      <c r="L188" s="3">
        <v>26305739</v>
      </c>
      <c r="M188" s="3">
        <f t="shared" si="8"/>
        <v>9294121</v>
      </c>
      <c r="O188" t="s">
        <v>4</v>
      </c>
      <c r="P188" t="s">
        <v>4</v>
      </c>
      <c r="Q188" t="s">
        <v>4</v>
      </c>
      <c r="R188" t="s">
        <v>4</v>
      </c>
    </row>
    <row r="189" spans="1:18" x14ac:dyDescent="0.2">
      <c r="A189">
        <f t="shared" si="9"/>
        <v>180</v>
      </c>
      <c r="B189" t="s">
        <v>1158</v>
      </c>
      <c r="C189" s="9">
        <v>147179</v>
      </c>
      <c r="D189" t="s">
        <v>23</v>
      </c>
      <c r="E189" s="5" t="s">
        <v>671</v>
      </c>
      <c r="F189" s="5"/>
      <c r="G189" s="5"/>
      <c r="H189" t="s">
        <v>1092</v>
      </c>
      <c r="I189" t="s">
        <v>78</v>
      </c>
      <c r="J189" s="5" t="s">
        <v>641</v>
      </c>
      <c r="K189" s="77">
        <v>45</v>
      </c>
      <c r="L189" s="3">
        <v>5500000</v>
      </c>
      <c r="M189" s="3">
        <f t="shared" si="8"/>
        <v>9294122</v>
      </c>
      <c r="O189" t="s">
        <v>4</v>
      </c>
      <c r="P189" t="s">
        <v>4</v>
      </c>
      <c r="Q189" t="s">
        <v>4</v>
      </c>
      <c r="R189" t="s">
        <v>4</v>
      </c>
    </row>
    <row r="190" spans="1:18" x14ac:dyDescent="0.2">
      <c r="A190">
        <f t="shared" si="9"/>
        <v>181</v>
      </c>
      <c r="B190" t="s">
        <v>994</v>
      </c>
      <c r="C190" s="9">
        <v>147209</v>
      </c>
      <c r="D190" t="s">
        <v>23</v>
      </c>
      <c r="E190" s="5" t="s">
        <v>671</v>
      </c>
      <c r="F190" s="5"/>
      <c r="G190" s="5"/>
      <c r="H190" t="s">
        <v>1092</v>
      </c>
      <c r="I190" t="s">
        <v>228</v>
      </c>
      <c r="J190" s="5" t="s">
        <v>641</v>
      </c>
      <c r="K190" s="77">
        <v>45</v>
      </c>
      <c r="L190" s="3">
        <v>5000000</v>
      </c>
      <c r="M190" s="3">
        <f t="shared" si="8"/>
        <v>9294123</v>
      </c>
      <c r="O190" t="s">
        <v>4</v>
      </c>
      <c r="P190" t="s">
        <v>4</v>
      </c>
      <c r="Q190" t="s">
        <v>4</v>
      </c>
      <c r="R190" t="s">
        <v>4</v>
      </c>
    </row>
    <row r="191" spans="1:18" x14ac:dyDescent="0.2">
      <c r="A191">
        <f t="shared" si="9"/>
        <v>182</v>
      </c>
      <c r="B191" t="s">
        <v>1162</v>
      </c>
      <c r="C191" s="9">
        <v>147290</v>
      </c>
      <c r="D191" t="s">
        <v>23</v>
      </c>
      <c r="E191" s="5" t="s">
        <v>671</v>
      </c>
      <c r="F191" s="5"/>
      <c r="G191" s="5"/>
      <c r="H191" t="s">
        <v>1092</v>
      </c>
      <c r="I191" t="s">
        <v>228</v>
      </c>
      <c r="J191" s="5" t="s">
        <v>641</v>
      </c>
      <c r="K191" s="77">
        <v>45</v>
      </c>
      <c r="L191" s="3">
        <v>10500000</v>
      </c>
      <c r="M191" s="3">
        <f t="shared" si="8"/>
        <v>9294124</v>
      </c>
      <c r="O191" t="s">
        <v>4</v>
      </c>
      <c r="P191" t="s">
        <v>4</v>
      </c>
      <c r="Q191" t="s">
        <v>4</v>
      </c>
      <c r="R191" t="s">
        <v>4</v>
      </c>
    </row>
    <row r="192" spans="1:18" x14ac:dyDescent="0.2">
      <c r="A192">
        <f t="shared" si="9"/>
        <v>183</v>
      </c>
      <c r="B192" t="s">
        <v>1163</v>
      </c>
      <c r="C192" s="9">
        <v>147293</v>
      </c>
      <c r="D192" t="s">
        <v>23</v>
      </c>
      <c r="E192" s="5" t="s">
        <v>671</v>
      </c>
      <c r="F192" s="5"/>
      <c r="G192" s="5"/>
      <c r="H192" t="s">
        <v>983</v>
      </c>
      <c r="I192" t="s">
        <v>214</v>
      </c>
      <c r="J192" s="5" t="s">
        <v>641</v>
      </c>
      <c r="K192" s="77">
        <v>45</v>
      </c>
      <c r="L192" s="3">
        <v>30911166</v>
      </c>
      <c r="M192" s="3">
        <f t="shared" si="8"/>
        <v>9294125</v>
      </c>
      <c r="O192" t="s">
        <v>4</v>
      </c>
      <c r="P192" t="s">
        <v>4</v>
      </c>
      <c r="Q192" t="s">
        <v>4</v>
      </c>
      <c r="R192" t="s">
        <v>4</v>
      </c>
    </row>
    <row r="193" spans="1:18" x14ac:dyDescent="0.2">
      <c r="A193">
        <f t="shared" si="9"/>
        <v>184</v>
      </c>
      <c r="B193" t="s">
        <v>1148</v>
      </c>
      <c r="C193" s="9">
        <v>147326</v>
      </c>
      <c r="D193" t="s">
        <v>23</v>
      </c>
      <c r="E193" s="5" t="s">
        <v>671</v>
      </c>
      <c r="F193" s="5"/>
      <c r="G193" s="5"/>
      <c r="H193" t="s">
        <v>881</v>
      </c>
      <c r="I193" t="s">
        <v>214</v>
      </c>
      <c r="J193" s="5" t="s">
        <v>641</v>
      </c>
      <c r="K193" s="77">
        <v>45</v>
      </c>
      <c r="L193" s="3">
        <v>1009711</v>
      </c>
      <c r="M193" s="3">
        <f t="shared" si="8"/>
        <v>9294126</v>
      </c>
      <c r="O193" t="s">
        <v>4</v>
      </c>
      <c r="P193" t="s">
        <v>4</v>
      </c>
      <c r="Q193" t="s">
        <v>4</v>
      </c>
      <c r="R193" t="s">
        <v>4</v>
      </c>
    </row>
    <row r="194" spans="1:18" x14ac:dyDescent="0.2">
      <c r="A194">
        <f t="shared" si="9"/>
        <v>185</v>
      </c>
      <c r="B194" t="s">
        <v>1172</v>
      </c>
      <c r="C194" s="9">
        <v>147411</v>
      </c>
      <c r="D194" t="s">
        <v>23</v>
      </c>
      <c r="E194" s="5" t="s">
        <v>671</v>
      </c>
      <c r="F194" s="5"/>
      <c r="G194" s="5"/>
      <c r="H194" t="s">
        <v>983</v>
      </c>
      <c r="I194" t="s">
        <v>228</v>
      </c>
      <c r="J194" s="5" t="s">
        <v>641</v>
      </c>
      <c r="K194" s="77">
        <v>39</v>
      </c>
      <c r="L194" s="3">
        <v>3476093</v>
      </c>
      <c r="M194" s="3">
        <f t="shared" si="8"/>
        <v>9294127</v>
      </c>
      <c r="O194" t="s">
        <v>4</v>
      </c>
      <c r="P194" t="s">
        <v>4</v>
      </c>
      <c r="Q194" t="s">
        <v>4</v>
      </c>
      <c r="R194" t="s">
        <v>4</v>
      </c>
    </row>
    <row r="195" spans="1:18" x14ac:dyDescent="0.2">
      <c r="A195">
        <f t="shared" si="9"/>
        <v>186</v>
      </c>
      <c r="B195" t="s">
        <v>892</v>
      </c>
      <c r="C195" s="9">
        <v>147445</v>
      </c>
      <c r="D195" t="s">
        <v>23</v>
      </c>
      <c r="E195" s="5" t="s">
        <v>671</v>
      </c>
      <c r="F195" s="5"/>
      <c r="G195" s="5"/>
      <c r="H195" t="s">
        <v>1092</v>
      </c>
      <c r="I195" t="s">
        <v>228</v>
      </c>
      <c r="J195" s="5" t="s">
        <v>641</v>
      </c>
      <c r="K195" s="77">
        <v>45</v>
      </c>
      <c r="L195" s="3">
        <v>3500000</v>
      </c>
      <c r="M195" s="3">
        <f t="shared" si="8"/>
        <v>9294128</v>
      </c>
      <c r="O195" t="s">
        <v>4</v>
      </c>
      <c r="P195" t="s">
        <v>4</v>
      </c>
      <c r="Q195" t="s">
        <v>4</v>
      </c>
      <c r="R195" t="s">
        <v>4</v>
      </c>
    </row>
    <row r="196" spans="1:18" x14ac:dyDescent="0.2">
      <c r="A196">
        <f t="shared" si="9"/>
        <v>187</v>
      </c>
      <c r="B196" t="s">
        <v>1175</v>
      </c>
      <c r="C196" s="9">
        <v>147526</v>
      </c>
      <c r="D196" t="s">
        <v>23</v>
      </c>
      <c r="E196" s="5" t="s">
        <v>671</v>
      </c>
      <c r="F196" s="5"/>
      <c r="G196" s="5"/>
      <c r="H196" t="s">
        <v>1092</v>
      </c>
      <c r="I196" t="s">
        <v>228</v>
      </c>
      <c r="J196" s="5" t="s">
        <v>641</v>
      </c>
      <c r="K196" s="77">
        <v>33</v>
      </c>
      <c r="L196" s="3">
        <v>24500000</v>
      </c>
      <c r="M196" s="3">
        <f t="shared" si="8"/>
        <v>9294129</v>
      </c>
      <c r="O196" t="s">
        <v>4</v>
      </c>
      <c r="P196" t="s">
        <v>4</v>
      </c>
      <c r="Q196" t="s">
        <v>4</v>
      </c>
      <c r="R196" t="s">
        <v>4</v>
      </c>
    </row>
    <row r="197" spans="1:18" x14ac:dyDescent="0.2">
      <c r="A197">
        <f t="shared" si="9"/>
        <v>188</v>
      </c>
      <c r="B197" t="s">
        <v>1176</v>
      </c>
      <c r="C197" s="9">
        <v>147533</v>
      </c>
      <c r="D197" t="s">
        <v>23</v>
      </c>
      <c r="E197" s="5" t="s">
        <v>671</v>
      </c>
      <c r="F197" s="5"/>
      <c r="G197" s="5"/>
      <c r="H197" t="s">
        <v>1092</v>
      </c>
      <c r="I197" t="s">
        <v>228</v>
      </c>
      <c r="J197" s="5" t="s">
        <v>641</v>
      </c>
      <c r="K197" s="77">
        <v>33</v>
      </c>
      <c r="L197" s="3">
        <v>19500000</v>
      </c>
      <c r="M197" s="3">
        <f t="shared" si="8"/>
        <v>9294130</v>
      </c>
      <c r="O197" t="s">
        <v>4</v>
      </c>
      <c r="P197" t="s">
        <v>4</v>
      </c>
      <c r="Q197" t="s">
        <v>4</v>
      </c>
      <c r="R197" t="s">
        <v>4</v>
      </c>
    </row>
    <row r="198" spans="1:18" x14ac:dyDescent="0.2">
      <c r="A198">
        <f t="shared" si="9"/>
        <v>189</v>
      </c>
      <c r="B198" t="s">
        <v>1117</v>
      </c>
      <c r="C198" s="9">
        <v>147585</v>
      </c>
      <c r="D198" t="s">
        <v>23</v>
      </c>
      <c r="E198" s="5" t="s">
        <v>671</v>
      </c>
      <c r="F198" s="5"/>
      <c r="G198" s="5"/>
      <c r="H198" t="s">
        <v>1092</v>
      </c>
      <c r="I198" t="s">
        <v>141</v>
      </c>
      <c r="J198" s="5" t="s">
        <v>641</v>
      </c>
      <c r="K198" s="77">
        <v>45</v>
      </c>
      <c r="L198" s="3">
        <v>12000000</v>
      </c>
      <c r="M198" s="3">
        <f t="shared" si="8"/>
        <v>9294131</v>
      </c>
      <c r="O198" t="s">
        <v>4</v>
      </c>
      <c r="P198" t="s">
        <v>4</v>
      </c>
      <c r="Q198" t="s">
        <v>4</v>
      </c>
      <c r="R198" t="s">
        <v>4</v>
      </c>
    </row>
    <row r="199" spans="1:18" x14ac:dyDescent="0.2">
      <c r="A199">
        <f t="shared" si="9"/>
        <v>190</v>
      </c>
      <c r="B199" t="s">
        <v>923</v>
      </c>
      <c r="C199" s="9">
        <v>147679</v>
      </c>
      <c r="D199" t="s">
        <v>23</v>
      </c>
      <c r="E199" s="5" t="s">
        <v>671</v>
      </c>
      <c r="F199" s="5"/>
      <c r="G199" s="5"/>
      <c r="H199" t="s">
        <v>1092</v>
      </c>
      <c r="I199" t="s">
        <v>214</v>
      </c>
      <c r="J199" s="5" t="s">
        <v>641</v>
      </c>
      <c r="K199" s="77">
        <v>45</v>
      </c>
      <c r="L199" s="3">
        <v>7300000</v>
      </c>
      <c r="M199" s="3">
        <f t="shared" si="8"/>
        <v>9294132</v>
      </c>
      <c r="O199" t="s">
        <v>4</v>
      </c>
      <c r="P199" t="s">
        <v>4</v>
      </c>
      <c r="Q199" t="s">
        <v>4</v>
      </c>
      <c r="R199" t="s">
        <v>4</v>
      </c>
    </row>
    <row r="200" spans="1:18" x14ac:dyDescent="0.2">
      <c r="A200">
        <f t="shared" si="9"/>
        <v>191</v>
      </c>
      <c r="B200" t="s">
        <v>1182</v>
      </c>
      <c r="C200" s="9">
        <v>147741</v>
      </c>
      <c r="D200" t="s">
        <v>23</v>
      </c>
      <c r="E200" s="5" t="s">
        <v>671</v>
      </c>
      <c r="F200" s="5"/>
      <c r="G200" s="5"/>
      <c r="H200" t="s">
        <v>983</v>
      </c>
      <c r="I200" t="s">
        <v>214</v>
      </c>
      <c r="J200" s="5" t="s">
        <v>641</v>
      </c>
      <c r="K200" s="77">
        <v>39</v>
      </c>
      <c r="L200" s="3">
        <v>5749452</v>
      </c>
      <c r="M200" s="3">
        <f t="shared" si="8"/>
        <v>9294133</v>
      </c>
      <c r="O200" t="s">
        <v>4</v>
      </c>
      <c r="P200" t="s">
        <v>4</v>
      </c>
      <c r="Q200" t="s">
        <v>4</v>
      </c>
      <c r="R200" t="s">
        <v>4</v>
      </c>
    </row>
    <row r="201" spans="1:18" x14ac:dyDescent="0.2">
      <c r="A201">
        <f t="shared" si="9"/>
        <v>192</v>
      </c>
      <c r="B201" t="s">
        <v>1057</v>
      </c>
      <c r="C201" s="9">
        <v>147747</v>
      </c>
      <c r="D201" t="s">
        <v>23</v>
      </c>
      <c r="E201" s="5" t="s">
        <v>671</v>
      </c>
      <c r="F201" s="5"/>
      <c r="G201" s="5"/>
      <c r="H201" t="s">
        <v>983</v>
      </c>
      <c r="I201" t="s">
        <v>78</v>
      </c>
      <c r="J201" s="5" t="s">
        <v>641</v>
      </c>
      <c r="K201" s="77">
        <v>39</v>
      </c>
      <c r="L201" s="3">
        <v>5713811</v>
      </c>
      <c r="M201" s="3">
        <f t="shared" ref="M201:M264" si="10">M200+1</f>
        <v>9294134</v>
      </c>
      <c r="O201" t="s">
        <v>4</v>
      </c>
      <c r="P201" t="s">
        <v>4</v>
      </c>
      <c r="Q201" t="s">
        <v>4</v>
      </c>
      <c r="R201" t="s">
        <v>4</v>
      </c>
    </row>
    <row r="202" spans="1:18" x14ac:dyDescent="0.2">
      <c r="A202">
        <f t="shared" si="9"/>
        <v>193</v>
      </c>
      <c r="B202" t="s">
        <v>1185</v>
      </c>
      <c r="C202" s="9">
        <v>147762</v>
      </c>
      <c r="D202" t="s">
        <v>23</v>
      </c>
      <c r="E202" s="5" t="s">
        <v>671</v>
      </c>
      <c r="F202" s="5"/>
      <c r="G202" s="5"/>
      <c r="H202" t="s">
        <v>881</v>
      </c>
      <c r="I202" t="s">
        <v>214</v>
      </c>
      <c r="J202" s="5" t="s">
        <v>641</v>
      </c>
      <c r="K202" s="77">
        <v>45</v>
      </c>
      <c r="L202" s="3">
        <v>11193733</v>
      </c>
      <c r="M202" s="3">
        <f t="shared" si="10"/>
        <v>9294135</v>
      </c>
      <c r="O202" t="s">
        <v>4</v>
      </c>
      <c r="P202" t="s">
        <v>4</v>
      </c>
      <c r="Q202" t="s">
        <v>4</v>
      </c>
      <c r="R202" t="s">
        <v>4</v>
      </c>
    </row>
    <row r="203" spans="1:18" x14ac:dyDescent="0.2">
      <c r="A203">
        <f t="shared" si="9"/>
        <v>194</v>
      </c>
      <c r="B203" t="s">
        <v>1186</v>
      </c>
      <c r="C203" s="9">
        <v>147763</v>
      </c>
      <c r="D203" t="s">
        <v>23</v>
      </c>
      <c r="E203" s="5" t="s">
        <v>671</v>
      </c>
      <c r="F203" s="5"/>
      <c r="G203" s="5"/>
      <c r="H203" t="s">
        <v>1092</v>
      </c>
      <c r="I203" t="s">
        <v>980</v>
      </c>
      <c r="J203" s="5" t="s">
        <v>641</v>
      </c>
      <c r="K203" s="77">
        <v>45</v>
      </c>
      <c r="L203" s="3">
        <v>35000000</v>
      </c>
      <c r="M203" s="3">
        <f t="shared" si="10"/>
        <v>9294136</v>
      </c>
      <c r="O203" t="s">
        <v>4</v>
      </c>
      <c r="P203" t="s">
        <v>4</v>
      </c>
      <c r="Q203" t="s">
        <v>4</v>
      </c>
      <c r="R203" t="s">
        <v>4</v>
      </c>
    </row>
    <row r="204" spans="1:18" x14ac:dyDescent="0.2">
      <c r="A204">
        <f t="shared" si="9"/>
        <v>195</v>
      </c>
      <c r="B204" t="s">
        <v>1119</v>
      </c>
      <c r="C204" s="9">
        <v>147765</v>
      </c>
      <c r="D204" t="s">
        <v>23</v>
      </c>
      <c r="E204" s="5" t="s">
        <v>671</v>
      </c>
      <c r="F204" s="5"/>
      <c r="G204" s="5"/>
      <c r="H204" t="s">
        <v>1092</v>
      </c>
      <c r="I204" t="s">
        <v>78</v>
      </c>
      <c r="J204" s="5" t="s">
        <v>641</v>
      </c>
      <c r="K204" s="77">
        <v>45</v>
      </c>
      <c r="L204" s="3">
        <v>35000000</v>
      </c>
      <c r="M204" s="3">
        <f t="shared" si="10"/>
        <v>9294137</v>
      </c>
      <c r="O204" t="s">
        <v>4</v>
      </c>
      <c r="P204" t="s">
        <v>4</v>
      </c>
      <c r="Q204" t="s">
        <v>4</v>
      </c>
      <c r="R204" t="s">
        <v>4</v>
      </c>
    </row>
    <row r="205" spans="1:18" x14ac:dyDescent="0.2">
      <c r="A205">
        <f t="shared" si="9"/>
        <v>196</v>
      </c>
      <c r="B205" t="s">
        <v>1122</v>
      </c>
      <c r="C205" s="9">
        <v>147791</v>
      </c>
      <c r="D205" t="s">
        <v>23</v>
      </c>
      <c r="E205" s="5" t="s">
        <v>671</v>
      </c>
      <c r="F205" s="5"/>
      <c r="G205" s="5"/>
      <c r="H205" t="s">
        <v>983</v>
      </c>
      <c r="I205" t="s">
        <v>78</v>
      </c>
      <c r="J205" s="5" t="s">
        <v>641</v>
      </c>
      <c r="K205" s="77">
        <v>45</v>
      </c>
      <c r="L205" s="3">
        <v>3111377</v>
      </c>
      <c r="M205" s="3">
        <f t="shared" si="10"/>
        <v>9294138</v>
      </c>
      <c r="O205" t="s">
        <v>4</v>
      </c>
      <c r="P205" t="s">
        <v>4</v>
      </c>
      <c r="Q205" t="s">
        <v>4</v>
      </c>
      <c r="R205" t="s">
        <v>4</v>
      </c>
    </row>
    <row r="206" spans="1:18" x14ac:dyDescent="0.2">
      <c r="A206">
        <f t="shared" si="9"/>
        <v>197</v>
      </c>
      <c r="B206" t="s">
        <v>1187</v>
      </c>
      <c r="C206" s="9">
        <v>147795</v>
      </c>
      <c r="D206" t="s">
        <v>23</v>
      </c>
      <c r="E206" s="5" t="s">
        <v>671</v>
      </c>
      <c r="F206" s="5"/>
      <c r="G206" s="5"/>
      <c r="H206" t="s">
        <v>1092</v>
      </c>
      <c r="I206" t="s">
        <v>78</v>
      </c>
      <c r="J206" s="5" t="s">
        <v>641</v>
      </c>
      <c r="K206" s="77">
        <v>45</v>
      </c>
      <c r="L206" s="3">
        <v>30000000</v>
      </c>
      <c r="M206" s="3">
        <f t="shared" si="10"/>
        <v>9294139</v>
      </c>
      <c r="O206" t="s">
        <v>4</v>
      </c>
      <c r="P206" t="s">
        <v>4</v>
      </c>
      <c r="Q206" t="s">
        <v>4</v>
      </c>
      <c r="R206" t="s">
        <v>4</v>
      </c>
    </row>
    <row r="207" spans="1:18" x14ac:dyDescent="0.2">
      <c r="A207">
        <f t="shared" si="9"/>
        <v>198</v>
      </c>
      <c r="B207" t="s">
        <v>1121</v>
      </c>
      <c r="C207" s="9">
        <v>147898</v>
      </c>
      <c r="D207" t="s">
        <v>23</v>
      </c>
      <c r="E207" s="5" t="s">
        <v>671</v>
      </c>
      <c r="F207" s="5"/>
      <c r="G207" s="5"/>
      <c r="H207" t="s">
        <v>1092</v>
      </c>
      <c r="I207" t="s">
        <v>78</v>
      </c>
      <c r="J207" s="5" t="s">
        <v>641</v>
      </c>
      <c r="K207" s="77">
        <v>45</v>
      </c>
      <c r="L207" s="3">
        <v>22000000</v>
      </c>
      <c r="M207" s="3">
        <f t="shared" si="10"/>
        <v>9294140</v>
      </c>
      <c r="O207" t="s">
        <v>4</v>
      </c>
      <c r="P207" t="s">
        <v>4</v>
      </c>
      <c r="Q207" t="s">
        <v>4</v>
      </c>
      <c r="R207" t="s">
        <v>4</v>
      </c>
    </row>
    <row r="208" spans="1:18" x14ac:dyDescent="0.2">
      <c r="A208">
        <f t="shared" si="9"/>
        <v>199</v>
      </c>
      <c r="B208" t="s">
        <v>1191</v>
      </c>
      <c r="C208" s="9">
        <v>147899</v>
      </c>
      <c r="D208" t="s">
        <v>23</v>
      </c>
      <c r="E208" s="5" t="s">
        <v>671</v>
      </c>
      <c r="F208" s="5"/>
      <c r="G208" s="5"/>
      <c r="H208" t="s">
        <v>1092</v>
      </c>
      <c r="I208" t="s">
        <v>78</v>
      </c>
      <c r="J208" s="5" t="s">
        <v>641</v>
      </c>
      <c r="K208" s="77">
        <v>45</v>
      </c>
      <c r="L208" s="3">
        <v>21500000</v>
      </c>
      <c r="M208" s="3">
        <f t="shared" si="10"/>
        <v>9294141</v>
      </c>
      <c r="O208" t="s">
        <v>4</v>
      </c>
      <c r="P208" t="s">
        <v>4</v>
      </c>
      <c r="Q208" t="s">
        <v>4</v>
      </c>
      <c r="R208" t="s">
        <v>4</v>
      </c>
    </row>
    <row r="209" spans="1:18" x14ac:dyDescent="0.2">
      <c r="A209">
        <f t="shared" si="9"/>
        <v>200</v>
      </c>
      <c r="B209" t="s">
        <v>1194</v>
      </c>
      <c r="C209" s="9">
        <v>147915</v>
      </c>
      <c r="D209" t="s">
        <v>23</v>
      </c>
      <c r="E209" s="5" t="s">
        <v>671</v>
      </c>
      <c r="F209" s="5"/>
      <c r="G209" s="5"/>
      <c r="H209" t="s">
        <v>983</v>
      </c>
      <c r="I209" t="s">
        <v>214</v>
      </c>
      <c r="J209" s="5" t="s">
        <v>641</v>
      </c>
      <c r="K209" s="77">
        <v>39</v>
      </c>
      <c r="L209" s="3">
        <v>11082559</v>
      </c>
      <c r="M209" s="3">
        <f t="shared" si="10"/>
        <v>9294142</v>
      </c>
      <c r="O209" t="s">
        <v>4</v>
      </c>
      <c r="P209" t="s">
        <v>4</v>
      </c>
      <c r="Q209" t="s">
        <v>4</v>
      </c>
      <c r="R209" t="s">
        <v>4</v>
      </c>
    </row>
    <row r="210" spans="1:18" x14ac:dyDescent="0.2">
      <c r="A210">
        <f t="shared" si="9"/>
        <v>201</v>
      </c>
      <c r="B210" t="s">
        <v>1196</v>
      </c>
      <c r="C210" s="9">
        <v>147916</v>
      </c>
      <c r="D210" t="s">
        <v>23</v>
      </c>
      <c r="E210" s="5" t="s">
        <v>671</v>
      </c>
      <c r="F210" s="5"/>
      <c r="G210" s="5"/>
      <c r="H210" t="s">
        <v>983</v>
      </c>
      <c r="I210" t="s">
        <v>214</v>
      </c>
      <c r="J210" s="5" t="s">
        <v>641</v>
      </c>
      <c r="K210" s="77">
        <v>45</v>
      </c>
      <c r="L210" s="3">
        <v>3665536</v>
      </c>
      <c r="M210" s="3">
        <f t="shared" si="10"/>
        <v>9294143</v>
      </c>
      <c r="O210" t="s">
        <v>4</v>
      </c>
      <c r="P210" t="s">
        <v>4</v>
      </c>
      <c r="Q210" t="s">
        <v>4</v>
      </c>
      <c r="R210" t="s">
        <v>4</v>
      </c>
    </row>
    <row r="211" spans="1:18" x14ac:dyDescent="0.2">
      <c r="A211">
        <f t="shared" si="9"/>
        <v>202</v>
      </c>
      <c r="B211" t="s">
        <v>1195</v>
      </c>
      <c r="C211" s="9">
        <v>147931</v>
      </c>
      <c r="D211" t="s">
        <v>23</v>
      </c>
      <c r="E211" s="5" t="s">
        <v>671</v>
      </c>
      <c r="F211" s="5"/>
      <c r="G211" s="5"/>
      <c r="H211" t="s">
        <v>1092</v>
      </c>
      <c r="I211" t="s">
        <v>78</v>
      </c>
      <c r="J211" s="5" t="s">
        <v>641</v>
      </c>
      <c r="K211" s="77">
        <v>45</v>
      </c>
      <c r="L211" s="3">
        <v>16000000</v>
      </c>
      <c r="M211" s="3">
        <f t="shared" si="10"/>
        <v>9294144</v>
      </c>
      <c r="O211" t="s">
        <v>4</v>
      </c>
      <c r="P211" t="s">
        <v>4</v>
      </c>
      <c r="Q211" t="s">
        <v>4</v>
      </c>
      <c r="R211" t="s">
        <v>4</v>
      </c>
    </row>
    <row r="212" spans="1:18" x14ac:dyDescent="0.2">
      <c r="A212">
        <f t="shared" si="9"/>
        <v>203</v>
      </c>
      <c r="B212" t="s">
        <v>1199</v>
      </c>
      <c r="C212" s="9">
        <v>147933</v>
      </c>
      <c r="D212" t="s">
        <v>23</v>
      </c>
      <c r="E212" s="5" t="s">
        <v>671</v>
      </c>
      <c r="F212" s="5"/>
      <c r="G212" s="5"/>
      <c r="H212" t="s">
        <v>1092</v>
      </c>
      <c r="I212" t="s">
        <v>78</v>
      </c>
      <c r="J212" s="5" t="s">
        <v>641</v>
      </c>
      <c r="K212" s="77">
        <v>33</v>
      </c>
      <c r="L212" s="3">
        <v>45000000</v>
      </c>
      <c r="M212" s="3">
        <f t="shared" si="10"/>
        <v>9294145</v>
      </c>
      <c r="O212" t="s">
        <v>4</v>
      </c>
      <c r="P212" t="s">
        <v>4</v>
      </c>
      <c r="Q212" t="s">
        <v>4</v>
      </c>
      <c r="R212" t="s">
        <v>4</v>
      </c>
    </row>
    <row r="213" spans="1:18" x14ac:dyDescent="0.2">
      <c r="A213">
        <f t="shared" si="9"/>
        <v>204</v>
      </c>
      <c r="B213" t="s">
        <v>1061</v>
      </c>
      <c r="C213" s="9">
        <v>147942</v>
      </c>
      <c r="D213" t="s">
        <v>23</v>
      </c>
      <c r="E213" s="5" t="s">
        <v>671</v>
      </c>
      <c r="F213" s="5"/>
      <c r="G213" s="5"/>
      <c r="H213" t="s">
        <v>1092</v>
      </c>
      <c r="I213" t="s">
        <v>78</v>
      </c>
      <c r="J213" s="5" t="s">
        <v>641</v>
      </c>
      <c r="K213" s="77">
        <v>45</v>
      </c>
      <c r="L213" s="3">
        <v>32000000</v>
      </c>
      <c r="M213" s="3">
        <f t="shared" si="10"/>
        <v>9294146</v>
      </c>
      <c r="O213" t="s">
        <v>4</v>
      </c>
      <c r="P213" t="s">
        <v>4</v>
      </c>
      <c r="Q213" t="s">
        <v>4</v>
      </c>
      <c r="R213" t="s">
        <v>4</v>
      </c>
    </row>
    <row r="214" spans="1:18" x14ac:dyDescent="0.2">
      <c r="A214">
        <f t="shared" si="9"/>
        <v>205</v>
      </c>
      <c r="B214" t="s">
        <v>1196</v>
      </c>
      <c r="C214" s="9">
        <v>147964</v>
      </c>
      <c r="D214" t="s">
        <v>23</v>
      </c>
      <c r="E214" s="5" t="s">
        <v>671</v>
      </c>
      <c r="F214" s="5"/>
      <c r="G214" s="5"/>
      <c r="H214" t="s">
        <v>875</v>
      </c>
      <c r="I214" t="s">
        <v>78</v>
      </c>
      <c r="J214" s="5" t="s">
        <v>641</v>
      </c>
      <c r="K214" s="77">
        <v>45</v>
      </c>
      <c r="L214" s="3">
        <v>36859281</v>
      </c>
      <c r="M214" s="3">
        <f t="shared" si="10"/>
        <v>9294147</v>
      </c>
      <c r="O214" t="s">
        <v>4</v>
      </c>
      <c r="P214" t="s">
        <v>4</v>
      </c>
      <c r="Q214" t="s">
        <v>4</v>
      </c>
      <c r="R214" t="s">
        <v>4</v>
      </c>
    </row>
    <row r="215" spans="1:18" x14ac:dyDescent="0.2">
      <c r="A215">
        <f t="shared" si="9"/>
        <v>206</v>
      </c>
      <c r="B215" t="s">
        <v>1167</v>
      </c>
      <c r="C215" s="9">
        <v>147969</v>
      </c>
      <c r="D215" t="s">
        <v>23</v>
      </c>
      <c r="E215" s="5" t="s">
        <v>671</v>
      </c>
      <c r="F215" s="5"/>
      <c r="G215" s="5"/>
      <c r="H215" t="s">
        <v>1092</v>
      </c>
      <c r="I215" t="s">
        <v>78</v>
      </c>
      <c r="J215" s="5" t="s">
        <v>641</v>
      </c>
      <c r="K215" s="77">
        <v>45</v>
      </c>
      <c r="L215" s="3">
        <v>23000000</v>
      </c>
      <c r="M215" s="3">
        <f t="shared" si="10"/>
        <v>9294148</v>
      </c>
      <c r="O215" t="s">
        <v>4</v>
      </c>
      <c r="P215" t="s">
        <v>4</v>
      </c>
      <c r="Q215" t="s">
        <v>4</v>
      </c>
      <c r="R215" t="s">
        <v>4</v>
      </c>
    </row>
    <row r="216" spans="1:18" x14ac:dyDescent="0.2">
      <c r="A216">
        <f t="shared" si="9"/>
        <v>207</v>
      </c>
      <c r="B216" t="s">
        <v>1202</v>
      </c>
      <c r="C216" s="9">
        <v>147974</v>
      </c>
      <c r="D216" t="s">
        <v>23</v>
      </c>
      <c r="E216" s="5" t="s">
        <v>671</v>
      </c>
      <c r="F216" s="5"/>
      <c r="G216" s="5"/>
      <c r="H216" t="s">
        <v>983</v>
      </c>
      <c r="I216" t="s">
        <v>78</v>
      </c>
      <c r="J216" s="5" t="s">
        <v>641</v>
      </c>
      <c r="K216" s="77">
        <v>39</v>
      </c>
      <c r="L216" s="3">
        <v>22182681</v>
      </c>
      <c r="M216" s="3">
        <f t="shared" si="10"/>
        <v>9294149</v>
      </c>
      <c r="O216" t="s">
        <v>4</v>
      </c>
      <c r="P216" t="s">
        <v>4</v>
      </c>
      <c r="Q216" t="s">
        <v>4</v>
      </c>
      <c r="R216" t="s">
        <v>4</v>
      </c>
    </row>
    <row r="217" spans="1:18" x14ac:dyDescent="0.2">
      <c r="A217">
        <f t="shared" si="9"/>
        <v>208</v>
      </c>
      <c r="B217" t="s">
        <v>1125</v>
      </c>
      <c r="C217" s="9">
        <v>147995</v>
      </c>
      <c r="D217" t="s">
        <v>23</v>
      </c>
      <c r="E217" s="5" t="s">
        <v>671</v>
      </c>
      <c r="F217" s="5"/>
      <c r="G217" s="5"/>
      <c r="H217" t="s">
        <v>159</v>
      </c>
      <c r="I217" t="s">
        <v>78</v>
      </c>
      <c r="J217" s="5" t="s">
        <v>641</v>
      </c>
      <c r="K217" s="77">
        <v>28</v>
      </c>
      <c r="L217" s="3">
        <v>22960000</v>
      </c>
      <c r="M217" s="3">
        <f t="shared" si="10"/>
        <v>9294150</v>
      </c>
      <c r="O217" t="s">
        <v>4</v>
      </c>
      <c r="P217" t="s">
        <v>4</v>
      </c>
      <c r="Q217" t="s">
        <v>4</v>
      </c>
      <c r="R217" t="s">
        <v>4</v>
      </c>
    </row>
    <row r="218" spans="1:18" x14ac:dyDescent="0.2">
      <c r="A218">
        <f t="shared" si="9"/>
        <v>209</v>
      </c>
      <c r="B218" t="s">
        <v>1203</v>
      </c>
      <c r="C218" s="9">
        <v>148031</v>
      </c>
      <c r="D218" t="s">
        <v>23</v>
      </c>
      <c r="E218" s="5" t="s">
        <v>671</v>
      </c>
      <c r="F218" s="5"/>
      <c r="G218" s="5"/>
      <c r="H218" t="s">
        <v>1092</v>
      </c>
      <c r="I218" t="s">
        <v>78</v>
      </c>
      <c r="J218" s="5" t="s">
        <v>641</v>
      </c>
      <c r="K218" s="77">
        <v>45</v>
      </c>
      <c r="L218" s="3">
        <v>35300000</v>
      </c>
      <c r="M218" s="3">
        <f t="shared" si="10"/>
        <v>9294151</v>
      </c>
      <c r="O218" t="s">
        <v>4</v>
      </c>
      <c r="P218" t="s">
        <v>4</v>
      </c>
      <c r="Q218" t="s">
        <v>4</v>
      </c>
      <c r="R218" t="s">
        <v>4</v>
      </c>
    </row>
    <row r="219" spans="1:18" x14ac:dyDescent="0.2">
      <c r="A219">
        <f t="shared" si="9"/>
        <v>210</v>
      </c>
      <c r="B219" t="s">
        <v>1149</v>
      </c>
      <c r="C219" s="9">
        <v>148051</v>
      </c>
      <c r="D219" t="s">
        <v>23</v>
      </c>
      <c r="E219" s="5" t="s">
        <v>671</v>
      </c>
      <c r="F219" s="5"/>
      <c r="G219" s="5"/>
      <c r="H219" t="s">
        <v>1092</v>
      </c>
      <c r="I219" t="s">
        <v>78</v>
      </c>
      <c r="J219" s="5" t="s">
        <v>641</v>
      </c>
      <c r="K219" s="77">
        <v>33</v>
      </c>
      <c r="L219" s="3">
        <v>23500000</v>
      </c>
      <c r="M219" s="3">
        <f t="shared" si="10"/>
        <v>9294152</v>
      </c>
      <c r="O219" t="s">
        <v>4</v>
      </c>
      <c r="P219" t="s">
        <v>4</v>
      </c>
      <c r="Q219" t="s">
        <v>4</v>
      </c>
      <c r="R219" t="s">
        <v>4</v>
      </c>
    </row>
    <row r="220" spans="1:18" x14ac:dyDescent="0.2">
      <c r="A220">
        <f t="shared" si="9"/>
        <v>211</v>
      </c>
      <c r="B220" t="s">
        <v>1204</v>
      </c>
      <c r="C220" s="9">
        <v>148053</v>
      </c>
      <c r="D220" t="s">
        <v>23</v>
      </c>
      <c r="E220" s="5" t="s">
        <v>671</v>
      </c>
      <c r="F220" s="5"/>
      <c r="G220" s="5"/>
      <c r="H220" t="s">
        <v>1092</v>
      </c>
      <c r="I220" t="s">
        <v>78</v>
      </c>
      <c r="J220" s="5" t="s">
        <v>641</v>
      </c>
      <c r="K220" s="77">
        <v>33</v>
      </c>
      <c r="L220" s="3">
        <v>25000000</v>
      </c>
      <c r="M220" s="3">
        <f t="shared" si="10"/>
        <v>9294153</v>
      </c>
      <c r="O220" t="s">
        <v>4</v>
      </c>
      <c r="P220" t="s">
        <v>4</v>
      </c>
      <c r="Q220" t="s">
        <v>4</v>
      </c>
      <c r="R220" t="s">
        <v>4</v>
      </c>
    </row>
    <row r="221" spans="1:18" x14ac:dyDescent="0.2">
      <c r="A221">
        <f t="shared" si="9"/>
        <v>212</v>
      </c>
      <c r="B221" t="s">
        <v>1206</v>
      </c>
      <c r="C221" s="9">
        <v>148079</v>
      </c>
      <c r="D221" t="s">
        <v>23</v>
      </c>
      <c r="E221" s="5" t="s">
        <v>671</v>
      </c>
      <c r="F221" s="5"/>
      <c r="G221" s="5"/>
      <c r="H221" t="s">
        <v>1092</v>
      </c>
      <c r="I221" t="s">
        <v>78</v>
      </c>
      <c r="J221" s="5" t="s">
        <v>641</v>
      </c>
      <c r="K221" s="77">
        <v>45</v>
      </c>
      <c r="L221" s="3">
        <v>19500000</v>
      </c>
      <c r="M221" s="3">
        <f t="shared" si="10"/>
        <v>9294154</v>
      </c>
      <c r="O221" t="s">
        <v>4</v>
      </c>
      <c r="P221" t="s">
        <v>4</v>
      </c>
      <c r="Q221" t="s">
        <v>4</v>
      </c>
      <c r="R221" t="s">
        <v>4</v>
      </c>
    </row>
    <row r="222" spans="1:18" x14ac:dyDescent="0.2">
      <c r="A222">
        <f t="shared" si="9"/>
        <v>213</v>
      </c>
      <c r="B222" t="s">
        <v>1013</v>
      </c>
      <c r="C222" s="9">
        <v>148345</v>
      </c>
      <c r="D222" t="s">
        <v>23</v>
      </c>
      <c r="E222" s="5" t="s">
        <v>671</v>
      </c>
      <c r="F222" s="5"/>
      <c r="G222" s="5"/>
      <c r="H222" t="s">
        <v>875</v>
      </c>
      <c r="I222" t="s">
        <v>235</v>
      </c>
      <c r="J222" s="5" t="s">
        <v>641</v>
      </c>
      <c r="K222" s="77">
        <v>45</v>
      </c>
      <c r="L222" s="3">
        <v>30314512</v>
      </c>
      <c r="M222" s="3">
        <f t="shared" si="10"/>
        <v>9294155</v>
      </c>
      <c r="O222" t="s">
        <v>4</v>
      </c>
      <c r="P222" t="s">
        <v>4</v>
      </c>
      <c r="Q222" t="s">
        <v>4</v>
      </c>
      <c r="R222" t="s">
        <v>4</v>
      </c>
    </row>
    <row r="223" spans="1:18" x14ac:dyDescent="0.2">
      <c r="A223">
        <f t="shared" si="9"/>
        <v>214</v>
      </c>
      <c r="B223" t="s">
        <v>815</v>
      </c>
      <c r="C223" s="9">
        <v>148353</v>
      </c>
      <c r="D223" t="s">
        <v>23</v>
      </c>
      <c r="E223" s="5" t="s">
        <v>671</v>
      </c>
      <c r="F223" s="5"/>
      <c r="G223" s="5"/>
      <c r="H223" t="s">
        <v>983</v>
      </c>
      <c r="I223" t="s">
        <v>245</v>
      </c>
      <c r="J223" s="5" t="s">
        <v>641</v>
      </c>
      <c r="K223" s="77">
        <v>39</v>
      </c>
      <c r="L223" s="78">
        <v>15184386</v>
      </c>
      <c r="M223" s="3">
        <f t="shared" si="10"/>
        <v>9294156</v>
      </c>
      <c r="N223" s="78"/>
      <c r="O223" t="s">
        <v>4</v>
      </c>
      <c r="P223" t="s">
        <v>4</v>
      </c>
      <c r="Q223" t="s">
        <v>4</v>
      </c>
      <c r="R223" t="s">
        <v>4</v>
      </c>
    </row>
    <row r="224" spans="1:18" x14ac:dyDescent="0.2">
      <c r="A224">
        <f t="shared" si="9"/>
        <v>215</v>
      </c>
      <c r="B224" t="s">
        <v>1090</v>
      </c>
      <c r="C224" s="9">
        <v>148359</v>
      </c>
      <c r="D224" t="s">
        <v>23</v>
      </c>
      <c r="E224" s="5" t="s">
        <v>671</v>
      </c>
      <c r="F224" s="5"/>
      <c r="G224" s="5"/>
      <c r="H224" t="s">
        <v>881</v>
      </c>
      <c r="I224" t="s">
        <v>208</v>
      </c>
      <c r="J224" s="5" t="s">
        <v>641</v>
      </c>
      <c r="K224" s="77">
        <v>45</v>
      </c>
      <c r="L224" s="3">
        <v>4000000</v>
      </c>
      <c r="M224" s="3">
        <f t="shared" si="10"/>
        <v>9294157</v>
      </c>
      <c r="O224" t="s">
        <v>4</v>
      </c>
      <c r="P224" t="s">
        <v>4</v>
      </c>
      <c r="Q224" t="s">
        <v>4</v>
      </c>
      <c r="R224" t="s">
        <v>4</v>
      </c>
    </row>
    <row r="225" spans="1:18" x14ac:dyDescent="0.2">
      <c r="A225">
        <f t="shared" si="9"/>
        <v>216</v>
      </c>
      <c r="B225" t="s">
        <v>1220</v>
      </c>
      <c r="C225" s="9">
        <v>148360</v>
      </c>
      <c r="D225" t="s">
        <v>23</v>
      </c>
      <c r="E225" s="5" t="s">
        <v>671</v>
      </c>
      <c r="F225" s="5"/>
      <c r="G225" s="5"/>
      <c r="H225" t="s">
        <v>875</v>
      </c>
      <c r="I225" t="s">
        <v>208</v>
      </c>
      <c r="J225" s="5" t="s">
        <v>641</v>
      </c>
      <c r="K225" s="77">
        <v>45</v>
      </c>
      <c r="L225" s="3">
        <v>4588044</v>
      </c>
      <c r="M225" s="3">
        <f t="shared" si="10"/>
        <v>9294158</v>
      </c>
      <c r="O225" t="s">
        <v>4</v>
      </c>
      <c r="P225" t="s">
        <v>4</v>
      </c>
      <c r="Q225" t="s">
        <v>4</v>
      </c>
      <c r="R225" t="s">
        <v>4</v>
      </c>
    </row>
    <row r="226" spans="1:18" x14ac:dyDescent="0.2">
      <c r="A226">
        <f t="shared" si="9"/>
        <v>217</v>
      </c>
      <c r="B226" t="s">
        <v>1221</v>
      </c>
      <c r="C226" s="9">
        <v>148361</v>
      </c>
      <c r="D226" t="s">
        <v>23</v>
      </c>
      <c r="E226" s="5" t="s">
        <v>671</v>
      </c>
      <c r="F226" s="5"/>
      <c r="G226" s="5"/>
      <c r="H226" t="s">
        <v>983</v>
      </c>
      <c r="I226" t="s">
        <v>980</v>
      </c>
      <c r="J226" s="5" t="s">
        <v>641</v>
      </c>
      <c r="K226" s="77">
        <v>45</v>
      </c>
      <c r="L226" s="3">
        <v>15576089</v>
      </c>
      <c r="M226" s="3">
        <f t="shared" si="10"/>
        <v>9294159</v>
      </c>
      <c r="O226" t="s">
        <v>4</v>
      </c>
      <c r="P226" t="s">
        <v>4</v>
      </c>
      <c r="Q226" t="s">
        <v>4</v>
      </c>
      <c r="R226" t="s">
        <v>4</v>
      </c>
    </row>
    <row r="227" spans="1:18" x14ac:dyDescent="0.2">
      <c r="A227">
        <f t="shared" si="9"/>
        <v>218</v>
      </c>
      <c r="B227" t="s">
        <v>1222</v>
      </c>
      <c r="C227" s="9">
        <v>148362</v>
      </c>
      <c r="D227" t="s">
        <v>23</v>
      </c>
      <c r="E227" s="5" t="s">
        <v>671</v>
      </c>
      <c r="F227" s="5"/>
      <c r="G227" s="5"/>
      <c r="H227" t="s">
        <v>1092</v>
      </c>
      <c r="I227" t="s">
        <v>141</v>
      </c>
      <c r="J227" s="5" t="s">
        <v>641</v>
      </c>
      <c r="K227" s="77">
        <v>45</v>
      </c>
      <c r="L227" s="3">
        <v>4000000</v>
      </c>
      <c r="M227" s="3">
        <f t="shared" si="10"/>
        <v>9294160</v>
      </c>
      <c r="O227" t="s">
        <v>4</v>
      </c>
      <c r="P227" t="s">
        <v>4</v>
      </c>
      <c r="Q227" t="s">
        <v>4</v>
      </c>
      <c r="R227" t="s">
        <v>4</v>
      </c>
    </row>
    <row r="228" spans="1:18" x14ac:dyDescent="0.2">
      <c r="A228">
        <f t="shared" si="9"/>
        <v>219</v>
      </c>
      <c r="B228" t="s">
        <v>1223</v>
      </c>
      <c r="C228" s="9">
        <v>148372</v>
      </c>
      <c r="D228" t="s">
        <v>23</v>
      </c>
      <c r="E228" s="5" t="s">
        <v>671</v>
      </c>
      <c r="F228" s="5"/>
      <c r="G228" s="5"/>
      <c r="H228" t="s">
        <v>983</v>
      </c>
      <c r="I228" t="s">
        <v>1095</v>
      </c>
      <c r="J228" s="5" t="s">
        <v>641</v>
      </c>
      <c r="K228" s="77">
        <v>45</v>
      </c>
      <c r="L228" s="3">
        <v>40179887</v>
      </c>
      <c r="M228" s="3">
        <f t="shared" si="10"/>
        <v>9294161</v>
      </c>
      <c r="O228" t="s">
        <v>4</v>
      </c>
      <c r="P228" t="s">
        <v>4</v>
      </c>
      <c r="Q228" t="s">
        <v>4</v>
      </c>
      <c r="R228" t="s">
        <v>4</v>
      </c>
    </row>
    <row r="229" spans="1:18" x14ac:dyDescent="0.2">
      <c r="A229">
        <f t="shared" si="9"/>
        <v>220</v>
      </c>
      <c r="B229" t="s">
        <v>994</v>
      </c>
      <c r="C229" s="9">
        <v>148396</v>
      </c>
      <c r="D229" t="s">
        <v>23</v>
      </c>
      <c r="E229" s="5" t="s">
        <v>671</v>
      </c>
      <c r="F229" s="5"/>
      <c r="G229" s="5"/>
      <c r="H229" t="s">
        <v>875</v>
      </c>
      <c r="I229" t="s">
        <v>235</v>
      </c>
      <c r="J229" s="5" t="s">
        <v>641</v>
      </c>
      <c r="K229" s="77">
        <v>45</v>
      </c>
      <c r="L229" s="3">
        <v>15179593</v>
      </c>
      <c r="M229" s="3">
        <f t="shared" si="10"/>
        <v>9294162</v>
      </c>
      <c r="O229" t="s">
        <v>4</v>
      </c>
      <c r="P229" t="s">
        <v>4</v>
      </c>
      <c r="Q229" t="s">
        <v>4</v>
      </c>
      <c r="R229" t="s">
        <v>4</v>
      </c>
    </row>
    <row r="230" spans="1:18" x14ac:dyDescent="0.2">
      <c r="A230">
        <f t="shared" si="9"/>
        <v>221</v>
      </c>
      <c r="B230" t="s">
        <v>1063</v>
      </c>
      <c r="C230" s="9">
        <v>148411</v>
      </c>
      <c r="D230" t="s">
        <v>23</v>
      </c>
      <c r="E230" s="5" t="s">
        <v>671</v>
      </c>
      <c r="F230" s="5"/>
      <c r="G230" s="5"/>
      <c r="H230" t="s">
        <v>1092</v>
      </c>
      <c r="I230" t="s">
        <v>228</v>
      </c>
      <c r="J230" s="5" t="s">
        <v>641</v>
      </c>
      <c r="K230" s="77">
        <v>33</v>
      </c>
      <c r="L230" s="3">
        <v>16500000</v>
      </c>
      <c r="M230" s="3">
        <f t="shared" si="10"/>
        <v>9294163</v>
      </c>
      <c r="O230" t="s">
        <v>4</v>
      </c>
      <c r="P230" t="s">
        <v>4</v>
      </c>
      <c r="Q230" t="s">
        <v>4</v>
      </c>
      <c r="R230" t="s">
        <v>4</v>
      </c>
    </row>
    <row r="231" spans="1:18" x14ac:dyDescent="0.2">
      <c r="A231">
        <f t="shared" si="9"/>
        <v>222</v>
      </c>
      <c r="B231" t="s">
        <v>1408</v>
      </c>
      <c r="C231" s="9">
        <v>148431</v>
      </c>
      <c r="D231" t="s">
        <v>325</v>
      </c>
      <c r="E231" s="5" t="s">
        <v>671</v>
      </c>
      <c r="F231" s="5"/>
      <c r="G231" s="5"/>
      <c r="H231" t="s">
        <v>726</v>
      </c>
      <c r="I231" t="s">
        <v>785</v>
      </c>
      <c r="J231" s="5" t="s">
        <v>641</v>
      </c>
      <c r="K231" s="77">
        <v>45</v>
      </c>
      <c r="L231" s="78">
        <v>1327725</v>
      </c>
      <c r="M231" s="3">
        <f t="shared" si="10"/>
        <v>9294164</v>
      </c>
      <c r="N231" s="78"/>
      <c r="O231" t="s">
        <v>7</v>
      </c>
      <c r="P231" s="62">
        <v>44909</v>
      </c>
      <c r="Q231" t="s">
        <v>7</v>
      </c>
      <c r="R231" s="62">
        <v>45022</v>
      </c>
    </row>
    <row r="232" spans="1:18" x14ac:dyDescent="0.2">
      <c r="A232">
        <f t="shared" si="9"/>
        <v>223</v>
      </c>
      <c r="B232" t="s">
        <v>1019</v>
      </c>
      <c r="C232" s="9">
        <v>148432</v>
      </c>
      <c r="D232" t="s">
        <v>23</v>
      </c>
      <c r="E232" s="5" t="s">
        <v>671</v>
      </c>
      <c r="F232" s="5"/>
      <c r="G232" s="5"/>
      <c r="H232" t="s">
        <v>1092</v>
      </c>
      <c r="I232" t="s">
        <v>228</v>
      </c>
      <c r="J232" s="5" t="s">
        <v>641</v>
      </c>
      <c r="K232" s="77">
        <v>33</v>
      </c>
      <c r="L232" s="3">
        <v>22000000</v>
      </c>
      <c r="M232" s="3">
        <f t="shared" si="10"/>
        <v>9294165</v>
      </c>
      <c r="O232" t="s">
        <v>4</v>
      </c>
      <c r="P232" t="s">
        <v>4</v>
      </c>
      <c r="Q232" t="s">
        <v>4</v>
      </c>
      <c r="R232" t="s">
        <v>4</v>
      </c>
    </row>
    <row r="233" spans="1:18" x14ac:dyDescent="0.2">
      <c r="A233">
        <f t="shared" si="9"/>
        <v>224</v>
      </c>
      <c r="B233" t="s">
        <v>1045</v>
      </c>
      <c r="C233" s="9">
        <v>148442</v>
      </c>
      <c r="D233" t="s">
        <v>23</v>
      </c>
      <c r="E233" s="5" t="s">
        <v>671</v>
      </c>
      <c r="F233" s="5"/>
      <c r="G233" s="5"/>
      <c r="H233" t="s">
        <v>875</v>
      </c>
      <c r="I233" t="s">
        <v>228</v>
      </c>
      <c r="J233" s="5" t="s">
        <v>641</v>
      </c>
      <c r="K233" s="77">
        <v>33</v>
      </c>
      <c r="L233" s="3">
        <v>21500000</v>
      </c>
      <c r="M233" s="3">
        <f t="shared" si="10"/>
        <v>9294166</v>
      </c>
      <c r="O233" t="s">
        <v>4</v>
      </c>
      <c r="P233" t="s">
        <v>4</v>
      </c>
      <c r="Q233" t="s">
        <v>4</v>
      </c>
      <c r="R233" t="s">
        <v>4</v>
      </c>
    </row>
    <row r="234" spans="1:18" x14ac:dyDescent="0.2">
      <c r="A234">
        <f t="shared" si="9"/>
        <v>225</v>
      </c>
      <c r="B234" t="s">
        <v>1229</v>
      </c>
      <c r="C234" s="9">
        <v>148443</v>
      </c>
      <c r="D234" t="s">
        <v>23</v>
      </c>
      <c r="E234" s="5" t="s">
        <v>671</v>
      </c>
      <c r="F234" s="5"/>
      <c r="G234" s="5"/>
      <c r="H234" t="s">
        <v>875</v>
      </c>
      <c r="I234" t="s">
        <v>228</v>
      </c>
      <c r="J234" s="5" t="s">
        <v>641</v>
      </c>
      <c r="K234" s="77">
        <v>33</v>
      </c>
      <c r="L234" s="3">
        <v>14500000</v>
      </c>
      <c r="M234" s="3">
        <f t="shared" si="10"/>
        <v>9294167</v>
      </c>
      <c r="O234" t="s">
        <v>4</v>
      </c>
      <c r="P234" t="s">
        <v>4</v>
      </c>
      <c r="Q234" t="s">
        <v>4</v>
      </c>
      <c r="R234" t="s">
        <v>4</v>
      </c>
    </row>
    <row r="235" spans="1:18" x14ac:dyDescent="0.2">
      <c r="A235">
        <f t="shared" si="9"/>
        <v>226</v>
      </c>
      <c r="B235" t="s">
        <v>1082</v>
      </c>
      <c r="C235" s="9">
        <v>148673</v>
      </c>
      <c r="D235" t="s">
        <v>23</v>
      </c>
      <c r="E235" s="5" t="s">
        <v>671</v>
      </c>
      <c r="F235" s="5"/>
      <c r="G235" s="5"/>
      <c r="H235" t="s">
        <v>1092</v>
      </c>
      <c r="I235" t="s">
        <v>141</v>
      </c>
      <c r="J235" s="5" t="s">
        <v>641</v>
      </c>
      <c r="K235" s="77">
        <v>45</v>
      </c>
      <c r="L235" s="3">
        <v>2621495</v>
      </c>
      <c r="M235" s="3">
        <f t="shared" si="10"/>
        <v>9294168</v>
      </c>
      <c r="O235" t="s">
        <v>4</v>
      </c>
      <c r="P235" t="s">
        <v>4</v>
      </c>
      <c r="Q235" t="s">
        <v>4</v>
      </c>
      <c r="R235" t="s">
        <v>4</v>
      </c>
    </row>
    <row r="236" spans="1:18" x14ac:dyDescent="0.2">
      <c r="A236">
        <f t="shared" ref="A236:A299" si="11">A235+1</f>
        <v>227</v>
      </c>
      <c r="B236" t="s">
        <v>1184</v>
      </c>
      <c r="C236" s="9">
        <v>148674</v>
      </c>
      <c r="D236" t="s">
        <v>23</v>
      </c>
      <c r="E236" s="5" t="s">
        <v>671</v>
      </c>
      <c r="F236" s="5"/>
      <c r="G236" s="5"/>
      <c r="H236" t="s">
        <v>1092</v>
      </c>
      <c r="I236" t="s">
        <v>108</v>
      </c>
      <c r="J236" s="5" t="s">
        <v>641</v>
      </c>
      <c r="K236" s="77">
        <v>33</v>
      </c>
      <c r="L236" s="3">
        <v>1514055</v>
      </c>
      <c r="M236" s="3">
        <f t="shared" si="10"/>
        <v>9294169</v>
      </c>
      <c r="O236" t="s">
        <v>4</v>
      </c>
      <c r="P236" t="s">
        <v>4</v>
      </c>
      <c r="Q236" t="s">
        <v>4</v>
      </c>
      <c r="R236" t="s">
        <v>4</v>
      </c>
    </row>
    <row r="237" spans="1:18" x14ac:dyDescent="0.2">
      <c r="A237">
        <f t="shared" si="11"/>
        <v>228</v>
      </c>
      <c r="B237" t="s">
        <v>746</v>
      </c>
      <c r="C237" s="9">
        <v>148708</v>
      </c>
      <c r="D237" t="s">
        <v>23</v>
      </c>
      <c r="E237" s="5" t="s">
        <v>671</v>
      </c>
      <c r="F237" s="5"/>
      <c r="G237" s="5"/>
      <c r="H237" t="s">
        <v>1092</v>
      </c>
      <c r="I237" t="s">
        <v>353</v>
      </c>
      <c r="J237" s="5" t="s">
        <v>641</v>
      </c>
      <c r="K237" s="77">
        <v>45</v>
      </c>
      <c r="L237" s="3">
        <v>4750810</v>
      </c>
      <c r="M237" s="3">
        <f t="shared" si="10"/>
        <v>9294170</v>
      </c>
      <c r="O237" t="s">
        <v>4</v>
      </c>
      <c r="P237" t="s">
        <v>4</v>
      </c>
      <c r="Q237" t="s">
        <v>4</v>
      </c>
      <c r="R237" t="s">
        <v>4</v>
      </c>
    </row>
    <row r="238" spans="1:18" x14ac:dyDescent="0.2">
      <c r="A238">
        <f t="shared" si="11"/>
        <v>229</v>
      </c>
      <c r="B238" t="s">
        <v>1362</v>
      </c>
      <c r="C238" s="9">
        <v>148837</v>
      </c>
      <c r="D238" t="s">
        <v>23</v>
      </c>
      <c r="E238" s="5" t="s">
        <v>671</v>
      </c>
      <c r="F238" s="5"/>
      <c r="G238" s="5"/>
      <c r="H238" t="s">
        <v>1283</v>
      </c>
      <c r="I238" t="s">
        <v>221</v>
      </c>
      <c r="J238" s="5" t="s">
        <v>641</v>
      </c>
      <c r="K238" s="77">
        <v>28</v>
      </c>
      <c r="L238" s="3">
        <v>3827634</v>
      </c>
      <c r="M238" s="3">
        <f t="shared" si="10"/>
        <v>9294171</v>
      </c>
      <c r="O238" t="s">
        <v>4</v>
      </c>
      <c r="P238" t="s">
        <v>4</v>
      </c>
      <c r="Q238" t="s">
        <v>4</v>
      </c>
      <c r="R238" t="s">
        <v>4</v>
      </c>
    </row>
    <row r="239" spans="1:18" x14ac:dyDescent="0.2">
      <c r="A239">
        <f t="shared" si="11"/>
        <v>230</v>
      </c>
      <c r="B239" t="s">
        <v>1295</v>
      </c>
      <c r="C239" s="9">
        <v>148844</v>
      </c>
      <c r="D239" t="s">
        <v>23</v>
      </c>
      <c r="E239" s="5" t="s">
        <v>671</v>
      </c>
      <c r="F239" s="5"/>
      <c r="G239" s="5"/>
      <c r="H239" t="s">
        <v>1092</v>
      </c>
      <c r="I239" t="s">
        <v>206</v>
      </c>
      <c r="J239" s="5" t="s">
        <v>641</v>
      </c>
      <c r="K239" s="77">
        <v>33</v>
      </c>
      <c r="L239" s="3">
        <v>4742866</v>
      </c>
      <c r="M239" s="3">
        <f t="shared" si="10"/>
        <v>9294172</v>
      </c>
      <c r="O239" t="s">
        <v>4</v>
      </c>
      <c r="P239" t="s">
        <v>4</v>
      </c>
      <c r="Q239" t="s">
        <v>4</v>
      </c>
      <c r="R239" t="s">
        <v>4</v>
      </c>
    </row>
    <row r="240" spans="1:18" x14ac:dyDescent="0.2">
      <c r="A240">
        <f t="shared" si="11"/>
        <v>231</v>
      </c>
      <c r="B240" t="s">
        <v>1366</v>
      </c>
      <c r="C240" s="9">
        <v>148887</v>
      </c>
      <c r="D240" t="s">
        <v>23</v>
      </c>
      <c r="E240" s="5" t="s">
        <v>671</v>
      </c>
      <c r="F240" s="5"/>
      <c r="G240" s="5"/>
      <c r="H240" t="s">
        <v>1283</v>
      </c>
      <c r="I240" t="s">
        <v>214</v>
      </c>
      <c r="J240" s="5" t="s">
        <v>641</v>
      </c>
      <c r="K240" s="77">
        <v>28</v>
      </c>
      <c r="L240" s="3">
        <v>3842519</v>
      </c>
      <c r="M240" s="3">
        <f t="shared" si="10"/>
        <v>9294173</v>
      </c>
      <c r="O240" t="s">
        <v>4</v>
      </c>
      <c r="P240" t="s">
        <v>4</v>
      </c>
      <c r="Q240" t="s">
        <v>4</v>
      </c>
      <c r="R240" t="s">
        <v>4</v>
      </c>
    </row>
    <row r="241" spans="1:18" x14ac:dyDescent="0.2">
      <c r="A241">
        <f t="shared" si="11"/>
        <v>232</v>
      </c>
      <c r="B241" t="s">
        <v>1365</v>
      </c>
      <c r="C241" s="9">
        <v>148888</v>
      </c>
      <c r="D241" t="s">
        <v>23</v>
      </c>
      <c r="E241" s="5" t="s">
        <v>671</v>
      </c>
      <c r="F241" s="5"/>
      <c r="G241" s="5"/>
      <c r="H241" t="s">
        <v>1283</v>
      </c>
      <c r="I241" t="s">
        <v>214</v>
      </c>
      <c r="J241" s="5" t="s">
        <v>641</v>
      </c>
      <c r="K241" s="77">
        <v>28</v>
      </c>
      <c r="L241" s="3">
        <v>1890603</v>
      </c>
      <c r="M241" s="3">
        <f t="shared" si="10"/>
        <v>9294174</v>
      </c>
      <c r="O241" t="s">
        <v>4</v>
      </c>
      <c r="P241" t="s">
        <v>4</v>
      </c>
      <c r="Q241" t="s">
        <v>4</v>
      </c>
      <c r="R241" t="s">
        <v>4</v>
      </c>
    </row>
    <row r="242" spans="1:18" x14ac:dyDescent="0.2">
      <c r="A242">
        <f t="shared" si="11"/>
        <v>233</v>
      </c>
      <c r="B242" t="s">
        <v>1404</v>
      </c>
      <c r="C242" s="9">
        <v>148954</v>
      </c>
      <c r="D242" t="s">
        <v>23</v>
      </c>
      <c r="E242" s="5" t="s">
        <v>671</v>
      </c>
      <c r="F242" s="5"/>
      <c r="G242" s="5"/>
      <c r="H242" t="s">
        <v>1304</v>
      </c>
      <c r="I242" t="s">
        <v>214</v>
      </c>
      <c r="J242" s="5" t="s">
        <v>641</v>
      </c>
      <c r="K242" s="77">
        <v>45</v>
      </c>
      <c r="L242" s="3">
        <v>6595313</v>
      </c>
      <c r="M242" s="3">
        <f t="shared" si="10"/>
        <v>9294175</v>
      </c>
      <c r="O242" t="s">
        <v>4</v>
      </c>
      <c r="P242" t="s">
        <v>4</v>
      </c>
      <c r="Q242" t="s">
        <v>4</v>
      </c>
      <c r="R242" t="s">
        <v>4</v>
      </c>
    </row>
    <row r="243" spans="1:18" x14ac:dyDescent="0.2">
      <c r="A243">
        <f t="shared" si="11"/>
        <v>234</v>
      </c>
      <c r="B243" t="s">
        <v>1310</v>
      </c>
      <c r="C243" s="9">
        <v>148955</v>
      </c>
      <c r="D243" t="s">
        <v>23</v>
      </c>
      <c r="E243" s="5" t="s">
        <v>671</v>
      </c>
      <c r="F243" s="5"/>
      <c r="G243" s="5"/>
      <c r="H243" t="s">
        <v>1092</v>
      </c>
      <c r="I243" t="s">
        <v>214</v>
      </c>
      <c r="J243" s="5" t="s">
        <v>641</v>
      </c>
      <c r="K243" s="77">
        <v>33</v>
      </c>
      <c r="L243" s="3">
        <v>3444431</v>
      </c>
      <c r="M243" s="3">
        <f t="shared" si="10"/>
        <v>9294176</v>
      </c>
      <c r="O243" t="s">
        <v>4</v>
      </c>
      <c r="P243" t="s">
        <v>4</v>
      </c>
      <c r="Q243" t="s">
        <v>4</v>
      </c>
      <c r="R243" t="s">
        <v>4</v>
      </c>
    </row>
    <row r="244" spans="1:18" x14ac:dyDescent="0.2">
      <c r="A244">
        <f t="shared" si="11"/>
        <v>235</v>
      </c>
      <c r="B244" t="s">
        <v>1361</v>
      </c>
      <c r="C244" s="9">
        <v>148958</v>
      </c>
      <c r="D244" t="s">
        <v>23</v>
      </c>
      <c r="E244" s="5" t="s">
        <v>671</v>
      </c>
      <c r="F244" s="5"/>
      <c r="G244" s="5"/>
      <c r="H244" t="s">
        <v>1244</v>
      </c>
      <c r="I244" t="s">
        <v>108</v>
      </c>
      <c r="J244" s="5" t="s">
        <v>641</v>
      </c>
      <c r="K244" s="77">
        <v>28</v>
      </c>
      <c r="L244" s="3">
        <v>3532142</v>
      </c>
      <c r="M244" s="3">
        <f t="shared" si="10"/>
        <v>9294177</v>
      </c>
      <c r="O244" t="s">
        <v>4</v>
      </c>
      <c r="P244" t="s">
        <v>4</v>
      </c>
      <c r="Q244" t="s">
        <v>4</v>
      </c>
      <c r="R244" t="s">
        <v>4</v>
      </c>
    </row>
    <row r="245" spans="1:18" x14ac:dyDescent="0.2">
      <c r="A245">
        <f t="shared" si="11"/>
        <v>236</v>
      </c>
      <c r="B245" t="s">
        <v>1180</v>
      </c>
      <c r="C245" s="9">
        <v>148974</v>
      </c>
      <c r="D245" t="s">
        <v>23</v>
      </c>
      <c r="E245" s="5" t="s">
        <v>671</v>
      </c>
      <c r="F245" s="5"/>
      <c r="G245" s="5"/>
      <c r="H245" t="s">
        <v>1244</v>
      </c>
      <c r="I245" t="s">
        <v>1363</v>
      </c>
      <c r="J245" s="5" t="s">
        <v>641</v>
      </c>
      <c r="K245" s="77">
        <v>28</v>
      </c>
      <c r="L245" s="3">
        <v>2297326</v>
      </c>
      <c r="M245" s="3">
        <f t="shared" si="10"/>
        <v>9294178</v>
      </c>
      <c r="O245" t="s">
        <v>4</v>
      </c>
      <c r="P245" t="s">
        <v>4</v>
      </c>
      <c r="Q245" t="s">
        <v>4</v>
      </c>
      <c r="R245" t="s">
        <v>4</v>
      </c>
    </row>
    <row r="246" spans="1:18" x14ac:dyDescent="0.2">
      <c r="A246">
        <f t="shared" si="11"/>
        <v>237</v>
      </c>
      <c r="B246" t="s">
        <v>1359</v>
      </c>
      <c r="C246" s="9">
        <v>149002</v>
      </c>
      <c r="D246" t="s">
        <v>23</v>
      </c>
      <c r="E246" s="5" t="s">
        <v>671</v>
      </c>
      <c r="F246" s="5"/>
      <c r="G246" s="5"/>
      <c r="H246" t="s">
        <v>1244</v>
      </c>
      <c r="I246" t="s">
        <v>78</v>
      </c>
      <c r="J246" s="5" t="s">
        <v>641</v>
      </c>
      <c r="K246" s="77">
        <v>28</v>
      </c>
      <c r="L246" s="3">
        <v>3424954</v>
      </c>
      <c r="M246" s="3">
        <f t="shared" si="10"/>
        <v>9294179</v>
      </c>
      <c r="O246" t="s">
        <v>4</v>
      </c>
      <c r="P246" t="s">
        <v>4</v>
      </c>
      <c r="Q246" t="s">
        <v>4</v>
      </c>
      <c r="R246" t="s">
        <v>4</v>
      </c>
    </row>
    <row r="247" spans="1:18" x14ac:dyDescent="0.2">
      <c r="A247">
        <f t="shared" si="11"/>
        <v>238</v>
      </c>
      <c r="B247" t="s">
        <v>1375</v>
      </c>
      <c r="C247" s="9">
        <v>149018</v>
      </c>
      <c r="D247" t="s">
        <v>23</v>
      </c>
      <c r="E247" s="5" t="s">
        <v>671</v>
      </c>
      <c r="F247" s="5"/>
      <c r="G247" s="5"/>
      <c r="H247" t="s">
        <v>1304</v>
      </c>
      <c r="I247" t="s">
        <v>214</v>
      </c>
      <c r="J247" s="5" t="s">
        <v>641</v>
      </c>
      <c r="K247" s="77">
        <v>39</v>
      </c>
      <c r="L247" s="3">
        <v>34971731</v>
      </c>
      <c r="M247" s="3">
        <f t="shared" si="10"/>
        <v>9294180</v>
      </c>
      <c r="O247" t="s">
        <v>4</v>
      </c>
      <c r="P247" t="s">
        <v>4</v>
      </c>
      <c r="Q247" t="s">
        <v>4</v>
      </c>
      <c r="R247" t="s">
        <v>4</v>
      </c>
    </row>
    <row r="248" spans="1:18" x14ac:dyDescent="0.2">
      <c r="A248">
        <f t="shared" si="11"/>
        <v>239</v>
      </c>
      <c r="B248" t="s">
        <v>1387</v>
      </c>
      <c r="C248" s="9">
        <v>149019</v>
      </c>
      <c r="D248" t="s">
        <v>23</v>
      </c>
      <c r="E248" s="5" t="s">
        <v>671</v>
      </c>
      <c r="F248" s="5"/>
      <c r="G248" s="5"/>
      <c r="H248" t="s">
        <v>1304</v>
      </c>
      <c r="I248" t="s">
        <v>214</v>
      </c>
      <c r="J248" s="5" t="s">
        <v>641</v>
      </c>
      <c r="K248" s="77">
        <v>45</v>
      </c>
      <c r="L248" s="3">
        <v>34552674</v>
      </c>
      <c r="M248" s="3">
        <f t="shared" si="10"/>
        <v>9294181</v>
      </c>
      <c r="O248" t="s">
        <v>4</v>
      </c>
      <c r="P248" t="s">
        <v>4</v>
      </c>
      <c r="Q248" t="s">
        <v>4</v>
      </c>
      <c r="R248" t="s">
        <v>4</v>
      </c>
    </row>
    <row r="249" spans="1:18" x14ac:dyDescent="0.2">
      <c r="A249">
        <f t="shared" si="11"/>
        <v>240</v>
      </c>
      <c r="B249" t="s">
        <v>1390</v>
      </c>
      <c r="C249" s="9">
        <v>149026</v>
      </c>
      <c r="D249" t="s">
        <v>23</v>
      </c>
      <c r="E249" s="5" t="s">
        <v>671</v>
      </c>
      <c r="F249" s="5"/>
      <c r="G249" s="5"/>
      <c r="H249" t="s">
        <v>1304</v>
      </c>
      <c r="I249" t="s">
        <v>214</v>
      </c>
      <c r="J249" s="5" t="s">
        <v>641</v>
      </c>
      <c r="K249" s="77">
        <v>45</v>
      </c>
      <c r="L249" s="3">
        <v>45912735</v>
      </c>
      <c r="M249" s="3">
        <f t="shared" si="10"/>
        <v>9294182</v>
      </c>
      <c r="O249" t="s">
        <v>4</v>
      </c>
      <c r="P249" t="s">
        <v>4</v>
      </c>
      <c r="Q249" t="s">
        <v>4</v>
      </c>
      <c r="R249" t="s">
        <v>4</v>
      </c>
    </row>
    <row r="250" spans="1:18" x14ac:dyDescent="0.2">
      <c r="A250">
        <f t="shared" si="11"/>
        <v>241</v>
      </c>
      <c r="B250" t="s">
        <v>1388</v>
      </c>
      <c r="C250" s="9">
        <v>149031</v>
      </c>
      <c r="D250" t="s">
        <v>23</v>
      </c>
      <c r="E250" s="5" t="s">
        <v>671</v>
      </c>
      <c r="F250" s="5"/>
      <c r="G250" s="5"/>
      <c r="H250" t="s">
        <v>1304</v>
      </c>
      <c r="I250" t="s">
        <v>214</v>
      </c>
      <c r="J250" s="5" t="s">
        <v>641</v>
      </c>
      <c r="K250" s="77">
        <v>45</v>
      </c>
      <c r="L250" s="3">
        <v>45898524</v>
      </c>
      <c r="M250" s="3">
        <f t="shared" si="10"/>
        <v>9294183</v>
      </c>
      <c r="O250" t="s">
        <v>4</v>
      </c>
      <c r="P250" t="s">
        <v>4</v>
      </c>
      <c r="Q250" t="s">
        <v>4</v>
      </c>
      <c r="R250" t="s">
        <v>4</v>
      </c>
    </row>
    <row r="251" spans="1:18" x14ac:dyDescent="0.2">
      <c r="A251">
        <f t="shared" si="11"/>
        <v>242</v>
      </c>
      <c r="B251" t="s">
        <v>1389</v>
      </c>
      <c r="C251" s="9">
        <v>149033</v>
      </c>
      <c r="D251" t="s">
        <v>23</v>
      </c>
      <c r="E251" s="5" t="s">
        <v>671</v>
      </c>
      <c r="F251" s="5"/>
      <c r="G251" s="5"/>
      <c r="H251" t="s">
        <v>1304</v>
      </c>
      <c r="I251" t="s">
        <v>214</v>
      </c>
      <c r="J251" s="5" t="s">
        <v>641</v>
      </c>
      <c r="K251" s="77">
        <v>45</v>
      </c>
      <c r="L251" s="3">
        <v>47573577</v>
      </c>
      <c r="M251" s="3">
        <f t="shared" si="10"/>
        <v>9294184</v>
      </c>
      <c r="O251" t="s">
        <v>4</v>
      </c>
      <c r="P251" t="s">
        <v>4</v>
      </c>
      <c r="Q251" t="s">
        <v>4</v>
      </c>
      <c r="R251" t="s">
        <v>4</v>
      </c>
    </row>
    <row r="252" spans="1:18" x14ac:dyDescent="0.2">
      <c r="A252">
        <f t="shared" si="11"/>
        <v>243</v>
      </c>
      <c r="B252" t="s">
        <v>1342</v>
      </c>
      <c r="C252" s="9">
        <v>149034</v>
      </c>
      <c r="D252" t="s">
        <v>23</v>
      </c>
      <c r="E252" s="5" t="s">
        <v>671</v>
      </c>
      <c r="F252" s="5"/>
      <c r="G252" s="5"/>
      <c r="H252" t="s">
        <v>1304</v>
      </c>
      <c r="I252" t="s">
        <v>214</v>
      </c>
      <c r="J252" s="5" t="s">
        <v>641</v>
      </c>
      <c r="K252" s="77">
        <v>45</v>
      </c>
      <c r="L252" s="3">
        <v>46463814</v>
      </c>
      <c r="M252" s="3">
        <f t="shared" si="10"/>
        <v>9294185</v>
      </c>
      <c r="O252" t="s">
        <v>4</v>
      </c>
      <c r="P252" t="s">
        <v>4</v>
      </c>
      <c r="Q252" t="s">
        <v>4</v>
      </c>
      <c r="R252" t="s">
        <v>4</v>
      </c>
    </row>
    <row r="253" spans="1:18" x14ac:dyDescent="0.2">
      <c r="A253">
        <f t="shared" si="11"/>
        <v>244</v>
      </c>
      <c r="B253" t="s">
        <v>1159</v>
      </c>
      <c r="C253" s="9">
        <v>149036</v>
      </c>
      <c r="D253" t="s">
        <v>23</v>
      </c>
      <c r="E253" s="5" t="s">
        <v>671</v>
      </c>
      <c r="F253" s="5"/>
      <c r="G253" s="5"/>
      <c r="H253" t="s">
        <v>1304</v>
      </c>
      <c r="I253" t="s">
        <v>214</v>
      </c>
      <c r="J253" s="5" t="s">
        <v>641</v>
      </c>
      <c r="K253" s="77">
        <v>45</v>
      </c>
      <c r="L253" s="3">
        <v>45912735</v>
      </c>
      <c r="M253" s="3">
        <f t="shared" si="10"/>
        <v>9294186</v>
      </c>
      <c r="O253" t="s">
        <v>4</v>
      </c>
      <c r="P253" t="s">
        <v>4</v>
      </c>
      <c r="Q253" t="s">
        <v>4</v>
      </c>
      <c r="R253" t="s">
        <v>4</v>
      </c>
    </row>
    <row r="254" spans="1:18" x14ac:dyDescent="0.2">
      <c r="A254">
        <f t="shared" si="11"/>
        <v>245</v>
      </c>
      <c r="B254" t="s">
        <v>1406</v>
      </c>
      <c r="C254" s="9">
        <v>149048</v>
      </c>
      <c r="D254" t="s">
        <v>23</v>
      </c>
      <c r="E254" s="5" t="s">
        <v>671</v>
      </c>
      <c r="F254" s="5"/>
      <c r="G254" s="5"/>
      <c r="H254" t="s">
        <v>1304</v>
      </c>
      <c r="I254" t="s">
        <v>1093</v>
      </c>
      <c r="J254" s="5" t="s">
        <v>641</v>
      </c>
      <c r="K254" s="77">
        <v>45</v>
      </c>
      <c r="L254" s="3">
        <v>3612287</v>
      </c>
      <c r="M254" s="3">
        <f t="shared" si="10"/>
        <v>9294187</v>
      </c>
      <c r="O254" t="s">
        <v>4</v>
      </c>
      <c r="P254" t="s">
        <v>4</v>
      </c>
      <c r="Q254" t="s">
        <v>4</v>
      </c>
      <c r="R254" t="s">
        <v>4</v>
      </c>
    </row>
    <row r="255" spans="1:18" x14ac:dyDescent="0.2">
      <c r="A255">
        <f t="shared" si="11"/>
        <v>246</v>
      </c>
      <c r="B255" t="s">
        <v>1297</v>
      </c>
      <c r="C255" s="9">
        <v>149049</v>
      </c>
      <c r="D255" t="s">
        <v>23</v>
      </c>
      <c r="E255" s="5" t="s">
        <v>671</v>
      </c>
      <c r="F255" s="5"/>
      <c r="G255" s="5"/>
      <c r="H255" t="s">
        <v>1304</v>
      </c>
      <c r="I255" t="s">
        <v>214</v>
      </c>
      <c r="J255" s="5" t="s">
        <v>641</v>
      </c>
      <c r="K255" s="77">
        <v>45</v>
      </c>
      <c r="L255" s="3">
        <v>30543987</v>
      </c>
      <c r="M255" s="3">
        <f t="shared" si="10"/>
        <v>9294188</v>
      </c>
      <c r="O255" t="s">
        <v>4</v>
      </c>
      <c r="P255" t="s">
        <v>4</v>
      </c>
      <c r="Q255" t="s">
        <v>4</v>
      </c>
      <c r="R255" t="s">
        <v>4</v>
      </c>
    </row>
    <row r="256" spans="1:18" x14ac:dyDescent="0.2">
      <c r="A256">
        <f t="shared" si="11"/>
        <v>247</v>
      </c>
      <c r="B256" t="s">
        <v>1329</v>
      </c>
      <c r="C256" s="9">
        <v>149052</v>
      </c>
      <c r="D256" t="s">
        <v>23</v>
      </c>
      <c r="E256" s="5" t="s">
        <v>671</v>
      </c>
      <c r="F256" s="5"/>
      <c r="G256" s="5"/>
      <c r="H256" t="s">
        <v>1304</v>
      </c>
      <c r="I256" t="s">
        <v>980</v>
      </c>
      <c r="J256" s="5" t="s">
        <v>641</v>
      </c>
      <c r="K256" s="77">
        <v>45</v>
      </c>
      <c r="L256" s="3">
        <v>3774680</v>
      </c>
      <c r="M256" s="3">
        <f t="shared" si="10"/>
        <v>9294189</v>
      </c>
      <c r="O256" t="s">
        <v>4</v>
      </c>
      <c r="P256" t="s">
        <v>4</v>
      </c>
      <c r="Q256" t="s">
        <v>4</v>
      </c>
      <c r="R256" t="s">
        <v>4</v>
      </c>
    </row>
    <row r="257" spans="1:18" x14ac:dyDescent="0.2">
      <c r="A257">
        <f t="shared" si="11"/>
        <v>248</v>
      </c>
      <c r="B257" t="s">
        <v>1403</v>
      </c>
      <c r="C257" s="9">
        <v>149056</v>
      </c>
      <c r="D257" t="s">
        <v>23</v>
      </c>
      <c r="E257" s="5" t="s">
        <v>671</v>
      </c>
      <c r="F257" s="5"/>
      <c r="G257" s="5"/>
      <c r="H257" t="s">
        <v>1092</v>
      </c>
      <c r="I257" t="s">
        <v>979</v>
      </c>
      <c r="J257" s="5" t="s">
        <v>641</v>
      </c>
      <c r="K257" s="77">
        <v>45</v>
      </c>
      <c r="L257" s="3">
        <v>2739659</v>
      </c>
      <c r="M257" s="3">
        <f t="shared" si="10"/>
        <v>9294190</v>
      </c>
      <c r="O257" t="s">
        <v>4</v>
      </c>
      <c r="P257" t="s">
        <v>4</v>
      </c>
      <c r="Q257" t="s">
        <v>4</v>
      </c>
      <c r="R257" t="s">
        <v>4</v>
      </c>
    </row>
    <row r="258" spans="1:18" x14ac:dyDescent="0.2">
      <c r="A258">
        <f t="shared" si="11"/>
        <v>249</v>
      </c>
      <c r="B258" t="s">
        <v>993</v>
      </c>
      <c r="C258" s="9">
        <v>149058</v>
      </c>
      <c r="D258" t="s">
        <v>23</v>
      </c>
      <c r="E258" s="5" t="s">
        <v>671</v>
      </c>
      <c r="F258" s="5"/>
      <c r="G258" s="5"/>
      <c r="H258" t="s">
        <v>983</v>
      </c>
      <c r="I258" t="s">
        <v>198</v>
      </c>
      <c r="J258" s="5" t="s">
        <v>641</v>
      </c>
      <c r="K258" s="77">
        <v>39</v>
      </c>
      <c r="L258" s="3">
        <v>2172299</v>
      </c>
      <c r="M258" s="3">
        <f t="shared" si="10"/>
        <v>9294191</v>
      </c>
      <c r="O258" t="s">
        <v>4</v>
      </c>
      <c r="P258" t="s">
        <v>4</v>
      </c>
      <c r="Q258" t="s">
        <v>4</v>
      </c>
      <c r="R258" t="s">
        <v>4</v>
      </c>
    </row>
    <row r="259" spans="1:18" x14ac:dyDescent="0.2">
      <c r="A259">
        <f t="shared" si="11"/>
        <v>250</v>
      </c>
      <c r="B259" t="s">
        <v>1360</v>
      </c>
      <c r="C259" s="9">
        <v>149062</v>
      </c>
      <c r="D259" t="s">
        <v>23</v>
      </c>
      <c r="E259" s="5" t="s">
        <v>671</v>
      </c>
      <c r="F259" s="5"/>
      <c r="G259" s="5"/>
      <c r="H259" t="s">
        <v>1244</v>
      </c>
      <c r="I259" t="s">
        <v>108</v>
      </c>
      <c r="J259" s="5" t="s">
        <v>641</v>
      </c>
      <c r="K259" s="77">
        <v>28</v>
      </c>
      <c r="L259" s="3">
        <v>2504294</v>
      </c>
      <c r="M259" s="3">
        <f t="shared" si="10"/>
        <v>9294192</v>
      </c>
      <c r="O259" t="s">
        <v>4</v>
      </c>
      <c r="P259" t="s">
        <v>4</v>
      </c>
      <c r="Q259" t="s">
        <v>4</v>
      </c>
      <c r="R259" t="s">
        <v>4</v>
      </c>
    </row>
    <row r="260" spans="1:18" x14ac:dyDescent="0.2">
      <c r="A260">
        <f t="shared" si="11"/>
        <v>251</v>
      </c>
      <c r="B260" t="s">
        <v>1364</v>
      </c>
      <c r="C260" s="9">
        <v>149064</v>
      </c>
      <c r="D260" t="s">
        <v>23</v>
      </c>
      <c r="E260" s="5" t="s">
        <v>671</v>
      </c>
      <c r="F260" s="5"/>
      <c r="G260" s="5"/>
      <c r="H260" t="s">
        <v>1244</v>
      </c>
      <c r="I260" t="s">
        <v>108</v>
      </c>
      <c r="J260" s="5" t="s">
        <v>641</v>
      </c>
      <c r="K260" s="77">
        <v>28</v>
      </c>
      <c r="L260" s="3">
        <v>7544872</v>
      </c>
      <c r="M260" s="3">
        <f t="shared" si="10"/>
        <v>9294193</v>
      </c>
      <c r="O260" t="s">
        <v>4</v>
      </c>
      <c r="P260" t="s">
        <v>4</v>
      </c>
      <c r="Q260" t="s">
        <v>4</v>
      </c>
      <c r="R260" t="s">
        <v>4</v>
      </c>
    </row>
    <row r="261" spans="1:18" x14ac:dyDescent="0.2">
      <c r="A261">
        <f t="shared" si="11"/>
        <v>252</v>
      </c>
      <c r="B261" t="s">
        <v>1402</v>
      </c>
      <c r="C261" s="9">
        <v>149087</v>
      </c>
      <c r="D261" t="s">
        <v>23</v>
      </c>
      <c r="E261" s="5" t="s">
        <v>671</v>
      </c>
      <c r="F261" s="5"/>
      <c r="G261" s="5"/>
      <c r="H261" t="s">
        <v>1304</v>
      </c>
      <c r="I261" t="s">
        <v>980</v>
      </c>
      <c r="J261" s="5" t="s">
        <v>641</v>
      </c>
      <c r="K261" s="77">
        <v>45</v>
      </c>
      <c r="L261" s="3">
        <v>54808832</v>
      </c>
      <c r="M261" s="3">
        <f t="shared" si="10"/>
        <v>9294194</v>
      </c>
      <c r="O261" t="s">
        <v>4</v>
      </c>
      <c r="P261" t="s">
        <v>4</v>
      </c>
      <c r="Q261" t="s">
        <v>4</v>
      </c>
      <c r="R261" t="s">
        <v>4</v>
      </c>
    </row>
    <row r="262" spans="1:18" x14ac:dyDescent="0.2">
      <c r="A262">
        <f t="shared" si="11"/>
        <v>253</v>
      </c>
      <c r="B262" t="s">
        <v>1170</v>
      </c>
      <c r="C262" s="9">
        <v>149119</v>
      </c>
      <c r="D262" t="s">
        <v>23</v>
      </c>
      <c r="E262" s="5" t="s">
        <v>671</v>
      </c>
      <c r="F262" s="5"/>
      <c r="G262" s="5"/>
      <c r="H262" t="s">
        <v>1244</v>
      </c>
      <c r="I262" t="s">
        <v>119</v>
      </c>
      <c r="J262" s="5" t="s">
        <v>641</v>
      </c>
      <c r="K262" s="77">
        <v>39</v>
      </c>
      <c r="L262" s="3">
        <v>40010973</v>
      </c>
      <c r="M262" s="3">
        <f t="shared" si="10"/>
        <v>9294195</v>
      </c>
      <c r="O262" t="s">
        <v>4</v>
      </c>
      <c r="P262" t="s">
        <v>4</v>
      </c>
      <c r="Q262" t="s">
        <v>4</v>
      </c>
      <c r="R262" t="s">
        <v>4</v>
      </c>
    </row>
    <row r="263" spans="1:18" x14ac:dyDescent="0.2">
      <c r="A263">
        <f t="shared" si="11"/>
        <v>254</v>
      </c>
      <c r="B263" t="s">
        <v>1300</v>
      </c>
      <c r="C263" s="9">
        <v>149121</v>
      </c>
      <c r="D263" t="s">
        <v>23</v>
      </c>
      <c r="E263" s="5" t="s">
        <v>671</v>
      </c>
      <c r="F263" s="5"/>
      <c r="G263" s="5"/>
      <c r="H263" t="s">
        <v>1304</v>
      </c>
      <c r="I263" t="s">
        <v>453</v>
      </c>
      <c r="J263" s="5" t="s">
        <v>641</v>
      </c>
      <c r="K263" s="77">
        <v>45</v>
      </c>
      <c r="L263" s="3">
        <v>32016597</v>
      </c>
      <c r="M263" s="3">
        <f t="shared" si="10"/>
        <v>9294196</v>
      </c>
      <c r="O263" t="s">
        <v>4</v>
      </c>
      <c r="P263" t="s">
        <v>4</v>
      </c>
      <c r="Q263" t="s">
        <v>4</v>
      </c>
      <c r="R263" t="s">
        <v>4</v>
      </c>
    </row>
    <row r="264" spans="1:18" x14ac:dyDescent="0.2">
      <c r="A264">
        <f t="shared" si="11"/>
        <v>255</v>
      </c>
      <c r="B264" t="s">
        <v>1393</v>
      </c>
      <c r="C264" s="9">
        <v>149144</v>
      </c>
      <c r="D264" t="s">
        <v>23</v>
      </c>
      <c r="E264" s="5" t="s">
        <v>671</v>
      </c>
      <c r="F264" s="5"/>
      <c r="G264" s="5"/>
      <c r="H264" t="s">
        <v>1304</v>
      </c>
      <c r="I264" t="s">
        <v>108</v>
      </c>
      <c r="J264" s="5" t="s">
        <v>641</v>
      </c>
      <c r="K264" s="77">
        <v>45</v>
      </c>
      <c r="L264" s="3">
        <v>46263654</v>
      </c>
      <c r="M264" s="3">
        <f t="shared" si="10"/>
        <v>9294197</v>
      </c>
      <c r="O264" t="s">
        <v>4</v>
      </c>
      <c r="P264" t="s">
        <v>4</v>
      </c>
      <c r="Q264" t="s">
        <v>4</v>
      </c>
      <c r="R264" t="s">
        <v>4</v>
      </c>
    </row>
    <row r="265" spans="1:18" x14ac:dyDescent="0.2">
      <c r="A265">
        <f t="shared" si="11"/>
        <v>256</v>
      </c>
      <c r="B265" t="s">
        <v>1395</v>
      </c>
      <c r="C265" s="9">
        <v>149161</v>
      </c>
      <c r="D265" t="s">
        <v>23</v>
      </c>
      <c r="E265" s="5" t="s">
        <v>671</v>
      </c>
      <c r="F265" s="5"/>
      <c r="G265" s="5"/>
      <c r="H265" t="s">
        <v>1304</v>
      </c>
      <c r="I265" t="s">
        <v>214</v>
      </c>
      <c r="J265" s="5" t="s">
        <v>641</v>
      </c>
      <c r="K265" s="77">
        <v>45</v>
      </c>
      <c r="L265" s="3">
        <v>33988477</v>
      </c>
      <c r="M265" s="3">
        <f t="shared" ref="M265:M332" si="12">M264+1</f>
        <v>9294198</v>
      </c>
      <c r="O265" t="s">
        <v>4</v>
      </c>
      <c r="P265" t="s">
        <v>4</v>
      </c>
      <c r="Q265" t="s">
        <v>4</v>
      </c>
      <c r="R265" t="s">
        <v>4</v>
      </c>
    </row>
    <row r="266" spans="1:18" x14ac:dyDescent="0.2">
      <c r="A266">
        <f t="shared" si="11"/>
        <v>257</v>
      </c>
      <c r="B266" t="s">
        <v>927</v>
      </c>
      <c r="C266" s="9">
        <v>149169</v>
      </c>
      <c r="D266" t="s">
        <v>23</v>
      </c>
      <c r="E266" s="5" t="s">
        <v>671</v>
      </c>
      <c r="F266" s="5"/>
      <c r="G266" s="5"/>
      <c r="H266" t="s">
        <v>1304</v>
      </c>
      <c r="I266" t="s">
        <v>353</v>
      </c>
      <c r="J266" s="5" t="s">
        <v>641</v>
      </c>
      <c r="K266" s="77">
        <v>45</v>
      </c>
      <c r="L266" s="3">
        <v>8949200</v>
      </c>
      <c r="M266" s="3">
        <f t="shared" si="12"/>
        <v>9294199</v>
      </c>
      <c r="O266" t="s">
        <v>4</v>
      </c>
      <c r="P266" t="s">
        <v>4</v>
      </c>
      <c r="Q266" t="s">
        <v>4</v>
      </c>
      <c r="R266" t="s">
        <v>4</v>
      </c>
    </row>
    <row r="267" spans="1:18" x14ac:dyDescent="0.2">
      <c r="A267">
        <f t="shared" si="11"/>
        <v>258</v>
      </c>
      <c r="B267" t="s">
        <v>1105</v>
      </c>
      <c r="C267" s="9">
        <v>149177</v>
      </c>
      <c r="D267" t="s">
        <v>23</v>
      </c>
      <c r="E267" s="5" t="s">
        <v>671</v>
      </c>
      <c r="F267" s="5"/>
      <c r="G267" s="5"/>
      <c r="H267" t="s">
        <v>1304</v>
      </c>
      <c r="I267" t="s">
        <v>108</v>
      </c>
      <c r="J267" s="5" t="s">
        <v>641</v>
      </c>
      <c r="K267" s="77">
        <v>45</v>
      </c>
      <c r="L267" s="3">
        <v>12061477</v>
      </c>
      <c r="M267" s="3">
        <f t="shared" si="12"/>
        <v>9294200</v>
      </c>
      <c r="O267" t="s">
        <v>4</v>
      </c>
      <c r="P267" t="s">
        <v>4</v>
      </c>
      <c r="Q267" t="s">
        <v>4</v>
      </c>
      <c r="R267" t="s">
        <v>4</v>
      </c>
    </row>
    <row r="268" spans="1:18" x14ac:dyDescent="0.2">
      <c r="A268">
        <f t="shared" si="11"/>
        <v>259</v>
      </c>
      <c r="B268" t="s">
        <v>1063</v>
      </c>
      <c r="C268" s="9">
        <v>149182</v>
      </c>
      <c r="D268" t="s">
        <v>23</v>
      </c>
      <c r="E268" s="5" t="s">
        <v>671</v>
      </c>
      <c r="F268" s="5"/>
      <c r="G268" s="5"/>
      <c r="H268" t="s">
        <v>1304</v>
      </c>
      <c r="I268" t="s">
        <v>214</v>
      </c>
      <c r="J268" s="5" t="s">
        <v>641</v>
      </c>
      <c r="K268" s="77">
        <v>39</v>
      </c>
      <c r="L268" s="3">
        <v>19004239</v>
      </c>
      <c r="M268" s="3">
        <f t="shared" si="12"/>
        <v>9294201</v>
      </c>
      <c r="O268" t="s">
        <v>4</v>
      </c>
      <c r="P268" t="s">
        <v>4</v>
      </c>
      <c r="Q268" t="s">
        <v>4</v>
      </c>
      <c r="R268" t="s">
        <v>4</v>
      </c>
    </row>
    <row r="269" spans="1:18" x14ac:dyDescent="0.2">
      <c r="A269">
        <f t="shared" si="11"/>
        <v>260</v>
      </c>
      <c r="B269" t="s">
        <v>1216</v>
      </c>
      <c r="C269" s="9">
        <v>149187</v>
      </c>
      <c r="D269" t="s">
        <v>23</v>
      </c>
      <c r="E269" s="5" t="s">
        <v>671</v>
      </c>
      <c r="F269" s="5"/>
      <c r="G269" s="5"/>
      <c r="H269" t="s">
        <v>1304</v>
      </c>
      <c r="I269" t="s">
        <v>214</v>
      </c>
      <c r="J269" s="5" t="s">
        <v>641</v>
      </c>
      <c r="K269" s="77">
        <v>45</v>
      </c>
      <c r="L269" s="3">
        <v>50349771</v>
      </c>
      <c r="M269" s="3">
        <f t="shared" si="12"/>
        <v>9294202</v>
      </c>
      <c r="O269" t="s">
        <v>4</v>
      </c>
      <c r="P269" t="s">
        <v>4</v>
      </c>
      <c r="Q269" t="s">
        <v>4</v>
      </c>
      <c r="R269" t="s">
        <v>4</v>
      </c>
    </row>
    <row r="270" spans="1:18" x14ac:dyDescent="0.2">
      <c r="A270">
        <f t="shared" si="11"/>
        <v>261</v>
      </c>
      <c r="B270" t="s">
        <v>827</v>
      </c>
      <c r="C270" s="9">
        <v>149189</v>
      </c>
      <c r="D270" t="s">
        <v>23</v>
      </c>
      <c r="E270" s="5" t="s">
        <v>671</v>
      </c>
      <c r="F270" s="5"/>
      <c r="G270" s="5"/>
      <c r="H270" t="s">
        <v>1304</v>
      </c>
      <c r="I270" t="s">
        <v>214</v>
      </c>
      <c r="J270" s="5" t="s">
        <v>641</v>
      </c>
      <c r="K270" s="77">
        <v>45</v>
      </c>
      <c r="L270" s="3">
        <v>4456186</v>
      </c>
      <c r="M270" s="3">
        <f t="shared" si="12"/>
        <v>9294203</v>
      </c>
      <c r="O270" t="s">
        <v>4</v>
      </c>
      <c r="P270" t="s">
        <v>4</v>
      </c>
      <c r="Q270" t="s">
        <v>4</v>
      </c>
      <c r="R270" t="s">
        <v>4</v>
      </c>
    </row>
    <row r="271" spans="1:18" x14ac:dyDescent="0.2">
      <c r="A271">
        <f t="shared" si="11"/>
        <v>262</v>
      </c>
      <c r="B271" t="s">
        <v>1382</v>
      </c>
      <c r="C271" s="9">
        <v>149192</v>
      </c>
      <c r="D271" t="s">
        <v>23</v>
      </c>
      <c r="E271" s="5" t="s">
        <v>671</v>
      </c>
      <c r="F271" s="5"/>
      <c r="G271" s="5"/>
      <c r="H271" t="s">
        <v>1304</v>
      </c>
      <c r="I271" t="s">
        <v>214</v>
      </c>
      <c r="J271" s="5" t="s">
        <v>641</v>
      </c>
      <c r="K271" s="77">
        <v>45</v>
      </c>
      <c r="L271" s="3">
        <v>2938438</v>
      </c>
      <c r="M271" s="3">
        <f t="shared" si="12"/>
        <v>9294204</v>
      </c>
      <c r="O271" t="s">
        <v>4</v>
      </c>
      <c r="P271" t="s">
        <v>4</v>
      </c>
      <c r="Q271" t="s">
        <v>4</v>
      </c>
      <c r="R271" t="s">
        <v>4</v>
      </c>
    </row>
    <row r="272" spans="1:18" x14ac:dyDescent="0.2">
      <c r="A272">
        <f t="shared" si="11"/>
        <v>263</v>
      </c>
      <c r="B272" t="s">
        <v>1369</v>
      </c>
      <c r="C272" s="9">
        <v>149206</v>
      </c>
      <c r="D272" t="s">
        <v>23</v>
      </c>
      <c r="E272" s="5" t="s">
        <v>671</v>
      </c>
      <c r="F272" s="5"/>
      <c r="G272" s="5"/>
      <c r="H272" t="s">
        <v>1304</v>
      </c>
      <c r="I272" t="s">
        <v>214</v>
      </c>
      <c r="J272" s="5" t="s">
        <v>641</v>
      </c>
      <c r="K272" s="77">
        <v>39</v>
      </c>
      <c r="L272" s="3">
        <v>25693874</v>
      </c>
      <c r="M272" s="3">
        <f t="shared" si="12"/>
        <v>9294205</v>
      </c>
      <c r="O272" t="s">
        <v>4</v>
      </c>
      <c r="P272" t="s">
        <v>4</v>
      </c>
      <c r="Q272" t="s">
        <v>4</v>
      </c>
      <c r="R272" t="s">
        <v>4</v>
      </c>
    </row>
    <row r="273" spans="1:18" x14ac:dyDescent="0.2">
      <c r="A273">
        <f t="shared" si="11"/>
        <v>264</v>
      </c>
      <c r="B273" t="s">
        <v>1377</v>
      </c>
      <c r="C273" s="9">
        <v>149223</v>
      </c>
      <c r="D273" t="s">
        <v>23</v>
      </c>
      <c r="E273" s="5" t="s">
        <v>671</v>
      </c>
      <c r="F273" s="5"/>
      <c r="G273" s="5"/>
      <c r="H273" t="s">
        <v>1244</v>
      </c>
      <c r="I273" t="s">
        <v>214</v>
      </c>
      <c r="J273" s="5" t="s">
        <v>641</v>
      </c>
      <c r="K273" s="77">
        <v>39</v>
      </c>
      <c r="L273" s="3">
        <v>66559439</v>
      </c>
      <c r="M273" s="3">
        <f t="shared" si="12"/>
        <v>9294206</v>
      </c>
      <c r="O273" t="s">
        <v>4</v>
      </c>
      <c r="P273" t="s">
        <v>4</v>
      </c>
      <c r="Q273" t="s">
        <v>4</v>
      </c>
      <c r="R273" t="s">
        <v>4</v>
      </c>
    </row>
    <row r="274" spans="1:18" x14ac:dyDescent="0.2">
      <c r="A274">
        <f t="shared" si="11"/>
        <v>265</v>
      </c>
      <c r="B274" t="s">
        <v>1414</v>
      </c>
      <c r="C274" s="9">
        <v>149225</v>
      </c>
      <c r="D274" t="s">
        <v>23</v>
      </c>
      <c r="E274" s="5" t="s">
        <v>671</v>
      </c>
      <c r="F274" s="5"/>
      <c r="G274" s="5"/>
      <c r="H274" t="s">
        <v>1304</v>
      </c>
      <c r="I274" t="s">
        <v>214</v>
      </c>
      <c r="J274" s="5" t="s">
        <v>641</v>
      </c>
      <c r="K274" s="77">
        <v>45</v>
      </c>
      <c r="L274" s="3">
        <v>7679988</v>
      </c>
      <c r="M274" s="3">
        <f t="shared" si="12"/>
        <v>9294207</v>
      </c>
      <c r="O274" t="s">
        <v>4</v>
      </c>
      <c r="P274" t="s">
        <v>4</v>
      </c>
      <c r="Q274" t="s">
        <v>4</v>
      </c>
      <c r="R274" t="s">
        <v>4</v>
      </c>
    </row>
    <row r="275" spans="1:18" x14ac:dyDescent="0.2">
      <c r="A275">
        <f t="shared" si="11"/>
        <v>266</v>
      </c>
      <c r="B275" t="s">
        <v>1400</v>
      </c>
      <c r="C275" s="9">
        <v>149229</v>
      </c>
      <c r="D275" t="s">
        <v>23</v>
      </c>
      <c r="E275" s="5" t="s">
        <v>671</v>
      </c>
      <c r="F275" s="5"/>
      <c r="G275" s="5"/>
      <c r="H275" t="s">
        <v>1304</v>
      </c>
      <c r="I275" t="s">
        <v>342</v>
      </c>
      <c r="J275" s="5" t="s">
        <v>641</v>
      </c>
      <c r="K275" s="77">
        <v>45</v>
      </c>
      <c r="L275" s="3">
        <v>4929876</v>
      </c>
      <c r="M275" s="3">
        <f t="shared" si="12"/>
        <v>9294208</v>
      </c>
      <c r="O275" t="s">
        <v>4</v>
      </c>
      <c r="P275" t="s">
        <v>4</v>
      </c>
      <c r="Q275" t="s">
        <v>4</v>
      </c>
      <c r="R275" t="s">
        <v>4</v>
      </c>
    </row>
    <row r="276" spans="1:18" x14ac:dyDescent="0.2">
      <c r="A276">
        <f t="shared" si="11"/>
        <v>267</v>
      </c>
      <c r="B276" t="s">
        <v>1407</v>
      </c>
      <c r="C276" s="9">
        <v>149236</v>
      </c>
      <c r="D276" t="s">
        <v>23</v>
      </c>
      <c r="E276" s="5" t="s">
        <v>671</v>
      </c>
      <c r="F276" s="5"/>
      <c r="G276" s="5"/>
      <c r="H276" t="s">
        <v>1304</v>
      </c>
      <c r="I276" t="s">
        <v>221</v>
      </c>
      <c r="J276" s="5" t="s">
        <v>641</v>
      </c>
      <c r="K276" s="77">
        <v>45</v>
      </c>
      <c r="L276" s="3">
        <v>12482395</v>
      </c>
      <c r="M276" s="3">
        <f t="shared" si="12"/>
        <v>9294209</v>
      </c>
      <c r="O276" t="s">
        <v>4</v>
      </c>
      <c r="P276" t="s">
        <v>4</v>
      </c>
      <c r="Q276" t="s">
        <v>4</v>
      </c>
      <c r="R276" t="s">
        <v>4</v>
      </c>
    </row>
    <row r="277" spans="1:18" x14ac:dyDescent="0.2">
      <c r="A277">
        <f t="shared" si="11"/>
        <v>268</v>
      </c>
      <c r="B277" t="s">
        <v>1401</v>
      </c>
      <c r="C277" s="9">
        <v>149240</v>
      </c>
      <c r="D277" t="s">
        <v>23</v>
      </c>
      <c r="E277" s="5" t="s">
        <v>671</v>
      </c>
      <c r="F277" s="5"/>
      <c r="G277" s="5"/>
      <c r="H277" t="s">
        <v>1304</v>
      </c>
      <c r="I277" t="s">
        <v>214</v>
      </c>
      <c r="J277" s="5" t="s">
        <v>641</v>
      </c>
      <c r="K277" s="77">
        <v>45</v>
      </c>
      <c r="L277" s="3">
        <v>57623838</v>
      </c>
      <c r="M277" s="3">
        <f t="shared" si="12"/>
        <v>9294210</v>
      </c>
      <c r="O277" t="s">
        <v>4</v>
      </c>
      <c r="P277" t="s">
        <v>4</v>
      </c>
      <c r="Q277" t="s">
        <v>4</v>
      </c>
      <c r="R277" t="s">
        <v>4</v>
      </c>
    </row>
    <row r="278" spans="1:18" x14ac:dyDescent="0.2">
      <c r="A278">
        <f t="shared" si="11"/>
        <v>269</v>
      </c>
      <c r="B278" t="s">
        <v>1045</v>
      </c>
      <c r="C278" s="9">
        <v>149243</v>
      </c>
      <c r="D278" t="s">
        <v>23</v>
      </c>
      <c r="E278" s="5" t="s">
        <v>671</v>
      </c>
      <c r="F278" s="5"/>
      <c r="G278" s="5"/>
      <c r="H278" t="s">
        <v>1304</v>
      </c>
      <c r="I278" t="s">
        <v>198</v>
      </c>
      <c r="J278" s="5" t="s">
        <v>641</v>
      </c>
      <c r="K278" s="77">
        <v>45</v>
      </c>
      <c r="L278" s="3">
        <v>18767544</v>
      </c>
      <c r="M278" s="3">
        <f t="shared" si="12"/>
        <v>9294211</v>
      </c>
      <c r="O278" t="s">
        <v>4</v>
      </c>
      <c r="P278" t="s">
        <v>4</v>
      </c>
      <c r="Q278" t="s">
        <v>4</v>
      </c>
      <c r="R278" t="s">
        <v>4</v>
      </c>
    </row>
    <row r="279" spans="1:18" x14ac:dyDescent="0.2">
      <c r="A279">
        <f t="shared" si="11"/>
        <v>270</v>
      </c>
      <c r="B279" t="s">
        <v>1381</v>
      </c>
      <c r="C279" s="9">
        <v>149246</v>
      </c>
      <c r="D279" t="s">
        <v>23</v>
      </c>
      <c r="E279" s="5" t="s">
        <v>671</v>
      </c>
      <c r="F279" s="5"/>
      <c r="G279" s="5"/>
      <c r="H279" t="s">
        <v>1304</v>
      </c>
      <c r="I279" t="s">
        <v>108</v>
      </c>
      <c r="J279" s="5" t="s">
        <v>641</v>
      </c>
      <c r="K279" s="77">
        <v>45</v>
      </c>
      <c r="L279" s="3">
        <v>0</v>
      </c>
      <c r="M279" s="3">
        <f t="shared" si="12"/>
        <v>9294212</v>
      </c>
      <c r="O279" t="s">
        <v>4</v>
      </c>
      <c r="P279" t="s">
        <v>4</v>
      </c>
      <c r="Q279" t="s">
        <v>4</v>
      </c>
      <c r="R279" t="s">
        <v>4</v>
      </c>
    </row>
    <row r="280" spans="1:18" x14ac:dyDescent="0.2">
      <c r="A280">
        <f t="shared" si="11"/>
        <v>271</v>
      </c>
      <c r="B280" t="s">
        <v>1376</v>
      </c>
      <c r="C280" s="9">
        <v>149261</v>
      </c>
      <c r="D280" t="s">
        <v>23</v>
      </c>
      <c r="E280" s="5" t="s">
        <v>671</v>
      </c>
      <c r="F280" s="5"/>
      <c r="G280" s="5"/>
      <c r="H280" t="s">
        <v>1304</v>
      </c>
      <c r="I280" t="s">
        <v>291</v>
      </c>
      <c r="J280" s="5" t="s">
        <v>641</v>
      </c>
      <c r="K280" s="77">
        <v>39</v>
      </c>
      <c r="L280" s="3">
        <v>13504362</v>
      </c>
      <c r="M280" s="3">
        <f t="shared" si="12"/>
        <v>9294213</v>
      </c>
      <c r="O280" t="s">
        <v>4</v>
      </c>
      <c r="P280" t="s">
        <v>4</v>
      </c>
      <c r="Q280" t="s">
        <v>4</v>
      </c>
      <c r="R280" t="s">
        <v>4</v>
      </c>
    </row>
    <row r="281" spans="1:18" x14ac:dyDescent="0.2">
      <c r="A281">
        <f t="shared" si="11"/>
        <v>272</v>
      </c>
      <c r="B281" t="s">
        <v>1360</v>
      </c>
      <c r="C281" s="9">
        <v>149264</v>
      </c>
      <c r="D281" t="s">
        <v>23</v>
      </c>
      <c r="E281" s="5" t="s">
        <v>671</v>
      </c>
      <c r="F281" s="5"/>
      <c r="G281" s="5"/>
      <c r="H281" t="s">
        <v>1304</v>
      </c>
      <c r="I281" t="s">
        <v>214</v>
      </c>
      <c r="J281" s="5" t="s">
        <v>641</v>
      </c>
      <c r="K281" s="77">
        <v>45</v>
      </c>
      <c r="L281" s="3">
        <v>15656014</v>
      </c>
      <c r="M281" s="3">
        <f t="shared" si="12"/>
        <v>9294214</v>
      </c>
      <c r="O281" t="s">
        <v>4</v>
      </c>
      <c r="P281" t="s">
        <v>4</v>
      </c>
      <c r="Q281" t="s">
        <v>4</v>
      </c>
      <c r="R281" t="s">
        <v>4</v>
      </c>
    </row>
    <row r="282" spans="1:18" x14ac:dyDescent="0.2">
      <c r="A282">
        <f t="shared" si="11"/>
        <v>273</v>
      </c>
      <c r="B282" t="s">
        <v>1383</v>
      </c>
      <c r="C282" s="9">
        <v>149265</v>
      </c>
      <c r="D282" t="s">
        <v>23</v>
      </c>
      <c r="E282" s="5" t="s">
        <v>671</v>
      </c>
      <c r="F282" s="5"/>
      <c r="G282" s="5"/>
      <c r="H282" t="s">
        <v>1304</v>
      </c>
      <c r="I282" t="s">
        <v>214</v>
      </c>
      <c r="J282" s="5" t="s">
        <v>641</v>
      </c>
      <c r="K282" s="77">
        <v>45</v>
      </c>
      <c r="L282" s="3">
        <v>3719147</v>
      </c>
      <c r="M282" s="3">
        <f t="shared" si="12"/>
        <v>9294215</v>
      </c>
      <c r="O282" t="s">
        <v>4</v>
      </c>
      <c r="P282" t="s">
        <v>4</v>
      </c>
      <c r="Q282" t="s">
        <v>4</v>
      </c>
      <c r="R282" t="s">
        <v>4</v>
      </c>
    </row>
    <row r="283" spans="1:18" x14ac:dyDescent="0.2">
      <c r="A283">
        <f t="shared" si="11"/>
        <v>274</v>
      </c>
      <c r="B283" t="s">
        <v>1237</v>
      </c>
      <c r="C283" s="9">
        <v>149266</v>
      </c>
      <c r="D283" t="s">
        <v>23</v>
      </c>
      <c r="E283" s="5" t="s">
        <v>671</v>
      </c>
      <c r="F283" s="5"/>
      <c r="G283" s="5"/>
      <c r="H283" t="s">
        <v>1304</v>
      </c>
      <c r="I283" t="s">
        <v>214</v>
      </c>
      <c r="J283" s="5" t="s">
        <v>641</v>
      </c>
      <c r="K283" s="77">
        <v>39</v>
      </c>
      <c r="L283" s="3">
        <v>1528227</v>
      </c>
      <c r="M283" s="3">
        <f t="shared" si="12"/>
        <v>9294216</v>
      </c>
      <c r="O283" t="s">
        <v>4</v>
      </c>
      <c r="P283" t="s">
        <v>4</v>
      </c>
      <c r="Q283" t="s">
        <v>4</v>
      </c>
      <c r="R283" t="s">
        <v>4</v>
      </c>
    </row>
    <row r="284" spans="1:18" x14ac:dyDescent="0.2">
      <c r="A284">
        <f t="shared" si="11"/>
        <v>275</v>
      </c>
      <c r="B284" t="s">
        <v>1384</v>
      </c>
      <c r="C284" s="9">
        <v>149267</v>
      </c>
      <c r="D284" t="s">
        <v>23</v>
      </c>
      <c r="E284" s="5" t="s">
        <v>671</v>
      </c>
      <c r="F284" s="5"/>
      <c r="G284" s="5"/>
      <c r="H284" t="s">
        <v>1304</v>
      </c>
      <c r="I284" t="s">
        <v>214</v>
      </c>
      <c r="J284" s="5" t="s">
        <v>641</v>
      </c>
      <c r="K284" s="77">
        <v>45</v>
      </c>
      <c r="L284" s="3">
        <v>46060218</v>
      </c>
      <c r="M284" s="3">
        <f t="shared" si="12"/>
        <v>9294217</v>
      </c>
      <c r="O284" t="s">
        <v>4</v>
      </c>
      <c r="P284" t="s">
        <v>4</v>
      </c>
      <c r="Q284" t="s">
        <v>4</v>
      </c>
      <c r="R284" t="s">
        <v>4</v>
      </c>
    </row>
    <row r="285" spans="1:18" x14ac:dyDescent="0.2">
      <c r="A285">
        <f t="shared" si="11"/>
        <v>276</v>
      </c>
      <c r="B285" t="s">
        <v>1385</v>
      </c>
      <c r="C285" s="9">
        <v>149268</v>
      </c>
      <c r="D285" t="s">
        <v>23</v>
      </c>
      <c r="E285" s="5" t="s">
        <v>671</v>
      </c>
      <c r="F285" s="5"/>
      <c r="G285" s="5"/>
      <c r="H285" t="s">
        <v>1304</v>
      </c>
      <c r="I285" t="s">
        <v>214</v>
      </c>
      <c r="J285" s="5" t="s">
        <v>641</v>
      </c>
      <c r="K285" s="77">
        <v>45</v>
      </c>
      <c r="L285" s="3">
        <v>23899356</v>
      </c>
      <c r="M285" s="3">
        <f t="shared" si="12"/>
        <v>9294218</v>
      </c>
      <c r="O285" t="s">
        <v>4</v>
      </c>
      <c r="P285" t="s">
        <v>4</v>
      </c>
      <c r="Q285" t="s">
        <v>4</v>
      </c>
      <c r="R285" t="s">
        <v>4</v>
      </c>
    </row>
    <row r="286" spans="1:18" x14ac:dyDescent="0.2">
      <c r="A286">
        <f t="shared" si="11"/>
        <v>277</v>
      </c>
      <c r="B286" t="s">
        <v>1386</v>
      </c>
      <c r="C286" s="9">
        <v>149269</v>
      </c>
      <c r="D286" t="s">
        <v>23</v>
      </c>
      <c r="E286" s="5" t="s">
        <v>671</v>
      </c>
      <c r="F286" s="5"/>
      <c r="G286" s="5"/>
      <c r="H286" t="s">
        <v>1304</v>
      </c>
      <c r="I286" t="s">
        <v>214</v>
      </c>
      <c r="J286" s="5" t="s">
        <v>641</v>
      </c>
      <c r="K286" s="77">
        <v>45</v>
      </c>
      <c r="L286" s="3">
        <v>46885194</v>
      </c>
      <c r="M286" s="3">
        <f t="shared" si="12"/>
        <v>9294219</v>
      </c>
      <c r="O286" t="s">
        <v>4</v>
      </c>
      <c r="P286" t="s">
        <v>4</v>
      </c>
      <c r="Q286" t="s">
        <v>4</v>
      </c>
      <c r="R286" t="s">
        <v>4</v>
      </c>
    </row>
    <row r="287" spans="1:18" x14ac:dyDescent="0.2">
      <c r="A287">
        <f t="shared" si="11"/>
        <v>278</v>
      </c>
      <c r="B287" t="s">
        <v>1370</v>
      </c>
      <c r="C287" s="9">
        <v>149271</v>
      </c>
      <c r="D287" t="s">
        <v>23</v>
      </c>
      <c r="E287" s="5" t="s">
        <v>671</v>
      </c>
      <c r="F287" s="5"/>
      <c r="G287" s="5"/>
      <c r="H287" t="s">
        <v>1304</v>
      </c>
      <c r="I287" t="s">
        <v>1371</v>
      </c>
      <c r="J287" s="5" t="s">
        <v>641</v>
      </c>
      <c r="K287" s="77">
        <v>39</v>
      </c>
      <c r="L287" s="3">
        <v>62834206</v>
      </c>
      <c r="M287" s="3">
        <f t="shared" si="12"/>
        <v>9294220</v>
      </c>
      <c r="O287" t="s">
        <v>4</v>
      </c>
      <c r="P287" t="s">
        <v>4</v>
      </c>
      <c r="Q287" t="s">
        <v>4</v>
      </c>
      <c r="R287" t="s">
        <v>4</v>
      </c>
    </row>
    <row r="288" spans="1:18" x14ac:dyDescent="0.2">
      <c r="A288">
        <f t="shared" si="11"/>
        <v>279</v>
      </c>
      <c r="B288" t="s">
        <v>1374</v>
      </c>
      <c r="C288" s="9">
        <v>149272</v>
      </c>
      <c r="D288" t="s">
        <v>23</v>
      </c>
      <c r="E288" s="5" t="s">
        <v>671</v>
      </c>
      <c r="F288" s="5"/>
      <c r="G288" s="5"/>
      <c r="H288" t="s">
        <v>1304</v>
      </c>
      <c r="I288" t="s">
        <v>221</v>
      </c>
      <c r="J288" s="5" t="s">
        <v>641</v>
      </c>
      <c r="K288" s="77">
        <v>39</v>
      </c>
      <c r="L288" s="3">
        <v>2615907</v>
      </c>
      <c r="M288" s="3">
        <f t="shared" si="12"/>
        <v>9294221</v>
      </c>
      <c r="O288" t="s">
        <v>4</v>
      </c>
      <c r="P288" t="s">
        <v>4</v>
      </c>
      <c r="Q288" t="s">
        <v>4</v>
      </c>
      <c r="R288" t="s">
        <v>4</v>
      </c>
    </row>
    <row r="289" spans="1:18" x14ac:dyDescent="0.2">
      <c r="A289">
        <f t="shared" si="11"/>
        <v>280</v>
      </c>
      <c r="B289" t="s">
        <v>1140</v>
      </c>
      <c r="C289" s="9">
        <v>149274</v>
      </c>
      <c r="D289" t="s">
        <v>23</v>
      </c>
      <c r="E289" s="5" t="s">
        <v>671</v>
      </c>
      <c r="F289" s="5"/>
      <c r="G289" s="5"/>
      <c r="H289" t="s">
        <v>1304</v>
      </c>
      <c r="I289" t="s">
        <v>108</v>
      </c>
      <c r="J289" s="5" t="s">
        <v>641</v>
      </c>
      <c r="K289" s="77">
        <v>45</v>
      </c>
      <c r="L289" s="3">
        <v>7257761</v>
      </c>
      <c r="M289" s="3">
        <f t="shared" si="12"/>
        <v>9294222</v>
      </c>
      <c r="O289" t="s">
        <v>4</v>
      </c>
      <c r="P289" t="s">
        <v>4</v>
      </c>
      <c r="Q289" t="s">
        <v>4</v>
      </c>
      <c r="R289" t="s">
        <v>4</v>
      </c>
    </row>
    <row r="290" spans="1:18" x14ac:dyDescent="0.2">
      <c r="A290">
        <f t="shared" si="11"/>
        <v>281</v>
      </c>
      <c r="B290" t="s">
        <v>1372</v>
      </c>
      <c r="C290" s="9">
        <v>149275</v>
      </c>
      <c r="D290" t="s">
        <v>23</v>
      </c>
      <c r="E290" s="5" t="s">
        <v>671</v>
      </c>
      <c r="F290" s="5"/>
      <c r="G290" s="5"/>
      <c r="H290" t="s">
        <v>1304</v>
      </c>
      <c r="I290" t="s">
        <v>108</v>
      </c>
      <c r="J290" s="5" t="s">
        <v>641</v>
      </c>
      <c r="K290" s="77">
        <v>39</v>
      </c>
      <c r="L290" s="3">
        <v>19181876</v>
      </c>
      <c r="M290" s="3">
        <f t="shared" si="12"/>
        <v>9294223</v>
      </c>
      <c r="O290" t="s">
        <v>4</v>
      </c>
      <c r="P290" t="s">
        <v>4</v>
      </c>
      <c r="Q290" t="s">
        <v>4</v>
      </c>
      <c r="R290" t="s">
        <v>4</v>
      </c>
    </row>
    <row r="291" spans="1:18" x14ac:dyDescent="0.2">
      <c r="A291">
        <f t="shared" si="11"/>
        <v>282</v>
      </c>
      <c r="B291" t="s">
        <v>1418</v>
      </c>
      <c r="C291" s="9">
        <v>149288</v>
      </c>
      <c r="D291" t="s">
        <v>23</v>
      </c>
      <c r="E291" s="5" t="s">
        <v>671</v>
      </c>
      <c r="F291" s="5"/>
      <c r="G291" s="5"/>
      <c r="H291" t="s">
        <v>1304</v>
      </c>
      <c r="I291" t="s">
        <v>228</v>
      </c>
      <c r="J291" s="5" t="s">
        <v>641</v>
      </c>
      <c r="K291" s="77">
        <v>45</v>
      </c>
      <c r="L291" s="3">
        <v>53547956</v>
      </c>
      <c r="M291" s="3">
        <f t="shared" si="12"/>
        <v>9294224</v>
      </c>
      <c r="O291" t="s">
        <v>4</v>
      </c>
      <c r="P291" t="s">
        <v>4</v>
      </c>
      <c r="Q291" t="s">
        <v>4</v>
      </c>
      <c r="R291" t="s">
        <v>4</v>
      </c>
    </row>
    <row r="292" spans="1:18" x14ac:dyDescent="0.2">
      <c r="A292">
        <f t="shared" si="11"/>
        <v>283</v>
      </c>
      <c r="B292" t="s">
        <v>1417</v>
      </c>
      <c r="C292" s="9">
        <v>149289</v>
      </c>
      <c r="D292" t="s">
        <v>23</v>
      </c>
      <c r="E292" s="5" t="s">
        <v>671</v>
      </c>
      <c r="F292" s="5"/>
      <c r="G292" s="5"/>
      <c r="H292" t="s">
        <v>1304</v>
      </c>
      <c r="I292" t="s">
        <v>228</v>
      </c>
      <c r="J292" s="5" t="s">
        <v>641</v>
      </c>
      <c r="K292" s="77">
        <v>45</v>
      </c>
      <c r="L292" s="3">
        <v>41406541</v>
      </c>
      <c r="M292" s="3">
        <f t="shared" si="12"/>
        <v>9294225</v>
      </c>
      <c r="O292" t="s">
        <v>4</v>
      </c>
      <c r="P292" t="s">
        <v>4</v>
      </c>
      <c r="Q292" t="s">
        <v>4</v>
      </c>
      <c r="R292" t="s">
        <v>4</v>
      </c>
    </row>
    <row r="293" spans="1:18" x14ac:dyDescent="0.2">
      <c r="A293">
        <f t="shared" si="11"/>
        <v>284</v>
      </c>
      <c r="B293" t="s">
        <v>1416</v>
      </c>
      <c r="C293" s="9">
        <v>149290</v>
      </c>
      <c r="D293" t="s">
        <v>23</v>
      </c>
      <c r="E293" s="5" t="s">
        <v>671</v>
      </c>
      <c r="F293" s="5"/>
      <c r="G293" s="5"/>
      <c r="H293" t="s">
        <v>1304</v>
      </c>
      <c r="I293" t="s">
        <v>228</v>
      </c>
      <c r="J293" s="5" t="s">
        <v>641</v>
      </c>
      <c r="K293" s="77">
        <v>45</v>
      </c>
      <c r="L293" s="3">
        <v>56115565</v>
      </c>
      <c r="M293" s="3">
        <f t="shared" si="12"/>
        <v>9294226</v>
      </c>
      <c r="O293" t="s">
        <v>4</v>
      </c>
      <c r="P293" t="s">
        <v>4</v>
      </c>
      <c r="Q293" t="s">
        <v>4</v>
      </c>
      <c r="R293" t="s">
        <v>4</v>
      </c>
    </row>
    <row r="294" spans="1:18" x14ac:dyDescent="0.2">
      <c r="A294">
        <f t="shared" si="11"/>
        <v>285</v>
      </c>
      <c r="B294" t="s">
        <v>1415</v>
      </c>
      <c r="C294" s="9">
        <v>149291</v>
      </c>
      <c r="D294" t="s">
        <v>23</v>
      </c>
      <c r="E294" s="5" t="s">
        <v>671</v>
      </c>
      <c r="F294" s="5"/>
      <c r="G294" s="5"/>
      <c r="H294" t="s">
        <v>1304</v>
      </c>
      <c r="I294" t="s">
        <v>228</v>
      </c>
      <c r="J294" s="5" t="s">
        <v>641</v>
      </c>
      <c r="K294" s="77">
        <v>45</v>
      </c>
      <c r="L294" s="3">
        <v>56106699</v>
      </c>
      <c r="M294" s="3">
        <f t="shared" si="12"/>
        <v>9294227</v>
      </c>
      <c r="O294" t="s">
        <v>4</v>
      </c>
      <c r="P294" t="s">
        <v>4</v>
      </c>
      <c r="Q294" t="s">
        <v>4</v>
      </c>
      <c r="R294" t="s">
        <v>4</v>
      </c>
    </row>
    <row r="295" spans="1:18" x14ac:dyDescent="0.2">
      <c r="A295">
        <f t="shared" si="11"/>
        <v>286</v>
      </c>
      <c r="B295" t="s">
        <v>1392</v>
      </c>
      <c r="C295" s="9">
        <v>149292</v>
      </c>
      <c r="D295" t="s">
        <v>23</v>
      </c>
      <c r="E295" s="5" t="s">
        <v>671</v>
      </c>
      <c r="F295" s="5"/>
      <c r="G295" s="5"/>
      <c r="H295" t="s">
        <v>1304</v>
      </c>
      <c r="I295" t="s">
        <v>108</v>
      </c>
      <c r="J295" s="5" t="s">
        <v>641</v>
      </c>
      <c r="K295" s="77">
        <v>45</v>
      </c>
      <c r="L295" s="3">
        <v>3503117</v>
      </c>
      <c r="M295" s="3">
        <f t="shared" si="12"/>
        <v>9294228</v>
      </c>
      <c r="O295" t="s">
        <v>4</v>
      </c>
      <c r="P295" t="s">
        <v>4</v>
      </c>
      <c r="Q295" t="s">
        <v>4</v>
      </c>
      <c r="R295" t="s">
        <v>4</v>
      </c>
    </row>
    <row r="296" spans="1:18" x14ac:dyDescent="0.2">
      <c r="A296">
        <f t="shared" si="11"/>
        <v>287</v>
      </c>
      <c r="B296" t="s">
        <v>1052</v>
      </c>
      <c r="C296" s="9">
        <v>149306</v>
      </c>
      <c r="D296" t="s">
        <v>23</v>
      </c>
      <c r="E296" s="5" t="s">
        <v>671</v>
      </c>
      <c r="F296" s="5"/>
      <c r="G296" s="5"/>
      <c r="H296" t="s">
        <v>1304</v>
      </c>
      <c r="I296" t="s">
        <v>228</v>
      </c>
      <c r="J296" s="5" t="s">
        <v>641</v>
      </c>
      <c r="K296" s="77">
        <v>45</v>
      </c>
      <c r="L296" s="3">
        <v>6537963</v>
      </c>
      <c r="M296" s="3">
        <f t="shared" si="12"/>
        <v>9294229</v>
      </c>
      <c r="O296" t="s">
        <v>4</v>
      </c>
      <c r="P296" t="s">
        <v>4</v>
      </c>
      <c r="Q296" t="s">
        <v>4</v>
      </c>
      <c r="R296" t="s">
        <v>4</v>
      </c>
    </row>
    <row r="297" spans="1:18" x14ac:dyDescent="0.2">
      <c r="A297">
        <f t="shared" si="11"/>
        <v>288</v>
      </c>
      <c r="B297" t="s">
        <v>1154</v>
      </c>
      <c r="C297" s="9">
        <v>149323</v>
      </c>
      <c r="D297" t="s">
        <v>23</v>
      </c>
      <c r="E297" s="5" t="s">
        <v>671</v>
      </c>
      <c r="F297" s="5"/>
      <c r="G297" s="5"/>
      <c r="H297" t="s">
        <v>1304</v>
      </c>
      <c r="I297" t="s">
        <v>214</v>
      </c>
      <c r="J297" s="5" t="s">
        <v>641</v>
      </c>
      <c r="K297" s="77">
        <v>45</v>
      </c>
      <c r="L297" s="3">
        <v>4236548</v>
      </c>
      <c r="M297" s="3">
        <f t="shared" si="12"/>
        <v>9294230</v>
      </c>
      <c r="O297" t="s">
        <v>4</v>
      </c>
      <c r="P297" t="s">
        <v>4</v>
      </c>
      <c r="Q297" t="s">
        <v>4</v>
      </c>
      <c r="R297" t="s">
        <v>4</v>
      </c>
    </row>
    <row r="298" spans="1:18" x14ac:dyDescent="0.2">
      <c r="A298">
        <f t="shared" si="11"/>
        <v>289</v>
      </c>
      <c r="B298" t="s">
        <v>1405</v>
      </c>
      <c r="C298" s="9">
        <v>149329</v>
      </c>
      <c r="D298" t="s">
        <v>23</v>
      </c>
      <c r="E298" s="5" t="s">
        <v>671</v>
      </c>
      <c r="F298" s="5"/>
      <c r="G298" s="5"/>
      <c r="H298" t="s">
        <v>1304</v>
      </c>
      <c r="I298" t="s">
        <v>214</v>
      </c>
      <c r="J298" s="5" t="s">
        <v>641</v>
      </c>
      <c r="K298" s="77">
        <v>45</v>
      </c>
      <c r="L298" s="3">
        <v>65821105</v>
      </c>
      <c r="M298" s="3">
        <f t="shared" si="12"/>
        <v>9294231</v>
      </c>
      <c r="O298" t="s">
        <v>4</v>
      </c>
      <c r="P298" t="s">
        <v>4</v>
      </c>
      <c r="Q298" t="s">
        <v>4</v>
      </c>
      <c r="R298" t="s">
        <v>4</v>
      </c>
    </row>
    <row r="299" spans="1:18" x14ac:dyDescent="0.2">
      <c r="A299">
        <f t="shared" si="11"/>
        <v>290</v>
      </c>
      <c r="B299" t="s">
        <v>1200</v>
      </c>
      <c r="C299" s="9">
        <v>149334</v>
      </c>
      <c r="D299" t="s">
        <v>23</v>
      </c>
      <c r="E299" s="5" t="s">
        <v>671</v>
      </c>
      <c r="F299" s="5"/>
      <c r="G299" s="5"/>
      <c r="H299" t="s">
        <v>1304</v>
      </c>
      <c r="I299" t="s">
        <v>214</v>
      </c>
      <c r="J299" s="5" t="s">
        <v>641</v>
      </c>
      <c r="K299" s="77">
        <v>45</v>
      </c>
      <c r="L299" s="3">
        <v>48409416</v>
      </c>
      <c r="M299" s="3">
        <f t="shared" si="12"/>
        <v>9294232</v>
      </c>
      <c r="O299" t="s">
        <v>4</v>
      </c>
      <c r="P299" t="s">
        <v>4</v>
      </c>
      <c r="Q299" t="s">
        <v>4</v>
      </c>
      <c r="R299" t="s">
        <v>4</v>
      </c>
    </row>
    <row r="300" spans="1:18" x14ac:dyDescent="0.2">
      <c r="A300">
        <f t="shared" ref="A300:A363" si="13">A299+1</f>
        <v>291</v>
      </c>
      <c r="B300" t="s">
        <v>1391</v>
      </c>
      <c r="C300" s="9">
        <v>149337</v>
      </c>
      <c r="D300" t="s">
        <v>23</v>
      </c>
      <c r="E300" s="5" t="s">
        <v>671</v>
      </c>
      <c r="F300" s="5"/>
      <c r="G300" s="5"/>
      <c r="H300" t="s">
        <v>1304</v>
      </c>
      <c r="I300" t="s">
        <v>214</v>
      </c>
      <c r="J300" s="5" t="s">
        <v>641</v>
      </c>
      <c r="K300" s="77">
        <v>45</v>
      </c>
      <c r="L300" s="3">
        <v>6158100</v>
      </c>
      <c r="M300" s="3">
        <f t="shared" si="12"/>
        <v>9294233</v>
      </c>
      <c r="O300" t="s">
        <v>4</v>
      </c>
      <c r="P300" t="s">
        <v>4</v>
      </c>
      <c r="Q300" t="s">
        <v>4</v>
      </c>
      <c r="R300" t="s">
        <v>4</v>
      </c>
    </row>
    <row r="301" spans="1:18" x14ac:dyDescent="0.2">
      <c r="A301">
        <f t="shared" si="13"/>
        <v>292</v>
      </c>
      <c r="B301" t="s">
        <v>1171</v>
      </c>
      <c r="C301" s="9">
        <v>149339</v>
      </c>
      <c r="D301" t="s">
        <v>23</v>
      </c>
      <c r="E301" s="5" t="s">
        <v>671</v>
      </c>
      <c r="F301" s="5"/>
      <c r="G301" s="5"/>
      <c r="H301" t="s">
        <v>1304</v>
      </c>
      <c r="I301" t="s">
        <v>228</v>
      </c>
      <c r="J301" s="5" t="s">
        <v>641</v>
      </c>
      <c r="K301" s="77">
        <v>45</v>
      </c>
      <c r="L301" s="3">
        <v>35798650</v>
      </c>
      <c r="M301" s="3">
        <f t="shared" si="12"/>
        <v>9294234</v>
      </c>
      <c r="O301" t="s">
        <v>4</v>
      </c>
      <c r="P301" t="s">
        <v>4</v>
      </c>
      <c r="Q301" t="s">
        <v>4</v>
      </c>
      <c r="R301" t="s">
        <v>4</v>
      </c>
    </row>
    <row r="302" spans="1:18" x14ac:dyDescent="0.2">
      <c r="A302">
        <f t="shared" si="13"/>
        <v>293</v>
      </c>
      <c r="B302" t="s">
        <v>1209</v>
      </c>
      <c r="C302" s="9">
        <v>149344</v>
      </c>
      <c r="D302" t="s">
        <v>23</v>
      </c>
      <c r="E302" s="5" t="s">
        <v>671</v>
      </c>
      <c r="F302" s="5"/>
      <c r="G302" s="5"/>
      <c r="H302" t="s">
        <v>1304</v>
      </c>
      <c r="I302" t="s">
        <v>214</v>
      </c>
      <c r="J302" s="5" t="s">
        <v>641</v>
      </c>
      <c r="K302" s="77">
        <v>45</v>
      </c>
      <c r="L302" s="3">
        <v>47854368</v>
      </c>
      <c r="M302" s="3">
        <f t="shared" si="12"/>
        <v>9294235</v>
      </c>
      <c r="O302" t="s">
        <v>4</v>
      </c>
      <c r="P302" t="s">
        <v>4</v>
      </c>
      <c r="Q302" t="s">
        <v>4</v>
      </c>
      <c r="R302" t="s">
        <v>4</v>
      </c>
    </row>
    <row r="303" spans="1:18" x14ac:dyDescent="0.2">
      <c r="A303">
        <f t="shared" si="13"/>
        <v>294</v>
      </c>
      <c r="B303" t="s">
        <v>1380</v>
      </c>
      <c r="C303" s="9">
        <v>149383</v>
      </c>
      <c r="D303" t="s">
        <v>23</v>
      </c>
      <c r="E303" s="5" t="s">
        <v>671</v>
      </c>
      <c r="F303" s="5"/>
      <c r="G303" s="5"/>
      <c r="H303" t="s">
        <v>1304</v>
      </c>
      <c r="I303" t="s">
        <v>123</v>
      </c>
      <c r="J303" s="5" t="s">
        <v>641</v>
      </c>
      <c r="K303" s="77">
        <v>45</v>
      </c>
      <c r="L303" s="3">
        <v>61065007</v>
      </c>
      <c r="M303" s="3">
        <f t="shared" si="12"/>
        <v>9294236</v>
      </c>
      <c r="O303" t="s">
        <v>4</v>
      </c>
      <c r="P303" t="s">
        <v>4</v>
      </c>
      <c r="Q303" t="s">
        <v>4</v>
      </c>
      <c r="R303" t="s">
        <v>4</v>
      </c>
    </row>
    <row r="304" spans="1:18" x14ac:dyDescent="0.2">
      <c r="A304">
        <f t="shared" si="13"/>
        <v>295</v>
      </c>
      <c r="B304" t="s">
        <v>1219</v>
      </c>
      <c r="C304" s="9">
        <v>149409</v>
      </c>
      <c r="D304" t="s">
        <v>23</v>
      </c>
      <c r="E304" s="5" t="s">
        <v>671</v>
      </c>
      <c r="F304" s="5"/>
      <c r="G304" s="5"/>
      <c r="H304" t="s">
        <v>1304</v>
      </c>
      <c r="I304" t="s">
        <v>453</v>
      </c>
      <c r="J304" s="5" t="s">
        <v>641</v>
      </c>
      <c r="K304" s="77">
        <v>45</v>
      </c>
      <c r="L304" s="3">
        <v>13331393</v>
      </c>
      <c r="M304" s="3">
        <f t="shared" si="12"/>
        <v>9294237</v>
      </c>
      <c r="O304" t="s">
        <v>4</v>
      </c>
      <c r="P304" t="s">
        <v>4</v>
      </c>
      <c r="Q304" t="s">
        <v>4</v>
      </c>
      <c r="R304" t="s">
        <v>4</v>
      </c>
    </row>
    <row r="305" spans="1:18" x14ac:dyDescent="0.2">
      <c r="A305">
        <f t="shared" si="13"/>
        <v>296</v>
      </c>
      <c r="B305" t="s">
        <v>1368</v>
      </c>
      <c r="C305" s="9">
        <v>149413</v>
      </c>
      <c r="D305" t="s">
        <v>23</v>
      </c>
      <c r="E305" s="5" t="s">
        <v>671</v>
      </c>
      <c r="F305" s="5"/>
      <c r="G305" s="5"/>
      <c r="H305" t="s">
        <v>1283</v>
      </c>
      <c r="I305" t="s">
        <v>353</v>
      </c>
      <c r="J305" s="5" t="s">
        <v>641</v>
      </c>
      <c r="K305" s="77">
        <v>28</v>
      </c>
      <c r="L305" s="3">
        <v>876317</v>
      </c>
      <c r="M305" s="3">
        <f t="shared" si="12"/>
        <v>9294238</v>
      </c>
      <c r="O305" t="s">
        <v>4</v>
      </c>
      <c r="P305" t="s">
        <v>4</v>
      </c>
      <c r="Q305" t="s">
        <v>4</v>
      </c>
      <c r="R305" t="s">
        <v>4</v>
      </c>
    </row>
    <row r="306" spans="1:18" x14ac:dyDescent="0.2">
      <c r="A306">
        <f t="shared" si="13"/>
        <v>297</v>
      </c>
      <c r="B306" t="s">
        <v>1358</v>
      </c>
      <c r="C306" s="9">
        <v>149417</v>
      </c>
      <c r="D306" t="s">
        <v>23</v>
      </c>
      <c r="E306" s="5" t="s">
        <v>671</v>
      </c>
      <c r="F306" s="5"/>
      <c r="G306" s="5"/>
      <c r="H306" t="s">
        <v>1283</v>
      </c>
      <c r="I306" t="s">
        <v>395</v>
      </c>
      <c r="J306" s="5" t="s">
        <v>641</v>
      </c>
      <c r="K306" s="77">
        <v>28</v>
      </c>
      <c r="L306" s="3">
        <v>1101250</v>
      </c>
      <c r="M306" s="3">
        <f t="shared" si="12"/>
        <v>9294239</v>
      </c>
      <c r="O306" t="s">
        <v>4</v>
      </c>
      <c r="P306" t="s">
        <v>4</v>
      </c>
      <c r="Q306" t="s">
        <v>4</v>
      </c>
      <c r="R306" t="s">
        <v>4</v>
      </c>
    </row>
    <row r="307" spans="1:18" x14ac:dyDescent="0.2">
      <c r="A307">
        <f t="shared" si="13"/>
        <v>298</v>
      </c>
      <c r="B307" t="s">
        <v>1398</v>
      </c>
      <c r="C307" s="9">
        <v>149418</v>
      </c>
      <c r="D307" t="s">
        <v>23</v>
      </c>
      <c r="E307" s="5" t="s">
        <v>671</v>
      </c>
      <c r="F307" s="5"/>
      <c r="G307" s="5"/>
      <c r="H307" t="s">
        <v>1304</v>
      </c>
      <c r="I307" t="s">
        <v>1097</v>
      </c>
      <c r="J307" s="5" t="s">
        <v>641</v>
      </c>
      <c r="K307" s="77">
        <v>45</v>
      </c>
      <c r="L307" s="3">
        <v>40160287</v>
      </c>
      <c r="M307" s="3">
        <f t="shared" si="12"/>
        <v>9294240</v>
      </c>
      <c r="O307" t="s">
        <v>4</v>
      </c>
      <c r="P307" t="s">
        <v>4</v>
      </c>
      <c r="Q307" t="s">
        <v>4</v>
      </c>
      <c r="R307" t="s">
        <v>4</v>
      </c>
    </row>
    <row r="308" spans="1:18" x14ac:dyDescent="0.2">
      <c r="A308">
        <f t="shared" si="13"/>
        <v>299</v>
      </c>
      <c r="B308" t="s">
        <v>1411</v>
      </c>
      <c r="C308" s="9">
        <v>149456</v>
      </c>
      <c r="D308" t="s">
        <v>23</v>
      </c>
      <c r="E308" s="5" t="s">
        <v>671</v>
      </c>
      <c r="F308" s="5"/>
      <c r="G308" s="5"/>
      <c r="H308" t="s">
        <v>1304</v>
      </c>
      <c r="I308" t="s">
        <v>214</v>
      </c>
      <c r="J308" s="5" t="s">
        <v>641</v>
      </c>
      <c r="K308" s="77">
        <v>45</v>
      </c>
      <c r="L308" s="3">
        <v>11154920</v>
      </c>
      <c r="M308" s="3">
        <f t="shared" si="12"/>
        <v>9294241</v>
      </c>
      <c r="O308" t="s">
        <v>4</v>
      </c>
      <c r="P308" t="s">
        <v>4</v>
      </c>
      <c r="Q308" t="s">
        <v>4</v>
      </c>
      <c r="R308" t="s">
        <v>4</v>
      </c>
    </row>
    <row r="309" spans="1:18" x14ac:dyDescent="0.2">
      <c r="A309">
        <f t="shared" si="13"/>
        <v>300</v>
      </c>
      <c r="B309" t="s">
        <v>1410</v>
      </c>
      <c r="C309" s="9">
        <v>149461</v>
      </c>
      <c r="D309" t="s">
        <v>23</v>
      </c>
      <c r="E309" s="5" t="s">
        <v>671</v>
      </c>
      <c r="F309" s="5"/>
      <c r="G309" s="5"/>
      <c r="H309" t="s">
        <v>1304</v>
      </c>
      <c r="I309" t="s">
        <v>214</v>
      </c>
      <c r="J309" s="5" t="s">
        <v>641</v>
      </c>
      <c r="K309" s="77">
        <v>45</v>
      </c>
      <c r="L309" s="3">
        <v>51414268</v>
      </c>
      <c r="M309" s="3">
        <f t="shared" si="12"/>
        <v>9294242</v>
      </c>
      <c r="O309" t="s">
        <v>4</v>
      </c>
      <c r="P309" t="s">
        <v>4</v>
      </c>
      <c r="Q309" t="s">
        <v>4</v>
      </c>
      <c r="R309" t="s">
        <v>4</v>
      </c>
    </row>
    <row r="310" spans="1:18" x14ac:dyDescent="0.2">
      <c r="A310">
        <f t="shared" si="13"/>
        <v>301</v>
      </c>
      <c r="B310" t="s">
        <v>1326</v>
      </c>
      <c r="C310" s="9">
        <v>149466</v>
      </c>
      <c r="D310" t="s">
        <v>23</v>
      </c>
      <c r="E310" s="5" t="s">
        <v>671</v>
      </c>
      <c r="F310" s="5"/>
      <c r="G310" s="5"/>
      <c r="H310" t="s">
        <v>1304</v>
      </c>
      <c r="I310" t="s">
        <v>108</v>
      </c>
      <c r="J310" s="5" t="s">
        <v>641</v>
      </c>
      <c r="K310" s="77">
        <v>45</v>
      </c>
      <c r="L310" s="3">
        <v>42960764</v>
      </c>
      <c r="M310" s="3">
        <f t="shared" si="12"/>
        <v>9294243</v>
      </c>
      <c r="O310" t="s">
        <v>4</v>
      </c>
      <c r="P310" t="s">
        <v>4</v>
      </c>
      <c r="Q310" t="s">
        <v>4</v>
      </c>
      <c r="R310" t="s">
        <v>4</v>
      </c>
    </row>
    <row r="311" spans="1:18" x14ac:dyDescent="0.2">
      <c r="A311">
        <f t="shared" si="13"/>
        <v>302</v>
      </c>
      <c r="B311" t="s">
        <v>1373</v>
      </c>
      <c r="C311" s="9">
        <v>149467</v>
      </c>
      <c r="D311" t="s">
        <v>23</v>
      </c>
      <c r="E311" s="5" t="s">
        <v>671</v>
      </c>
      <c r="F311" s="5"/>
      <c r="G311" s="5"/>
      <c r="H311" t="s">
        <v>1304</v>
      </c>
      <c r="I311" t="s">
        <v>108</v>
      </c>
      <c r="J311" s="5" t="s">
        <v>641</v>
      </c>
      <c r="K311" s="77">
        <v>39</v>
      </c>
      <c r="L311" s="3">
        <v>20953329</v>
      </c>
      <c r="M311" s="3">
        <f t="shared" si="12"/>
        <v>9294244</v>
      </c>
      <c r="O311" t="s">
        <v>4</v>
      </c>
      <c r="P311" t="s">
        <v>4</v>
      </c>
      <c r="Q311" t="s">
        <v>4</v>
      </c>
      <c r="R311" t="s">
        <v>4</v>
      </c>
    </row>
    <row r="312" spans="1:18" x14ac:dyDescent="0.2">
      <c r="A312">
        <f t="shared" si="13"/>
        <v>303</v>
      </c>
      <c r="B312" t="s">
        <v>1397</v>
      </c>
      <c r="C312" s="9">
        <v>149468</v>
      </c>
      <c r="D312" t="s">
        <v>23</v>
      </c>
      <c r="E312" s="5" t="s">
        <v>671</v>
      </c>
      <c r="F312" s="5"/>
      <c r="G312" s="5"/>
      <c r="H312" t="s">
        <v>1304</v>
      </c>
      <c r="I312" t="s">
        <v>108</v>
      </c>
      <c r="J312" s="5" t="s">
        <v>641</v>
      </c>
      <c r="K312" s="77">
        <v>45</v>
      </c>
      <c r="L312" s="3">
        <v>31976755</v>
      </c>
      <c r="M312" s="3">
        <f t="shared" si="12"/>
        <v>9294245</v>
      </c>
      <c r="O312" t="s">
        <v>4</v>
      </c>
      <c r="P312" t="s">
        <v>4</v>
      </c>
      <c r="Q312" t="s">
        <v>4</v>
      </c>
      <c r="R312" t="s">
        <v>4</v>
      </c>
    </row>
    <row r="313" spans="1:18" x14ac:dyDescent="0.2">
      <c r="A313">
        <f t="shared" si="13"/>
        <v>304</v>
      </c>
      <c r="B313" t="s">
        <v>1412</v>
      </c>
      <c r="C313" s="9">
        <v>149500</v>
      </c>
      <c r="D313" t="s">
        <v>23</v>
      </c>
      <c r="E313" s="5" t="s">
        <v>671</v>
      </c>
      <c r="F313" s="5"/>
      <c r="G313" s="5"/>
      <c r="H313" t="s">
        <v>1304</v>
      </c>
      <c r="I313" t="s">
        <v>214</v>
      </c>
      <c r="J313" s="5" t="s">
        <v>641</v>
      </c>
      <c r="K313" s="77">
        <v>45</v>
      </c>
      <c r="L313" s="3">
        <v>47187288</v>
      </c>
      <c r="M313" s="3">
        <f t="shared" si="12"/>
        <v>9294246</v>
      </c>
      <c r="O313" t="s">
        <v>4</v>
      </c>
      <c r="P313" t="s">
        <v>4</v>
      </c>
      <c r="Q313" t="s">
        <v>4</v>
      </c>
      <c r="R313" t="s">
        <v>4</v>
      </c>
    </row>
    <row r="314" spans="1:18" x14ac:dyDescent="0.2">
      <c r="A314">
        <f t="shared" si="13"/>
        <v>305</v>
      </c>
      <c r="B314" t="s">
        <v>1399</v>
      </c>
      <c r="C314" s="9">
        <v>149501</v>
      </c>
      <c r="D314" t="s">
        <v>23</v>
      </c>
      <c r="E314" s="5" t="s">
        <v>671</v>
      </c>
      <c r="F314" s="5"/>
      <c r="G314" s="5"/>
      <c r="H314" t="s">
        <v>1304</v>
      </c>
      <c r="I314" t="s">
        <v>228</v>
      </c>
      <c r="J314" s="5" t="s">
        <v>641</v>
      </c>
      <c r="K314" s="77">
        <v>45</v>
      </c>
      <c r="L314" s="3">
        <v>33835104</v>
      </c>
      <c r="M314" s="3">
        <f t="shared" si="12"/>
        <v>9294247</v>
      </c>
      <c r="O314" t="s">
        <v>4</v>
      </c>
      <c r="P314" t="s">
        <v>4</v>
      </c>
      <c r="Q314" t="s">
        <v>4</v>
      </c>
      <c r="R314" t="s">
        <v>4</v>
      </c>
    </row>
    <row r="315" spans="1:18" x14ac:dyDescent="0.2">
      <c r="A315">
        <f t="shared" si="13"/>
        <v>306</v>
      </c>
      <c r="B315" t="s">
        <v>1396</v>
      </c>
      <c r="C315" s="9">
        <v>149502</v>
      </c>
      <c r="D315" t="s">
        <v>23</v>
      </c>
      <c r="E315" s="5" t="s">
        <v>671</v>
      </c>
      <c r="F315" s="5"/>
      <c r="G315" s="5"/>
      <c r="H315" t="s">
        <v>1304</v>
      </c>
      <c r="I315" t="s">
        <v>108</v>
      </c>
      <c r="J315" s="5" t="s">
        <v>641</v>
      </c>
      <c r="K315" s="77">
        <v>45</v>
      </c>
      <c r="L315" s="3">
        <v>47169075</v>
      </c>
      <c r="M315" s="3">
        <f t="shared" si="12"/>
        <v>9294248</v>
      </c>
      <c r="O315" t="s">
        <v>4</v>
      </c>
      <c r="P315" t="s">
        <v>4</v>
      </c>
      <c r="Q315" t="s">
        <v>4</v>
      </c>
      <c r="R315" t="s">
        <v>4</v>
      </c>
    </row>
    <row r="316" spans="1:18" x14ac:dyDescent="0.2">
      <c r="A316">
        <f t="shared" si="13"/>
        <v>307</v>
      </c>
      <c r="B316" t="s">
        <v>1413</v>
      </c>
      <c r="C316" s="9">
        <v>149504</v>
      </c>
      <c r="D316" t="s">
        <v>23</v>
      </c>
      <c r="E316" s="5" t="s">
        <v>671</v>
      </c>
      <c r="F316" s="5"/>
      <c r="G316" s="5"/>
      <c r="H316" t="s">
        <v>1304</v>
      </c>
      <c r="I316" t="s">
        <v>214</v>
      </c>
      <c r="J316" s="5" t="s">
        <v>641</v>
      </c>
      <c r="K316" s="77">
        <v>45</v>
      </c>
      <c r="L316" s="3">
        <v>51439268</v>
      </c>
      <c r="M316" s="3">
        <f t="shared" si="12"/>
        <v>9294249</v>
      </c>
      <c r="O316" t="s">
        <v>4</v>
      </c>
      <c r="P316" t="s">
        <v>4</v>
      </c>
      <c r="Q316" t="s">
        <v>4</v>
      </c>
      <c r="R316" t="s">
        <v>4</v>
      </c>
    </row>
    <row r="317" spans="1:18" x14ac:dyDescent="0.2">
      <c r="A317">
        <f t="shared" si="13"/>
        <v>308</v>
      </c>
      <c r="B317" t="s">
        <v>1420</v>
      </c>
      <c r="C317" s="9">
        <v>149528</v>
      </c>
      <c r="D317" t="s">
        <v>23</v>
      </c>
      <c r="E317" s="5" t="s">
        <v>671</v>
      </c>
      <c r="F317" s="5"/>
      <c r="G317" s="5"/>
      <c r="H317" t="s">
        <v>1304</v>
      </c>
      <c r="I317" t="s">
        <v>228</v>
      </c>
      <c r="J317" s="5" t="s">
        <v>641</v>
      </c>
      <c r="K317" s="77">
        <v>45</v>
      </c>
      <c r="L317" s="3">
        <v>45409408</v>
      </c>
      <c r="M317" s="3">
        <f t="shared" si="12"/>
        <v>9294250</v>
      </c>
      <c r="O317" t="s">
        <v>4</v>
      </c>
      <c r="P317" t="s">
        <v>4</v>
      </c>
      <c r="Q317" t="s">
        <v>4</v>
      </c>
      <c r="R317" t="s">
        <v>4</v>
      </c>
    </row>
    <row r="318" spans="1:18" x14ac:dyDescent="0.2">
      <c r="A318">
        <f t="shared" si="13"/>
        <v>309</v>
      </c>
      <c r="B318" t="s">
        <v>1421</v>
      </c>
      <c r="C318" s="9">
        <v>149531</v>
      </c>
      <c r="D318" t="s">
        <v>23</v>
      </c>
      <c r="E318" s="5" t="s">
        <v>671</v>
      </c>
      <c r="F318" s="5"/>
      <c r="G318" s="5"/>
      <c r="H318" t="s">
        <v>1304</v>
      </c>
      <c r="I318" t="s">
        <v>228</v>
      </c>
      <c r="J318" s="5" t="s">
        <v>641</v>
      </c>
      <c r="K318" s="77">
        <v>45</v>
      </c>
      <c r="L318" s="3">
        <v>43898877</v>
      </c>
      <c r="M318" s="3">
        <f t="shared" si="12"/>
        <v>9294251</v>
      </c>
      <c r="O318" t="s">
        <v>4</v>
      </c>
      <c r="P318" t="s">
        <v>4</v>
      </c>
      <c r="Q318" t="s">
        <v>4</v>
      </c>
      <c r="R318" t="s">
        <v>4</v>
      </c>
    </row>
    <row r="319" spans="1:18" x14ac:dyDescent="0.2">
      <c r="A319">
        <f t="shared" si="13"/>
        <v>310</v>
      </c>
      <c r="B319" t="s">
        <v>1394</v>
      </c>
      <c r="C319" s="9">
        <v>149551</v>
      </c>
      <c r="D319" t="s">
        <v>23</v>
      </c>
      <c r="E319" s="5" t="s">
        <v>671</v>
      </c>
      <c r="F319" s="5"/>
      <c r="G319" s="5"/>
      <c r="H319" t="s">
        <v>1304</v>
      </c>
      <c r="I319" t="s">
        <v>108</v>
      </c>
      <c r="J319" s="5" t="s">
        <v>641</v>
      </c>
      <c r="K319" s="77">
        <v>45</v>
      </c>
      <c r="L319" s="3">
        <v>23903127</v>
      </c>
      <c r="M319" s="3">
        <f t="shared" si="12"/>
        <v>9294252</v>
      </c>
      <c r="O319" t="s">
        <v>4</v>
      </c>
      <c r="P319" t="s">
        <v>4</v>
      </c>
      <c r="Q319" t="s">
        <v>4</v>
      </c>
      <c r="R319" t="s">
        <v>4</v>
      </c>
    </row>
    <row r="320" spans="1:18" x14ac:dyDescent="0.2">
      <c r="A320">
        <f t="shared" si="13"/>
        <v>311</v>
      </c>
      <c r="B320" t="s">
        <v>1419</v>
      </c>
      <c r="C320" s="9">
        <v>149557</v>
      </c>
      <c r="D320" t="s">
        <v>23</v>
      </c>
      <c r="E320" s="5" t="s">
        <v>671</v>
      </c>
      <c r="F320" s="5"/>
      <c r="G320" s="5"/>
      <c r="H320" t="s">
        <v>1304</v>
      </c>
      <c r="I320" t="s">
        <v>228</v>
      </c>
      <c r="J320" s="5" t="s">
        <v>641</v>
      </c>
      <c r="K320" s="77">
        <v>45</v>
      </c>
      <c r="L320" s="3">
        <v>33169147</v>
      </c>
      <c r="M320" s="3">
        <f t="shared" si="12"/>
        <v>9294253</v>
      </c>
      <c r="O320" t="s">
        <v>4</v>
      </c>
      <c r="P320" t="s">
        <v>4</v>
      </c>
      <c r="Q320" t="s">
        <v>4</v>
      </c>
      <c r="R320" t="s">
        <v>4</v>
      </c>
    </row>
    <row r="321" spans="1:18" x14ac:dyDescent="0.2">
      <c r="A321">
        <f t="shared" si="13"/>
        <v>312</v>
      </c>
      <c r="B321" t="s">
        <v>1422</v>
      </c>
      <c r="C321" s="9">
        <v>149562</v>
      </c>
      <c r="D321" t="s">
        <v>23</v>
      </c>
      <c r="E321" s="5" t="s">
        <v>671</v>
      </c>
      <c r="F321" s="5"/>
      <c r="G321" s="5"/>
      <c r="H321" t="s">
        <v>1304</v>
      </c>
      <c r="I321" t="s">
        <v>453</v>
      </c>
      <c r="J321" s="5" t="s">
        <v>641</v>
      </c>
      <c r="K321" s="77">
        <v>45</v>
      </c>
      <c r="L321" s="3">
        <v>1556249</v>
      </c>
      <c r="M321" s="3">
        <f t="shared" si="12"/>
        <v>9294254</v>
      </c>
      <c r="O321" t="s">
        <v>4</v>
      </c>
      <c r="P321" t="s">
        <v>4</v>
      </c>
      <c r="Q321" t="s">
        <v>4</v>
      </c>
      <c r="R321" t="s">
        <v>4</v>
      </c>
    </row>
    <row r="322" spans="1:18" x14ac:dyDescent="0.2">
      <c r="A322">
        <f t="shared" si="13"/>
        <v>313</v>
      </c>
      <c r="B322" t="s">
        <v>1385</v>
      </c>
      <c r="C322" s="9">
        <v>149566</v>
      </c>
      <c r="D322" t="s">
        <v>23</v>
      </c>
      <c r="E322" s="5" t="s">
        <v>671</v>
      </c>
      <c r="F322" s="5"/>
      <c r="G322" s="5"/>
      <c r="H322" t="s">
        <v>1304</v>
      </c>
      <c r="I322" t="s">
        <v>78</v>
      </c>
      <c r="J322" s="5" t="s">
        <v>641</v>
      </c>
      <c r="K322" s="77">
        <v>45</v>
      </c>
      <c r="L322" s="3">
        <v>46534354</v>
      </c>
      <c r="M322" s="3">
        <f t="shared" si="12"/>
        <v>9294255</v>
      </c>
      <c r="O322" t="s">
        <v>4</v>
      </c>
      <c r="P322" t="s">
        <v>4</v>
      </c>
      <c r="Q322" t="s">
        <v>4</v>
      </c>
      <c r="R322" t="s">
        <v>4</v>
      </c>
    </row>
    <row r="323" spans="1:18" x14ac:dyDescent="0.2">
      <c r="A323">
        <f t="shared" si="13"/>
        <v>314</v>
      </c>
      <c r="B323" t="s">
        <v>1368</v>
      </c>
      <c r="C323" s="9">
        <v>149590</v>
      </c>
      <c r="D323" t="s">
        <v>23</v>
      </c>
      <c r="E323" s="5" t="s">
        <v>671</v>
      </c>
      <c r="F323" s="5"/>
      <c r="G323" s="5"/>
      <c r="H323" t="s">
        <v>1304</v>
      </c>
      <c r="I323" t="s">
        <v>228</v>
      </c>
      <c r="J323" s="5" t="s">
        <v>641</v>
      </c>
      <c r="K323" s="77">
        <v>45</v>
      </c>
      <c r="L323" s="3">
        <v>43898877</v>
      </c>
      <c r="M323" s="3">
        <f t="shared" si="12"/>
        <v>9294256</v>
      </c>
      <c r="O323" t="s">
        <v>4</v>
      </c>
      <c r="P323" t="s">
        <v>4</v>
      </c>
      <c r="Q323" t="s">
        <v>4</v>
      </c>
      <c r="R323" t="s">
        <v>4</v>
      </c>
    </row>
    <row r="324" spans="1:18" x14ac:dyDescent="0.2">
      <c r="A324">
        <f t="shared" si="13"/>
        <v>315</v>
      </c>
      <c r="B324" t="s">
        <v>1344</v>
      </c>
      <c r="C324" s="9">
        <v>149623</v>
      </c>
      <c r="D324" t="s">
        <v>23</v>
      </c>
      <c r="E324" s="5" t="s">
        <v>671</v>
      </c>
      <c r="F324" s="5"/>
      <c r="G324" s="5"/>
      <c r="H324" t="s">
        <v>1304</v>
      </c>
      <c r="I324" t="s">
        <v>78</v>
      </c>
      <c r="J324" s="5" t="s">
        <v>641</v>
      </c>
      <c r="K324" s="77">
        <v>45</v>
      </c>
      <c r="L324" s="3">
        <v>12628217</v>
      </c>
      <c r="M324" s="3">
        <f t="shared" si="12"/>
        <v>9294257</v>
      </c>
      <c r="O324" t="s">
        <v>4</v>
      </c>
      <c r="P324" t="s">
        <v>4</v>
      </c>
      <c r="Q324" t="s">
        <v>4</v>
      </c>
      <c r="R324" t="s">
        <v>4</v>
      </c>
    </row>
    <row r="325" spans="1:18" x14ac:dyDescent="0.2">
      <c r="A325">
        <f t="shared" si="13"/>
        <v>316</v>
      </c>
      <c r="B325" t="s">
        <v>1367</v>
      </c>
      <c r="C325" s="9">
        <v>149639</v>
      </c>
      <c r="D325" t="s">
        <v>23</v>
      </c>
      <c r="E325" s="5" t="s">
        <v>671</v>
      </c>
      <c r="F325" s="5"/>
      <c r="G325" s="5"/>
      <c r="H325" t="s">
        <v>1283</v>
      </c>
      <c r="I325" t="s">
        <v>617</v>
      </c>
      <c r="J325" s="5" t="s">
        <v>641</v>
      </c>
      <c r="K325" s="77">
        <v>28</v>
      </c>
      <c r="L325" s="3">
        <v>6765332</v>
      </c>
      <c r="M325" s="3">
        <f t="shared" si="12"/>
        <v>9294258</v>
      </c>
      <c r="O325" t="s">
        <v>4</v>
      </c>
      <c r="P325" t="s">
        <v>4</v>
      </c>
      <c r="Q325" t="s">
        <v>4</v>
      </c>
      <c r="R325" t="s">
        <v>4</v>
      </c>
    </row>
    <row r="326" spans="1:18" x14ac:dyDescent="0.2">
      <c r="A326">
        <f t="shared" si="13"/>
        <v>317</v>
      </c>
      <c r="B326" t="s">
        <v>870</v>
      </c>
      <c r="C326" s="9">
        <v>149640</v>
      </c>
      <c r="D326" t="s">
        <v>23</v>
      </c>
      <c r="E326" s="5" t="s">
        <v>671</v>
      </c>
      <c r="F326" s="5"/>
      <c r="G326" s="5"/>
      <c r="H326" t="s">
        <v>1283</v>
      </c>
      <c r="I326" t="s">
        <v>353</v>
      </c>
      <c r="J326" s="5" t="s">
        <v>641</v>
      </c>
      <c r="K326" s="77">
        <v>28</v>
      </c>
      <c r="L326" s="3">
        <v>2895622</v>
      </c>
      <c r="M326" s="3">
        <f t="shared" si="12"/>
        <v>9294259</v>
      </c>
      <c r="O326" t="s">
        <v>4</v>
      </c>
      <c r="P326" t="s">
        <v>4</v>
      </c>
      <c r="Q326" t="s">
        <v>4</v>
      </c>
      <c r="R326" t="s">
        <v>4</v>
      </c>
    </row>
    <row r="327" spans="1:18" x14ac:dyDescent="0.2">
      <c r="A327">
        <f t="shared" si="13"/>
        <v>318</v>
      </c>
      <c r="B327" t="s">
        <v>12</v>
      </c>
      <c r="C327" s="9">
        <v>460</v>
      </c>
      <c r="D327" t="s">
        <v>5</v>
      </c>
      <c r="E327" s="5" t="s">
        <v>674</v>
      </c>
      <c r="F327" s="5"/>
      <c r="G327" s="5"/>
      <c r="H327" t="s">
        <v>876</v>
      </c>
      <c r="I327" t="s">
        <v>13</v>
      </c>
      <c r="J327" s="5" t="s">
        <v>640</v>
      </c>
      <c r="K327" s="77">
        <v>17</v>
      </c>
      <c r="L327" s="3">
        <v>204000</v>
      </c>
      <c r="M327" s="3">
        <f t="shared" si="12"/>
        <v>9294260</v>
      </c>
      <c r="O327" t="s">
        <v>4</v>
      </c>
      <c r="P327" t="s">
        <v>4</v>
      </c>
      <c r="Q327" t="s">
        <v>4</v>
      </c>
      <c r="R327" t="s">
        <v>4</v>
      </c>
    </row>
    <row r="328" spans="1:18" x14ac:dyDescent="0.2">
      <c r="A328">
        <f t="shared" si="13"/>
        <v>319</v>
      </c>
      <c r="B328" t="s">
        <v>1357</v>
      </c>
      <c r="C328" s="9">
        <v>2738</v>
      </c>
      <c r="D328" t="s">
        <v>46</v>
      </c>
      <c r="E328" s="5" t="s">
        <v>672</v>
      </c>
      <c r="F328" s="5"/>
      <c r="G328" s="5"/>
      <c r="H328" t="s">
        <v>51</v>
      </c>
      <c r="I328" t="s">
        <v>109</v>
      </c>
      <c r="J328" s="5" t="s">
        <v>640</v>
      </c>
      <c r="K328" s="77">
        <v>22.5</v>
      </c>
      <c r="L328" s="3">
        <v>0</v>
      </c>
      <c r="M328" s="3">
        <f t="shared" si="12"/>
        <v>9294261</v>
      </c>
      <c r="O328" t="s">
        <v>4</v>
      </c>
      <c r="P328" t="s">
        <v>4</v>
      </c>
      <c r="Q328" t="s">
        <v>4</v>
      </c>
      <c r="R328" t="s">
        <v>4</v>
      </c>
    </row>
    <row r="329" spans="1:18" x14ac:dyDescent="0.2">
      <c r="A329">
        <f t="shared" si="13"/>
        <v>320</v>
      </c>
      <c r="B329" t="s">
        <v>33</v>
      </c>
      <c r="C329" s="9">
        <v>5394</v>
      </c>
      <c r="D329" t="s">
        <v>34</v>
      </c>
      <c r="E329" s="5" t="s">
        <v>671</v>
      </c>
      <c r="F329" s="5"/>
      <c r="G329" s="5"/>
      <c r="H329" t="s">
        <v>35</v>
      </c>
      <c r="I329" t="s">
        <v>36</v>
      </c>
      <c r="J329" s="5" t="s">
        <v>640</v>
      </c>
      <c r="K329" s="77">
        <v>11</v>
      </c>
      <c r="L329" s="3">
        <v>33000000</v>
      </c>
      <c r="M329" s="3">
        <f t="shared" si="12"/>
        <v>9294262</v>
      </c>
      <c r="O329" t="s">
        <v>3</v>
      </c>
      <c r="P329" s="62">
        <v>38806</v>
      </c>
      <c r="Q329" t="s">
        <v>4</v>
      </c>
      <c r="R329" t="s">
        <v>4</v>
      </c>
    </row>
    <row r="330" spans="1:18" x14ac:dyDescent="0.2">
      <c r="A330">
        <f t="shared" si="13"/>
        <v>321</v>
      </c>
      <c r="B330" t="s">
        <v>44</v>
      </c>
      <c r="C330" s="9">
        <v>5713</v>
      </c>
      <c r="D330" t="s">
        <v>29</v>
      </c>
      <c r="E330" s="5" t="s">
        <v>671</v>
      </c>
      <c r="F330" s="5"/>
      <c r="G330" s="5"/>
      <c r="H330" t="s">
        <v>1271</v>
      </c>
      <c r="I330" t="s">
        <v>36</v>
      </c>
      <c r="J330" s="5" t="s">
        <v>640</v>
      </c>
      <c r="K330" s="2">
        <v>12.5</v>
      </c>
      <c r="L330" s="3">
        <v>62500000</v>
      </c>
      <c r="M330" s="3">
        <f t="shared" si="12"/>
        <v>9294263</v>
      </c>
      <c r="O330" t="s">
        <v>4</v>
      </c>
      <c r="P330" t="s">
        <v>4</v>
      </c>
      <c r="Q330" t="s">
        <v>7</v>
      </c>
      <c r="R330" s="62">
        <v>40672</v>
      </c>
    </row>
    <row r="331" spans="1:18" x14ac:dyDescent="0.2">
      <c r="A331">
        <f t="shared" si="13"/>
        <v>322</v>
      </c>
      <c r="B331" t="s">
        <v>47</v>
      </c>
      <c r="C331" s="9">
        <v>5908</v>
      </c>
      <c r="D331" t="s">
        <v>26</v>
      </c>
      <c r="E331" s="5" t="s">
        <v>671</v>
      </c>
      <c r="F331" s="5"/>
      <c r="G331" s="5"/>
      <c r="H331" t="s">
        <v>48</v>
      </c>
      <c r="I331" t="s">
        <v>36</v>
      </c>
      <c r="J331" s="5" t="s">
        <v>640</v>
      </c>
      <c r="K331" s="2">
        <v>17</v>
      </c>
      <c r="L331" s="3">
        <v>15812720</v>
      </c>
      <c r="M331" s="3">
        <f t="shared" si="12"/>
        <v>9294264</v>
      </c>
      <c r="O331" t="s">
        <v>4</v>
      </c>
      <c r="P331" t="s">
        <v>4</v>
      </c>
      <c r="Q331" t="s">
        <v>4</v>
      </c>
      <c r="R331" t="s">
        <v>4</v>
      </c>
    </row>
    <row r="332" spans="1:18" x14ac:dyDescent="0.2">
      <c r="A332">
        <f t="shared" si="13"/>
        <v>323</v>
      </c>
      <c r="B332" t="s">
        <v>50</v>
      </c>
      <c r="C332" s="9">
        <v>6322</v>
      </c>
      <c r="D332" t="s">
        <v>46</v>
      </c>
      <c r="E332" s="5" t="s">
        <v>672</v>
      </c>
      <c r="F332" s="5"/>
      <c r="G332" s="5"/>
      <c r="H332" t="s">
        <v>51</v>
      </c>
      <c r="I332" t="s">
        <v>52</v>
      </c>
      <c r="J332" s="5" t="s">
        <v>640</v>
      </c>
      <c r="K332" s="77">
        <v>22.5</v>
      </c>
      <c r="L332" s="3">
        <v>0</v>
      </c>
      <c r="M332" s="3">
        <f t="shared" si="12"/>
        <v>9294265</v>
      </c>
      <c r="O332" t="s">
        <v>3</v>
      </c>
      <c r="P332" s="62">
        <v>39853</v>
      </c>
      <c r="Q332" t="s">
        <v>3</v>
      </c>
      <c r="R332" s="62">
        <v>41079</v>
      </c>
    </row>
    <row r="333" spans="1:18" x14ac:dyDescent="0.2">
      <c r="A333">
        <f t="shared" si="13"/>
        <v>324</v>
      </c>
      <c r="B333" t="s">
        <v>67</v>
      </c>
      <c r="C333" s="9">
        <v>17373</v>
      </c>
      <c r="D333" t="s">
        <v>46</v>
      </c>
      <c r="E333" s="5" t="s">
        <v>672</v>
      </c>
      <c r="F333" s="5"/>
      <c r="G333" s="5"/>
      <c r="H333" t="s">
        <v>48</v>
      </c>
      <c r="I333" t="s">
        <v>36</v>
      </c>
      <c r="J333" s="5" t="s">
        <v>640</v>
      </c>
      <c r="K333" s="77">
        <v>22.5</v>
      </c>
      <c r="L333" s="3">
        <v>0</v>
      </c>
      <c r="M333" s="3">
        <v>1</v>
      </c>
      <c r="O333" t="s">
        <v>3</v>
      </c>
      <c r="P333" s="62">
        <v>41346</v>
      </c>
      <c r="Q333" t="s">
        <v>3</v>
      </c>
      <c r="R333" s="62">
        <v>43661</v>
      </c>
    </row>
    <row r="334" spans="1:18" x14ac:dyDescent="0.2">
      <c r="A334">
        <f t="shared" si="13"/>
        <v>325</v>
      </c>
      <c r="B334" t="s">
        <v>68</v>
      </c>
      <c r="C334" s="9">
        <v>18133</v>
      </c>
      <c r="D334" t="s">
        <v>46</v>
      </c>
      <c r="E334" s="5" t="s">
        <v>672</v>
      </c>
      <c r="F334" s="5"/>
      <c r="G334" s="5"/>
      <c r="H334" t="s">
        <v>48</v>
      </c>
      <c r="I334" t="s">
        <v>69</v>
      </c>
      <c r="J334" s="5" t="s">
        <v>640</v>
      </c>
      <c r="K334" s="77">
        <v>17</v>
      </c>
      <c r="L334" s="3">
        <v>0</v>
      </c>
      <c r="M334" s="3">
        <f>M333+1</f>
        <v>2</v>
      </c>
      <c r="O334" t="s">
        <v>4</v>
      </c>
      <c r="P334" t="s">
        <v>4</v>
      </c>
      <c r="Q334" t="s">
        <v>4</v>
      </c>
      <c r="R334" t="s">
        <v>4</v>
      </c>
    </row>
    <row r="335" spans="1:18" x14ac:dyDescent="0.2">
      <c r="A335">
        <f t="shared" si="13"/>
        <v>326</v>
      </c>
      <c r="B335" t="s">
        <v>72</v>
      </c>
      <c r="C335" s="9">
        <v>19293</v>
      </c>
      <c r="D335" t="s">
        <v>46</v>
      </c>
      <c r="E335" s="5" t="s">
        <v>672</v>
      </c>
      <c r="F335" s="5"/>
      <c r="G335" s="5"/>
      <c r="H335" t="s">
        <v>48</v>
      </c>
      <c r="I335" t="s">
        <v>73</v>
      </c>
      <c r="J335" s="5" t="s">
        <v>640</v>
      </c>
      <c r="K335" s="2">
        <v>17</v>
      </c>
      <c r="L335" s="3">
        <v>0</v>
      </c>
      <c r="M335" s="3">
        <f>M334+1</f>
        <v>3</v>
      </c>
      <c r="O335" t="s">
        <v>4</v>
      </c>
      <c r="P335" t="s">
        <v>4</v>
      </c>
      <c r="Q335" t="s">
        <v>4</v>
      </c>
      <c r="R335" t="s">
        <v>4</v>
      </c>
    </row>
    <row r="336" spans="1:18" x14ac:dyDescent="0.2">
      <c r="A336">
        <f t="shared" si="13"/>
        <v>327</v>
      </c>
      <c r="B336" t="s">
        <v>74</v>
      </c>
      <c r="C336" s="9">
        <v>20712</v>
      </c>
      <c r="D336" t="s">
        <v>46</v>
      </c>
      <c r="E336" s="5" t="s">
        <v>672</v>
      </c>
      <c r="F336" s="5"/>
      <c r="G336" s="5"/>
      <c r="H336" t="s">
        <v>54</v>
      </c>
      <c r="I336" t="s">
        <v>75</v>
      </c>
      <c r="J336" s="5" t="s">
        <v>640</v>
      </c>
      <c r="K336" s="2">
        <v>22</v>
      </c>
      <c r="L336" s="3">
        <v>0</v>
      </c>
      <c r="M336" s="3">
        <v>3</v>
      </c>
      <c r="O336" t="s">
        <v>3</v>
      </c>
      <c r="P336" s="62">
        <v>42509</v>
      </c>
      <c r="Q336" t="s">
        <v>4</v>
      </c>
      <c r="R336" t="s">
        <v>4</v>
      </c>
    </row>
    <row r="337" spans="1:18" x14ac:dyDescent="0.2">
      <c r="A337">
        <f t="shared" si="13"/>
        <v>328</v>
      </c>
      <c r="B337" t="s">
        <v>84</v>
      </c>
      <c r="C337" s="9">
        <v>26567</v>
      </c>
      <c r="D337" t="s">
        <v>25</v>
      </c>
      <c r="E337" s="5" t="s">
        <v>671</v>
      </c>
      <c r="F337" s="5"/>
      <c r="G337" s="5"/>
      <c r="H337" t="s">
        <v>48</v>
      </c>
      <c r="I337" t="s">
        <v>85</v>
      </c>
      <c r="J337" s="5" t="s">
        <v>640</v>
      </c>
      <c r="K337" s="77">
        <v>11</v>
      </c>
      <c r="L337" s="3">
        <v>0</v>
      </c>
      <c r="M337" s="3">
        <f>M336+1</f>
        <v>4</v>
      </c>
      <c r="O337" t="s">
        <v>3</v>
      </c>
      <c r="P337" s="62">
        <v>43444</v>
      </c>
      <c r="Q337" t="s">
        <v>3</v>
      </c>
      <c r="R337" s="62">
        <v>44686</v>
      </c>
    </row>
    <row r="338" spans="1:18" x14ac:dyDescent="0.2">
      <c r="A338">
        <f t="shared" si="13"/>
        <v>329</v>
      </c>
      <c r="B338" t="s">
        <v>87</v>
      </c>
      <c r="C338" s="9">
        <v>28744</v>
      </c>
      <c r="D338" t="s">
        <v>46</v>
      </c>
      <c r="E338" s="5" t="s">
        <v>672</v>
      </c>
      <c r="F338" s="5"/>
      <c r="G338" s="5"/>
      <c r="H338" t="s">
        <v>48</v>
      </c>
      <c r="I338" t="s">
        <v>56</v>
      </c>
      <c r="J338" s="5" t="s">
        <v>640</v>
      </c>
      <c r="K338" s="77">
        <v>17</v>
      </c>
      <c r="L338" s="3">
        <v>0</v>
      </c>
      <c r="M338" s="3">
        <v>1</v>
      </c>
      <c r="O338" t="s">
        <v>4</v>
      </c>
      <c r="P338" t="s">
        <v>4</v>
      </c>
      <c r="Q338" t="s">
        <v>4</v>
      </c>
      <c r="R338" t="s">
        <v>4</v>
      </c>
    </row>
    <row r="339" spans="1:18" x14ac:dyDescent="0.2">
      <c r="A339">
        <f t="shared" si="13"/>
        <v>330</v>
      </c>
      <c r="B339" t="s">
        <v>94</v>
      </c>
      <c r="C339" s="9">
        <v>36068</v>
      </c>
      <c r="D339" t="s">
        <v>5</v>
      </c>
      <c r="E339" s="5" t="s">
        <v>674</v>
      </c>
      <c r="F339" s="5"/>
      <c r="G339" s="5"/>
      <c r="H339" t="s">
        <v>876</v>
      </c>
      <c r="I339" t="s">
        <v>6</v>
      </c>
      <c r="J339" s="5" t="s">
        <v>640</v>
      </c>
      <c r="K339" s="77">
        <v>17</v>
      </c>
      <c r="L339" s="3">
        <v>172372588</v>
      </c>
      <c r="M339" s="3">
        <v>1</v>
      </c>
      <c r="O339" t="s">
        <v>4</v>
      </c>
      <c r="P339" t="s">
        <v>4</v>
      </c>
      <c r="Q339" t="s">
        <v>4</v>
      </c>
      <c r="R339" t="s">
        <v>4</v>
      </c>
    </row>
    <row r="340" spans="1:18" x14ac:dyDescent="0.2">
      <c r="A340">
        <f t="shared" si="13"/>
        <v>331</v>
      </c>
      <c r="B340" t="s">
        <v>102</v>
      </c>
      <c r="C340" s="9">
        <v>45386</v>
      </c>
      <c r="D340" t="s">
        <v>29</v>
      </c>
      <c r="E340" s="5" t="s">
        <v>671</v>
      </c>
      <c r="F340" s="5"/>
      <c r="G340" s="5"/>
      <c r="H340" t="s">
        <v>1271</v>
      </c>
      <c r="I340" t="s">
        <v>96</v>
      </c>
      <c r="J340" s="5" t="s">
        <v>640</v>
      </c>
      <c r="K340" s="2">
        <v>17</v>
      </c>
      <c r="L340" s="3">
        <v>17850000</v>
      </c>
      <c r="M340" s="3">
        <f t="shared" ref="M340:M357" si="14">M339+1</f>
        <v>2</v>
      </c>
      <c r="O340" t="s">
        <v>7</v>
      </c>
      <c r="P340" s="62">
        <v>43851</v>
      </c>
      <c r="Q340" t="s">
        <v>7</v>
      </c>
      <c r="R340" s="62">
        <v>44687</v>
      </c>
    </row>
    <row r="341" spans="1:18" x14ac:dyDescent="0.2">
      <c r="A341">
        <f t="shared" si="13"/>
        <v>332</v>
      </c>
      <c r="B341" t="s">
        <v>103</v>
      </c>
      <c r="C341" s="9">
        <v>45646</v>
      </c>
      <c r="D341" t="s">
        <v>23</v>
      </c>
      <c r="E341" s="5" t="s">
        <v>671</v>
      </c>
      <c r="F341" s="5"/>
      <c r="G341" s="5"/>
      <c r="H341" t="s">
        <v>48</v>
      </c>
      <c r="I341" t="s">
        <v>104</v>
      </c>
      <c r="J341" s="5" t="s">
        <v>640</v>
      </c>
      <c r="K341" s="77">
        <v>22</v>
      </c>
      <c r="L341" s="3">
        <v>4400000</v>
      </c>
      <c r="M341" s="3">
        <f t="shared" si="14"/>
        <v>3</v>
      </c>
      <c r="O341" t="s">
        <v>3</v>
      </c>
      <c r="P341" s="62">
        <v>44012</v>
      </c>
      <c r="Q341" t="s">
        <v>4</v>
      </c>
      <c r="R341" t="s">
        <v>4</v>
      </c>
    </row>
    <row r="342" spans="1:18" x14ac:dyDescent="0.2">
      <c r="A342">
        <f t="shared" si="13"/>
        <v>333</v>
      </c>
      <c r="B342" t="s">
        <v>107</v>
      </c>
      <c r="C342" s="9">
        <v>46108</v>
      </c>
      <c r="D342" t="s">
        <v>23</v>
      </c>
      <c r="E342" s="5" t="s">
        <v>671</v>
      </c>
      <c r="F342" s="5"/>
      <c r="G342" s="5"/>
      <c r="H342" t="s">
        <v>48</v>
      </c>
      <c r="I342" t="s">
        <v>108</v>
      </c>
      <c r="J342" s="5" t="s">
        <v>640</v>
      </c>
      <c r="K342" s="2">
        <v>22</v>
      </c>
      <c r="L342" s="3">
        <v>5618957</v>
      </c>
      <c r="M342" s="3">
        <f t="shared" si="14"/>
        <v>4</v>
      </c>
      <c r="O342" t="s">
        <v>3</v>
      </c>
      <c r="P342" s="62">
        <v>41911</v>
      </c>
      <c r="Q342" t="s">
        <v>4</v>
      </c>
      <c r="R342" t="s">
        <v>4</v>
      </c>
    </row>
    <row r="343" spans="1:18" x14ac:dyDescent="0.2">
      <c r="A343">
        <f t="shared" si="13"/>
        <v>334</v>
      </c>
      <c r="B343" t="s">
        <v>112</v>
      </c>
      <c r="C343" s="9">
        <v>49687</v>
      </c>
      <c r="D343" t="s">
        <v>26</v>
      </c>
      <c r="E343" s="5" t="s">
        <v>671</v>
      </c>
      <c r="F343" s="5"/>
      <c r="G343" s="5"/>
      <c r="H343" t="s">
        <v>51</v>
      </c>
      <c r="I343" t="s">
        <v>30</v>
      </c>
      <c r="J343" s="5" t="s">
        <v>640</v>
      </c>
      <c r="K343" s="2">
        <v>11</v>
      </c>
      <c r="L343" s="3">
        <v>220000000</v>
      </c>
      <c r="M343" s="3">
        <f t="shared" si="14"/>
        <v>5</v>
      </c>
      <c r="O343" t="s">
        <v>7</v>
      </c>
      <c r="P343" s="62">
        <v>42145</v>
      </c>
      <c r="Q343" t="s">
        <v>4</v>
      </c>
      <c r="R343" t="s">
        <v>4</v>
      </c>
    </row>
    <row r="344" spans="1:18" x14ac:dyDescent="0.2">
      <c r="A344">
        <f t="shared" si="13"/>
        <v>335</v>
      </c>
      <c r="B344" t="s">
        <v>113</v>
      </c>
      <c r="C344" s="9">
        <v>50307</v>
      </c>
      <c r="D344" t="s">
        <v>23</v>
      </c>
      <c r="E344" s="5" t="s">
        <v>671</v>
      </c>
      <c r="F344" s="5"/>
      <c r="G344" s="5"/>
      <c r="H344" t="s">
        <v>48</v>
      </c>
      <c r="I344" t="s">
        <v>114</v>
      </c>
      <c r="J344" s="5" t="s">
        <v>640</v>
      </c>
      <c r="K344" s="77">
        <v>17</v>
      </c>
      <c r="L344" s="3">
        <v>6306426</v>
      </c>
      <c r="M344" s="3">
        <f t="shared" si="14"/>
        <v>6</v>
      </c>
      <c r="O344" t="s">
        <v>7</v>
      </c>
      <c r="P344" s="62">
        <v>42185</v>
      </c>
      <c r="Q344" t="s">
        <v>4</v>
      </c>
      <c r="R344" t="s">
        <v>4</v>
      </c>
    </row>
    <row r="345" spans="1:18" x14ac:dyDescent="0.2">
      <c r="A345">
        <f t="shared" si="13"/>
        <v>336</v>
      </c>
      <c r="B345" t="s">
        <v>120</v>
      </c>
      <c r="C345" s="9">
        <v>53306</v>
      </c>
      <c r="D345" t="s">
        <v>29</v>
      </c>
      <c r="E345" s="5" t="s">
        <v>671</v>
      </c>
      <c r="F345" s="5"/>
      <c r="G345" s="5"/>
      <c r="H345" t="s">
        <v>1271</v>
      </c>
      <c r="I345" t="s">
        <v>121</v>
      </c>
      <c r="J345" s="5" t="s">
        <v>640</v>
      </c>
      <c r="K345" s="77">
        <v>22</v>
      </c>
      <c r="L345" s="3">
        <v>18249440</v>
      </c>
      <c r="M345" s="3">
        <f t="shared" si="14"/>
        <v>7</v>
      </c>
      <c r="O345" t="s">
        <v>3</v>
      </c>
      <c r="P345" s="62">
        <v>43724</v>
      </c>
      <c r="Q345" t="s">
        <v>4</v>
      </c>
      <c r="R345" t="s">
        <v>4</v>
      </c>
    </row>
    <row r="346" spans="1:18" x14ac:dyDescent="0.2">
      <c r="A346">
        <f t="shared" si="13"/>
        <v>337</v>
      </c>
      <c r="B346" t="s">
        <v>889</v>
      </c>
      <c r="C346" s="9">
        <v>54628</v>
      </c>
      <c r="D346" t="s">
        <v>29</v>
      </c>
      <c r="E346" s="5" t="s">
        <v>671</v>
      </c>
      <c r="F346" s="5"/>
      <c r="G346" s="5"/>
      <c r="H346" t="s">
        <v>1271</v>
      </c>
      <c r="I346" t="s">
        <v>123</v>
      </c>
      <c r="J346" s="5" t="s">
        <v>640</v>
      </c>
      <c r="K346" s="77">
        <v>17</v>
      </c>
      <c r="L346" s="3">
        <v>50660000</v>
      </c>
      <c r="M346" s="3">
        <f t="shared" si="14"/>
        <v>8</v>
      </c>
      <c r="O346" t="s">
        <v>4</v>
      </c>
      <c r="P346" t="s">
        <v>4</v>
      </c>
      <c r="Q346" t="s">
        <v>4</v>
      </c>
      <c r="R346" t="s">
        <v>4</v>
      </c>
    </row>
    <row r="347" spans="1:18" x14ac:dyDescent="0.2">
      <c r="A347">
        <f t="shared" si="13"/>
        <v>338</v>
      </c>
      <c r="B347" t="s">
        <v>130</v>
      </c>
      <c r="C347" s="9">
        <v>59168</v>
      </c>
      <c r="D347" t="s">
        <v>25</v>
      </c>
      <c r="E347" s="5" t="s">
        <v>671</v>
      </c>
      <c r="F347" s="5"/>
      <c r="G347" s="5"/>
      <c r="H347" t="s">
        <v>48</v>
      </c>
      <c r="I347" t="s">
        <v>131</v>
      </c>
      <c r="J347" s="5" t="s">
        <v>640</v>
      </c>
      <c r="K347" s="77">
        <v>11</v>
      </c>
      <c r="L347" s="3">
        <v>0</v>
      </c>
      <c r="M347" s="3">
        <f t="shared" si="14"/>
        <v>9</v>
      </c>
      <c r="O347" t="s">
        <v>3</v>
      </c>
      <c r="P347" s="62">
        <v>43482</v>
      </c>
      <c r="Q347" t="s">
        <v>4</v>
      </c>
      <c r="R347" t="s">
        <v>4</v>
      </c>
    </row>
    <row r="348" spans="1:18" x14ac:dyDescent="0.2">
      <c r="A348">
        <f t="shared" si="13"/>
        <v>339</v>
      </c>
      <c r="B348" t="s">
        <v>142</v>
      </c>
      <c r="C348" s="9">
        <v>65507</v>
      </c>
      <c r="D348" t="s">
        <v>26</v>
      </c>
      <c r="E348" s="5" t="s">
        <v>671</v>
      </c>
      <c r="F348" s="5"/>
      <c r="G348" s="5"/>
      <c r="H348" t="s">
        <v>48</v>
      </c>
      <c r="I348" t="s">
        <v>73</v>
      </c>
      <c r="J348" s="5" t="s">
        <v>640</v>
      </c>
      <c r="K348" s="77">
        <v>17</v>
      </c>
      <c r="L348" s="3">
        <v>30600000</v>
      </c>
      <c r="M348" s="3">
        <f t="shared" si="14"/>
        <v>10</v>
      </c>
      <c r="O348" t="s">
        <v>7</v>
      </c>
      <c r="P348" s="62">
        <v>43248</v>
      </c>
      <c r="Q348" t="s">
        <v>4</v>
      </c>
      <c r="R348" t="s">
        <v>4</v>
      </c>
    </row>
    <row r="349" spans="1:18" x14ac:dyDescent="0.2">
      <c r="A349">
        <f t="shared" si="13"/>
        <v>340</v>
      </c>
      <c r="B349" t="s">
        <v>147</v>
      </c>
      <c r="C349" s="9">
        <v>71466</v>
      </c>
      <c r="D349" t="s">
        <v>29</v>
      </c>
      <c r="E349" s="5" t="s">
        <v>671</v>
      </c>
      <c r="F349" s="5"/>
      <c r="G349" s="5"/>
      <c r="H349" t="s">
        <v>48</v>
      </c>
      <c r="I349" t="s">
        <v>141</v>
      </c>
      <c r="J349" s="5" t="s">
        <v>640</v>
      </c>
      <c r="K349" s="2">
        <v>11</v>
      </c>
      <c r="L349" s="3">
        <v>62339200</v>
      </c>
      <c r="M349" s="3">
        <f t="shared" si="14"/>
        <v>11</v>
      </c>
      <c r="O349" t="s">
        <v>3</v>
      </c>
      <c r="P349" s="62">
        <v>44155</v>
      </c>
      <c r="Q349" t="s">
        <v>4</v>
      </c>
      <c r="R349" t="s">
        <v>4</v>
      </c>
    </row>
    <row r="350" spans="1:18" x14ac:dyDescent="0.2">
      <c r="A350">
        <f t="shared" si="13"/>
        <v>341</v>
      </c>
      <c r="B350" t="s">
        <v>149</v>
      </c>
      <c r="C350" s="9">
        <v>74687</v>
      </c>
      <c r="D350" t="s">
        <v>23</v>
      </c>
      <c r="E350" s="5" t="s">
        <v>671</v>
      </c>
      <c r="F350" s="5"/>
      <c r="G350" s="5"/>
      <c r="H350" t="s">
        <v>1091</v>
      </c>
      <c r="I350" t="s">
        <v>96</v>
      </c>
      <c r="J350" s="5" t="s">
        <v>640</v>
      </c>
      <c r="K350" s="77">
        <v>22</v>
      </c>
      <c r="L350" s="3">
        <v>660000</v>
      </c>
      <c r="M350" s="3">
        <f t="shared" si="14"/>
        <v>12</v>
      </c>
      <c r="O350" t="s">
        <v>3</v>
      </c>
      <c r="P350" s="62">
        <v>42594</v>
      </c>
      <c r="Q350" t="s">
        <v>4</v>
      </c>
      <c r="R350" t="s">
        <v>4</v>
      </c>
    </row>
    <row r="351" spans="1:18" x14ac:dyDescent="0.2">
      <c r="A351">
        <f t="shared" si="13"/>
        <v>342</v>
      </c>
      <c r="B351" t="s">
        <v>153</v>
      </c>
      <c r="C351" s="9">
        <v>80096</v>
      </c>
      <c r="D351" t="s">
        <v>5</v>
      </c>
      <c r="E351" s="5" t="s">
        <v>674</v>
      </c>
      <c r="F351" s="5"/>
      <c r="G351" s="5"/>
      <c r="H351" t="s">
        <v>876</v>
      </c>
      <c r="I351" t="s">
        <v>154</v>
      </c>
      <c r="J351" s="5" t="s">
        <v>640</v>
      </c>
      <c r="K351" s="77">
        <v>22</v>
      </c>
      <c r="L351" s="3">
        <v>7905040</v>
      </c>
      <c r="M351" s="3">
        <f t="shared" si="14"/>
        <v>13</v>
      </c>
      <c r="O351" t="s">
        <v>3</v>
      </c>
      <c r="P351" s="62">
        <v>42489</v>
      </c>
      <c r="Q351" t="s">
        <v>4</v>
      </c>
      <c r="R351" t="s">
        <v>4</v>
      </c>
    </row>
    <row r="352" spans="1:18" x14ac:dyDescent="0.2">
      <c r="A352">
        <f t="shared" si="13"/>
        <v>343</v>
      </c>
      <c r="B352" t="s">
        <v>155</v>
      </c>
      <c r="C352" s="9">
        <v>80369</v>
      </c>
      <c r="D352" t="s">
        <v>29</v>
      </c>
      <c r="E352" s="5" t="s">
        <v>671</v>
      </c>
      <c r="F352" s="5"/>
      <c r="G352" s="5"/>
      <c r="H352" t="s">
        <v>1271</v>
      </c>
      <c r="I352" t="s">
        <v>156</v>
      </c>
      <c r="J352" s="5" t="s">
        <v>640</v>
      </c>
      <c r="K352" s="2">
        <v>12.5</v>
      </c>
      <c r="L352" s="3">
        <v>16250000</v>
      </c>
      <c r="M352" s="3">
        <f t="shared" si="14"/>
        <v>14</v>
      </c>
      <c r="O352" t="s">
        <v>7</v>
      </c>
      <c r="P352" s="62">
        <v>44972</v>
      </c>
      <c r="Q352" t="s">
        <v>4</v>
      </c>
      <c r="R352" t="s">
        <v>4</v>
      </c>
    </row>
    <row r="353" spans="1:18" x14ac:dyDescent="0.2">
      <c r="A353">
        <f t="shared" si="13"/>
        <v>344</v>
      </c>
      <c r="B353" t="s">
        <v>158</v>
      </c>
      <c r="C353" s="9">
        <v>81077</v>
      </c>
      <c r="D353" t="s">
        <v>46</v>
      </c>
      <c r="E353" s="5" t="s">
        <v>672</v>
      </c>
      <c r="F353" s="5"/>
      <c r="G353" s="5"/>
      <c r="H353" t="s">
        <v>159</v>
      </c>
      <c r="I353" t="s">
        <v>73</v>
      </c>
      <c r="J353" s="5" t="s">
        <v>640</v>
      </c>
      <c r="K353" s="77">
        <v>22</v>
      </c>
      <c r="L353" s="3">
        <v>0</v>
      </c>
      <c r="M353" s="3">
        <f t="shared" si="14"/>
        <v>15</v>
      </c>
      <c r="O353" t="s">
        <v>3</v>
      </c>
      <c r="P353" s="62">
        <v>42956</v>
      </c>
      <c r="Q353" t="s">
        <v>4</v>
      </c>
      <c r="R353" t="s">
        <v>4</v>
      </c>
    </row>
    <row r="354" spans="1:18" x14ac:dyDescent="0.2">
      <c r="A354">
        <f t="shared" si="13"/>
        <v>345</v>
      </c>
      <c r="B354" t="s">
        <v>162</v>
      </c>
      <c r="C354" s="9">
        <v>81569</v>
      </c>
      <c r="D354" t="s">
        <v>23</v>
      </c>
      <c r="E354" s="5" t="s">
        <v>671</v>
      </c>
      <c r="F354" s="5"/>
      <c r="G354" s="5"/>
      <c r="H354" t="s">
        <v>1091</v>
      </c>
      <c r="I354" t="s">
        <v>96</v>
      </c>
      <c r="J354" s="5" t="s">
        <v>640</v>
      </c>
      <c r="K354" s="2">
        <v>22.5</v>
      </c>
      <c r="L354" s="3">
        <v>1300000</v>
      </c>
      <c r="M354" s="3">
        <f t="shared" si="14"/>
        <v>16</v>
      </c>
      <c r="O354" t="s">
        <v>7</v>
      </c>
      <c r="P354" s="62">
        <v>42340</v>
      </c>
      <c r="Q354" t="s">
        <v>4</v>
      </c>
      <c r="R354" t="s">
        <v>4</v>
      </c>
    </row>
    <row r="355" spans="1:18" x14ac:dyDescent="0.2">
      <c r="A355">
        <f t="shared" si="13"/>
        <v>346</v>
      </c>
      <c r="B355" t="s">
        <v>164</v>
      </c>
      <c r="C355" s="9">
        <v>81771</v>
      </c>
      <c r="D355" t="s">
        <v>23</v>
      </c>
      <c r="E355" s="5" t="s">
        <v>671</v>
      </c>
      <c r="F355" s="5"/>
      <c r="G355" s="5"/>
      <c r="H355" t="s">
        <v>48</v>
      </c>
      <c r="I355" t="s">
        <v>109</v>
      </c>
      <c r="J355" s="5" t="s">
        <v>640</v>
      </c>
      <c r="K355" s="2">
        <v>17</v>
      </c>
      <c r="L355" s="3">
        <v>66859266</v>
      </c>
      <c r="M355" s="3">
        <f t="shared" si="14"/>
        <v>17</v>
      </c>
      <c r="O355" t="s">
        <v>4</v>
      </c>
      <c r="P355" t="s">
        <v>4</v>
      </c>
      <c r="Q355" t="s">
        <v>4</v>
      </c>
      <c r="R355" t="s">
        <v>4</v>
      </c>
    </row>
    <row r="356" spans="1:18" x14ac:dyDescent="0.2">
      <c r="A356">
        <f t="shared" si="13"/>
        <v>347</v>
      </c>
      <c r="B356" t="s">
        <v>172</v>
      </c>
      <c r="C356" s="9">
        <v>84870</v>
      </c>
      <c r="D356" t="s">
        <v>29</v>
      </c>
      <c r="E356" s="5" t="s">
        <v>671</v>
      </c>
      <c r="F356" s="5"/>
      <c r="G356" s="5"/>
      <c r="H356" t="s">
        <v>1271</v>
      </c>
      <c r="I356" t="s">
        <v>173</v>
      </c>
      <c r="J356" s="5" t="s">
        <v>640</v>
      </c>
      <c r="K356" s="77">
        <v>11</v>
      </c>
      <c r="L356" s="3">
        <v>10706080</v>
      </c>
      <c r="M356" s="3">
        <f t="shared" si="14"/>
        <v>18</v>
      </c>
      <c r="O356" t="s">
        <v>4</v>
      </c>
      <c r="P356" t="s">
        <v>4</v>
      </c>
      <c r="Q356" t="s">
        <v>4</v>
      </c>
      <c r="R356" t="s">
        <v>4</v>
      </c>
    </row>
    <row r="357" spans="1:18" x14ac:dyDescent="0.2">
      <c r="A357">
        <f t="shared" si="13"/>
        <v>348</v>
      </c>
      <c r="B357" t="s">
        <v>174</v>
      </c>
      <c r="C357" s="9">
        <v>85670</v>
      </c>
      <c r="D357" t="s">
        <v>26</v>
      </c>
      <c r="E357" s="5" t="s">
        <v>671</v>
      </c>
      <c r="F357" s="5"/>
      <c r="G357" s="5"/>
      <c r="H357" t="s">
        <v>38</v>
      </c>
      <c r="I357" t="s">
        <v>175</v>
      </c>
      <c r="J357" s="5" t="s">
        <v>640</v>
      </c>
      <c r="K357" s="2">
        <v>22</v>
      </c>
      <c r="L357" s="3">
        <v>42680000</v>
      </c>
      <c r="M357" s="3">
        <f t="shared" si="14"/>
        <v>19</v>
      </c>
      <c r="O357" t="s">
        <v>4</v>
      </c>
      <c r="P357" t="s">
        <v>4</v>
      </c>
      <c r="Q357" t="s">
        <v>4</v>
      </c>
      <c r="R357" t="s">
        <v>4</v>
      </c>
    </row>
    <row r="358" spans="1:18" x14ac:dyDescent="0.2">
      <c r="A358">
        <f t="shared" si="13"/>
        <v>349</v>
      </c>
      <c r="B358" t="s">
        <v>176</v>
      </c>
      <c r="C358" s="9">
        <v>86418</v>
      </c>
      <c r="D358" t="s">
        <v>46</v>
      </c>
      <c r="E358" s="5" t="s">
        <v>672</v>
      </c>
      <c r="F358" s="5"/>
      <c r="G358" s="5"/>
      <c r="H358" t="s">
        <v>48</v>
      </c>
      <c r="I358" t="s">
        <v>108</v>
      </c>
      <c r="J358" s="5" t="s">
        <v>640</v>
      </c>
      <c r="K358" s="77">
        <v>22</v>
      </c>
      <c r="L358" s="3">
        <v>5667200</v>
      </c>
      <c r="M358" s="3">
        <v>1</v>
      </c>
      <c r="O358" t="s">
        <v>4</v>
      </c>
      <c r="P358" t="s">
        <v>4</v>
      </c>
      <c r="Q358" t="s">
        <v>4</v>
      </c>
      <c r="R358" t="s">
        <v>4</v>
      </c>
    </row>
    <row r="359" spans="1:18" x14ac:dyDescent="0.2">
      <c r="A359">
        <f t="shared" si="13"/>
        <v>350</v>
      </c>
      <c r="B359" t="s">
        <v>177</v>
      </c>
      <c r="C359" s="9">
        <v>89389</v>
      </c>
      <c r="D359" t="s">
        <v>23</v>
      </c>
      <c r="E359" s="5" t="s">
        <v>671</v>
      </c>
      <c r="F359" s="5"/>
      <c r="G359" s="5"/>
      <c r="H359" t="s">
        <v>1271</v>
      </c>
      <c r="I359" t="s">
        <v>28</v>
      </c>
      <c r="J359" s="5" t="s">
        <v>640</v>
      </c>
      <c r="K359" s="2">
        <v>17.5</v>
      </c>
      <c r="L359" s="3">
        <v>79536345</v>
      </c>
      <c r="M359" s="3">
        <f>M358+1</f>
        <v>2</v>
      </c>
      <c r="O359" t="s">
        <v>4</v>
      </c>
      <c r="P359" t="s">
        <v>4</v>
      </c>
      <c r="Q359" t="s">
        <v>4</v>
      </c>
      <c r="R359" t="s">
        <v>4</v>
      </c>
    </row>
    <row r="360" spans="1:18" x14ac:dyDescent="0.2">
      <c r="A360">
        <f t="shared" si="13"/>
        <v>351</v>
      </c>
      <c r="B360" t="s">
        <v>182</v>
      </c>
      <c r="C360" s="9">
        <v>91209</v>
      </c>
      <c r="D360" t="s">
        <v>23</v>
      </c>
      <c r="E360" s="5" t="s">
        <v>671</v>
      </c>
      <c r="F360" s="5"/>
      <c r="G360" s="5"/>
      <c r="H360" t="s">
        <v>48</v>
      </c>
      <c r="I360" t="s">
        <v>28</v>
      </c>
      <c r="J360" s="5" t="s">
        <v>640</v>
      </c>
      <c r="K360" s="2">
        <v>22</v>
      </c>
      <c r="L360" s="3">
        <v>80740000</v>
      </c>
      <c r="M360" s="3">
        <f>M359+1</f>
        <v>3</v>
      </c>
      <c r="O360" t="s">
        <v>4</v>
      </c>
      <c r="P360" t="s">
        <v>4</v>
      </c>
      <c r="Q360" t="s">
        <v>4</v>
      </c>
      <c r="R360" t="s">
        <v>4</v>
      </c>
    </row>
    <row r="361" spans="1:18" x14ac:dyDescent="0.2">
      <c r="A361">
        <f t="shared" si="13"/>
        <v>352</v>
      </c>
      <c r="B361" t="s">
        <v>186</v>
      </c>
      <c r="C361" s="9">
        <v>91769</v>
      </c>
      <c r="D361" t="s">
        <v>26</v>
      </c>
      <c r="E361" s="5" t="s">
        <v>671</v>
      </c>
      <c r="F361" s="5"/>
      <c r="G361" s="5"/>
      <c r="H361" t="s">
        <v>1271</v>
      </c>
      <c r="I361" t="s">
        <v>52</v>
      </c>
      <c r="J361" s="5" t="s">
        <v>640</v>
      </c>
      <c r="K361" s="77">
        <v>17</v>
      </c>
      <c r="L361" s="3">
        <v>4379200</v>
      </c>
      <c r="M361" s="3">
        <f>M360+1</f>
        <v>4</v>
      </c>
      <c r="O361" t="s">
        <v>4</v>
      </c>
      <c r="P361" t="s">
        <v>4</v>
      </c>
      <c r="Q361" t="s">
        <v>4</v>
      </c>
      <c r="R361" t="s">
        <v>4</v>
      </c>
    </row>
    <row r="362" spans="1:18" x14ac:dyDescent="0.2">
      <c r="A362">
        <f t="shared" si="13"/>
        <v>353</v>
      </c>
      <c r="B362" t="s">
        <v>187</v>
      </c>
      <c r="C362" s="9">
        <v>92269</v>
      </c>
      <c r="D362" t="s">
        <v>29</v>
      </c>
      <c r="E362" s="5" t="s">
        <v>671</v>
      </c>
      <c r="F362" s="5"/>
      <c r="G362" s="5"/>
      <c r="H362" t="s">
        <v>1271</v>
      </c>
      <c r="I362" t="s">
        <v>188</v>
      </c>
      <c r="J362" s="5" t="s">
        <v>640</v>
      </c>
      <c r="K362" s="2">
        <v>17</v>
      </c>
      <c r="L362" s="3">
        <v>0</v>
      </c>
      <c r="M362" s="3">
        <f>M361+1</f>
        <v>5</v>
      </c>
      <c r="O362" t="s">
        <v>7</v>
      </c>
      <c r="P362" s="62">
        <v>43962</v>
      </c>
      <c r="Q362" t="s">
        <v>7</v>
      </c>
      <c r="R362" s="62">
        <v>44498</v>
      </c>
    </row>
    <row r="363" spans="1:18" x14ac:dyDescent="0.2">
      <c r="A363">
        <f t="shared" si="13"/>
        <v>354</v>
      </c>
      <c r="B363" t="s">
        <v>196</v>
      </c>
      <c r="C363" s="9">
        <v>96329</v>
      </c>
      <c r="D363" t="s">
        <v>46</v>
      </c>
      <c r="E363" s="5" t="s">
        <v>672</v>
      </c>
      <c r="F363" s="5"/>
      <c r="G363" s="5"/>
      <c r="H363" t="s">
        <v>51</v>
      </c>
      <c r="I363" t="s">
        <v>36</v>
      </c>
      <c r="J363" s="5" t="s">
        <v>640</v>
      </c>
      <c r="K363" s="77">
        <v>17</v>
      </c>
      <c r="L363" s="3">
        <v>0</v>
      </c>
      <c r="M363" s="3">
        <v>2</v>
      </c>
      <c r="O363" t="s">
        <v>7</v>
      </c>
      <c r="P363" s="62">
        <v>43734</v>
      </c>
      <c r="Q363" t="s">
        <v>4</v>
      </c>
      <c r="R363" t="s">
        <v>4</v>
      </c>
    </row>
    <row r="364" spans="1:18" x14ac:dyDescent="0.2">
      <c r="A364">
        <f t="shared" ref="A364:A427" si="15">A363+1</f>
        <v>355</v>
      </c>
      <c r="B364" t="s">
        <v>199</v>
      </c>
      <c r="C364" s="9">
        <v>96832</v>
      </c>
      <c r="D364" t="s">
        <v>29</v>
      </c>
      <c r="E364" s="5" t="s">
        <v>671</v>
      </c>
      <c r="F364" s="5"/>
      <c r="G364" s="5"/>
      <c r="H364" t="s">
        <v>54</v>
      </c>
      <c r="I364" t="s">
        <v>111</v>
      </c>
      <c r="J364" s="5" t="s">
        <v>640</v>
      </c>
      <c r="K364" s="2">
        <v>17.5</v>
      </c>
      <c r="L364" s="3">
        <v>82775000</v>
      </c>
      <c r="M364" s="3">
        <f>M363+1</f>
        <v>3</v>
      </c>
      <c r="O364" t="s">
        <v>4</v>
      </c>
      <c r="P364" s="62" t="s">
        <v>4</v>
      </c>
      <c r="Q364" t="s">
        <v>4</v>
      </c>
      <c r="R364" s="62" t="s">
        <v>4</v>
      </c>
    </row>
    <row r="365" spans="1:18" x14ac:dyDescent="0.2">
      <c r="A365">
        <f t="shared" si="15"/>
        <v>356</v>
      </c>
      <c r="B365" t="s">
        <v>200</v>
      </c>
      <c r="C365" s="9">
        <v>97055</v>
      </c>
      <c r="D365" t="s">
        <v>1</v>
      </c>
      <c r="E365" s="5" t="s">
        <v>674</v>
      </c>
      <c r="F365" s="5"/>
      <c r="G365" s="5"/>
      <c r="H365" t="s">
        <v>876</v>
      </c>
      <c r="I365" t="s">
        <v>6</v>
      </c>
      <c r="J365" s="5" t="s">
        <v>640</v>
      </c>
      <c r="K365" s="77">
        <v>22</v>
      </c>
      <c r="L365" s="3">
        <v>16391198</v>
      </c>
      <c r="M365" s="3">
        <v>2</v>
      </c>
      <c r="O365" t="s">
        <v>3</v>
      </c>
      <c r="P365" s="62">
        <v>44391</v>
      </c>
      <c r="Q365" t="s">
        <v>4</v>
      </c>
      <c r="R365" t="s">
        <v>4</v>
      </c>
    </row>
    <row r="366" spans="1:18" x14ac:dyDescent="0.2">
      <c r="A366">
        <f t="shared" si="15"/>
        <v>357</v>
      </c>
      <c r="B366" t="s">
        <v>204</v>
      </c>
      <c r="C366" s="9">
        <v>99428</v>
      </c>
      <c r="D366" t="s">
        <v>29</v>
      </c>
      <c r="E366" s="5" t="s">
        <v>671</v>
      </c>
      <c r="F366" s="5"/>
      <c r="G366" s="5"/>
      <c r="H366" t="s">
        <v>9</v>
      </c>
      <c r="I366" t="s">
        <v>193</v>
      </c>
      <c r="J366" s="5" t="s">
        <v>640</v>
      </c>
      <c r="K366" s="2">
        <v>11</v>
      </c>
      <c r="L366" s="3">
        <v>7584500</v>
      </c>
      <c r="M366" s="3">
        <f t="shared" ref="M366:M372" si="16">M365+1</f>
        <v>3</v>
      </c>
      <c r="O366" t="s">
        <v>3</v>
      </c>
      <c r="P366" s="62">
        <v>44316</v>
      </c>
      <c r="Q366" t="s">
        <v>4</v>
      </c>
      <c r="R366" t="s">
        <v>4</v>
      </c>
    </row>
    <row r="367" spans="1:18" x14ac:dyDescent="0.2">
      <c r="A367">
        <f t="shared" si="15"/>
        <v>358</v>
      </c>
      <c r="B367" t="s">
        <v>207</v>
      </c>
      <c r="C367" s="9">
        <v>101149</v>
      </c>
      <c r="D367" t="s">
        <v>29</v>
      </c>
      <c r="E367" s="5" t="s">
        <v>671</v>
      </c>
      <c r="F367" s="5"/>
      <c r="G367" s="5"/>
      <c r="H367" t="s">
        <v>48</v>
      </c>
      <c r="I367" t="s">
        <v>208</v>
      </c>
      <c r="J367" s="5" t="s">
        <v>640</v>
      </c>
      <c r="K367" s="2">
        <v>11</v>
      </c>
      <c r="L367" s="3">
        <v>15180000</v>
      </c>
      <c r="M367" s="3">
        <f t="shared" si="16"/>
        <v>4</v>
      </c>
      <c r="O367" t="s">
        <v>4</v>
      </c>
      <c r="P367" t="s">
        <v>4</v>
      </c>
      <c r="Q367" t="s">
        <v>4</v>
      </c>
      <c r="R367" t="s">
        <v>4</v>
      </c>
    </row>
    <row r="368" spans="1:18" x14ac:dyDescent="0.2">
      <c r="A368">
        <f t="shared" si="15"/>
        <v>359</v>
      </c>
      <c r="B368" t="s">
        <v>213</v>
      </c>
      <c r="C368" s="9">
        <v>102508</v>
      </c>
      <c r="D368" t="s">
        <v>23</v>
      </c>
      <c r="E368" s="5" t="s">
        <v>671</v>
      </c>
      <c r="F368" s="5"/>
      <c r="G368" s="5"/>
      <c r="H368" t="s">
        <v>876</v>
      </c>
      <c r="I368" t="s">
        <v>214</v>
      </c>
      <c r="J368" s="5" t="s">
        <v>640</v>
      </c>
      <c r="K368" s="77">
        <v>17</v>
      </c>
      <c r="L368" s="3">
        <v>14644391</v>
      </c>
      <c r="M368" s="3">
        <f t="shared" si="16"/>
        <v>5</v>
      </c>
      <c r="O368" t="s">
        <v>7</v>
      </c>
      <c r="P368" s="62">
        <v>44475</v>
      </c>
      <c r="Q368" t="s">
        <v>4</v>
      </c>
      <c r="R368" t="s">
        <v>4</v>
      </c>
    </row>
    <row r="369" spans="1:18" x14ac:dyDescent="0.2">
      <c r="A369">
        <f t="shared" si="15"/>
        <v>360</v>
      </c>
      <c r="B369" t="s">
        <v>218</v>
      </c>
      <c r="C369" s="9">
        <v>102928</v>
      </c>
      <c r="D369" t="s">
        <v>29</v>
      </c>
      <c r="E369" s="5" t="s">
        <v>671</v>
      </c>
      <c r="F369" s="5"/>
      <c r="G369" s="5"/>
      <c r="H369" t="s">
        <v>1271</v>
      </c>
      <c r="I369" t="s">
        <v>219</v>
      </c>
      <c r="J369" s="5" t="s">
        <v>640</v>
      </c>
      <c r="K369" s="77">
        <v>11</v>
      </c>
      <c r="L369" s="3">
        <v>106183000</v>
      </c>
      <c r="M369" s="3">
        <f t="shared" si="16"/>
        <v>6</v>
      </c>
      <c r="O369" t="s">
        <v>4</v>
      </c>
      <c r="P369" t="s">
        <v>4</v>
      </c>
      <c r="Q369" t="s">
        <v>4</v>
      </c>
      <c r="R369" t="s">
        <v>4</v>
      </c>
    </row>
    <row r="370" spans="1:18" x14ac:dyDescent="0.2">
      <c r="A370">
        <f t="shared" si="15"/>
        <v>361</v>
      </c>
      <c r="B370" t="s">
        <v>874</v>
      </c>
      <c r="C370" s="9">
        <v>103193</v>
      </c>
      <c r="D370" t="s">
        <v>222</v>
      </c>
      <c r="E370" s="5" t="s">
        <v>671</v>
      </c>
      <c r="F370" s="5"/>
      <c r="G370" s="5"/>
      <c r="H370" t="s">
        <v>38</v>
      </c>
      <c r="I370" t="s">
        <v>143</v>
      </c>
      <c r="J370" s="5" t="s">
        <v>640</v>
      </c>
      <c r="K370" s="2">
        <v>17</v>
      </c>
      <c r="L370" s="3">
        <v>3801326</v>
      </c>
      <c r="M370" s="3">
        <f t="shared" si="16"/>
        <v>7</v>
      </c>
      <c r="O370" t="s">
        <v>4</v>
      </c>
      <c r="P370" t="s">
        <v>4</v>
      </c>
      <c r="Q370" t="s">
        <v>4</v>
      </c>
      <c r="R370" t="s">
        <v>4</v>
      </c>
    </row>
    <row r="371" spans="1:18" x14ac:dyDescent="0.2">
      <c r="A371">
        <f t="shared" si="15"/>
        <v>362</v>
      </c>
      <c r="B371" t="s">
        <v>225</v>
      </c>
      <c r="C371" s="9">
        <v>103230</v>
      </c>
      <c r="D371" t="s">
        <v>23</v>
      </c>
      <c r="E371" s="5" t="s">
        <v>671</v>
      </c>
      <c r="F371" s="5"/>
      <c r="G371" s="5"/>
      <c r="H371" t="s">
        <v>9</v>
      </c>
      <c r="I371" t="s">
        <v>224</v>
      </c>
      <c r="J371" s="5" t="s">
        <v>640</v>
      </c>
      <c r="K371" s="2">
        <v>11</v>
      </c>
      <c r="L371" s="3">
        <v>101276175</v>
      </c>
      <c r="M371" s="3">
        <f t="shared" si="16"/>
        <v>8</v>
      </c>
      <c r="O371" t="s">
        <v>3</v>
      </c>
      <c r="P371" s="62">
        <v>43203</v>
      </c>
      <c r="Q371" t="s">
        <v>4</v>
      </c>
      <c r="R371" t="s">
        <v>4</v>
      </c>
    </row>
    <row r="372" spans="1:18" x14ac:dyDescent="0.2">
      <c r="A372">
        <f t="shared" si="15"/>
        <v>363</v>
      </c>
      <c r="B372" t="s">
        <v>229</v>
      </c>
      <c r="C372" s="9">
        <v>105252</v>
      </c>
      <c r="D372" t="s">
        <v>29</v>
      </c>
      <c r="E372" s="5" t="s">
        <v>671</v>
      </c>
      <c r="F372" s="5"/>
      <c r="G372" s="5"/>
      <c r="H372" t="s">
        <v>1271</v>
      </c>
      <c r="I372" t="s">
        <v>230</v>
      </c>
      <c r="J372" s="5" t="s">
        <v>640</v>
      </c>
      <c r="K372" s="2">
        <v>17</v>
      </c>
      <c r="L372" s="3">
        <v>23443000</v>
      </c>
      <c r="M372" s="3">
        <f t="shared" si="16"/>
        <v>9</v>
      </c>
      <c r="O372" t="s">
        <v>4</v>
      </c>
      <c r="P372" t="s">
        <v>4</v>
      </c>
      <c r="Q372" t="s">
        <v>4</v>
      </c>
      <c r="R372" t="s">
        <v>4</v>
      </c>
    </row>
    <row r="373" spans="1:18" x14ac:dyDescent="0.2">
      <c r="A373">
        <f t="shared" si="15"/>
        <v>364</v>
      </c>
      <c r="B373" t="s">
        <v>231</v>
      </c>
      <c r="C373" s="9">
        <v>105871</v>
      </c>
      <c r="D373" t="s">
        <v>232</v>
      </c>
      <c r="E373" s="5" t="s">
        <v>673</v>
      </c>
      <c r="F373" s="5"/>
      <c r="G373" s="5"/>
      <c r="H373" t="s">
        <v>31</v>
      </c>
      <c r="I373" t="s">
        <v>233</v>
      </c>
      <c r="J373" s="5" t="s">
        <v>640</v>
      </c>
      <c r="K373" s="77">
        <v>17</v>
      </c>
      <c r="L373" s="3">
        <v>4096813</v>
      </c>
      <c r="M373" s="3">
        <v>1</v>
      </c>
      <c r="O373" t="s">
        <v>4</v>
      </c>
      <c r="P373" t="s">
        <v>4</v>
      </c>
      <c r="Q373" t="s">
        <v>4</v>
      </c>
      <c r="R373" t="s">
        <v>4</v>
      </c>
    </row>
    <row r="374" spans="1:18" x14ac:dyDescent="0.2">
      <c r="A374">
        <f t="shared" si="15"/>
        <v>365</v>
      </c>
      <c r="B374" t="s">
        <v>234</v>
      </c>
      <c r="C374" s="9">
        <v>106062</v>
      </c>
      <c r="D374" t="s">
        <v>29</v>
      </c>
      <c r="E374" s="5" t="s">
        <v>671</v>
      </c>
      <c r="F374" s="5"/>
      <c r="G374" s="5"/>
      <c r="H374" t="s">
        <v>48</v>
      </c>
      <c r="I374" t="s">
        <v>235</v>
      </c>
      <c r="J374" s="5" t="s">
        <v>640</v>
      </c>
      <c r="K374" s="77">
        <v>17</v>
      </c>
      <c r="L374" s="3">
        <v>140658000</v>
      </c>
      <c r="M374" s="3">
        <f t="shared" ref="M374:M405" si="17">M373+1</f>
        <v>2</v>
      </c>
      <c r="O374" t="s">
        <v>4</v>
      </c>
      <c r="P374" t="s">
        <v>4</v>
      </c>
      <c r="Q374" t="s">
        <v>4</v>
      </c>
      <c r="R374" t="s">
        <v>4</v>
      </c>
    </row>
    <row r="375" spans="1:18" x14ac:dyDescent="0.2">
      <c r="A375">
        <f t="shared" si="15"/>
        <v>366</v>
      </c>
      <c r="B375" t="s">
        <v>241</v>
      </c>
      <c r="C375" s="9">
        <v>110671</v>
      </c>
      <c r="D375" t="s">
        <v>34</v>
      </c>
      <c r="E375" s="5" t="s">
        <v>671</v>
      </c>
      <c r="F375" s="5"/>
      <c r="G375" s="5"/>
      <c r="H375" t="s">
        <v>159</v>
      </c>
      <c r="I375" t="s">
        <v>61</v>
      </c>
      <c r="J375" s="5" t="s">
        <v>640</v>
      </c>
      <c r="K375" s="2">
        <v>17</v>
      </c>
      <c r="L375" s="3">
        <v>49770900</v>
      </c>
      <c r="M375" s="3">
        <f t="shared" si="17"/>
        <v>3</v>
      </c>
      <c r="O375" t="s">
        <v>7</v>
      </c>
      <c r="P375" s="62">
        <v>43672</v>
      </c>
      <c r="Q375" t="s">
        <v>3</v>
      </c>
      <c r="R375" s="62">
        <v>44084</v>
      </c>
    </row>
    <row r="376" spans="1:18" x14ac:dyDescent="0.2">
      <c r="A376">
        <f t="shared" si="15"/>
        <v>367</v>
      </c>
      <c r="B376" t="s">
        <v>242</v>
      </c>
      <c r="C376" s="9">
        <v>110673</v>
      </c>
      <c r="D376" t="s">
        <v>34</v>
      </c>
      <c r="E376" s="5" t="s">
        <v>671</v>
      </c>
      <c r="F376" s="5"/>
      <c r="G376" s="5"/>
      <c r="H376" t="s">
        <v>159</v>
      </c>
      <c r="I376" t="s">
        <v>61</v>
      </c>
      <c r="J376" s="5" t="s">
        <v>640</v>
      </c>
      <c r="K376" s="77">
        <v>22</v>
      </c>
      <c r="L376" s="3">
        <v>64409400</v>
      </c>
      <c r="M376" s="3">
        <f t="shared" si="17"/>
        <v>4</v>
      </c>
      <c r="O376" t="s">
        <v>3</v>
      </c>
      <c r="P376" s="62">
        <v>44013</v>
      </c>
      <c r="Q376" t="s">
        <v>4</v>
      </c>
      <c r="R376" t="s">
        <v>4</v>
      </c>
    </row>
    <row r="377" spans="1:18" x14ac:dyDescent="0.2">
      <c r="A377">
        <f t="shared" si="15"/>
        <v>368</v>
      </c>
      <c r="B377" t="s">
        <v>243</v>
      </c>
      <c r="C377" s="9">
        <v>110832</v>
      </c>
      <c r="D377" t="s">
        <v>29</v>
      </c>
      <c r="E377" s="5" t="s">
        <v>671</v>
      </c>
      <c r="F377" s="5"/>
      <c r="G377" s="5"/>
      <c r="H377" t="s">
        <v>48</v>
      </c>
      <c r="I377" t="s">
        <v>208</v>
      </c>
      <c r="J377" s="5" t="s">
        <v>640</v>
      </c>
      <c r="K377" s="2">
        <v>11</v>
      </c>
      <c r="L377" s="3">
        <v>13552000</v>
      </c>
      <c r="M377" s="3">
        <f t="shared" si="17"/>
        <v>5</v>
      </c>
      <c r="O377" t="s">
        <v>4</v>
      </c>
      <c r="P377" t="s">
        <v>4</v>
      </c>
      <c r="Q377" t="s">
        <v>4</v>
      </c>
      <c r="R377" t="s">
        <v>4</v>
      </c>
    </row>
    <row r="378" spans="1:18" x14ac:dyDescent="0.2">
      <c r="A378">
        <f t="shared" si="15"/>
        <v>369</v>
      </c>
      <c r="B378" t="s">
        <v>244</v>
      </c>
      <c r="C378" s="9">
        <v>110991</v>
      </c>
      <c r="D378" t="s">
        <v>23</v>
      </c>
      <c r="E378" s="5" t="s">
        <v>671</v>
      </c>
      <c r="F378" s="5"/>
      <c r="G378" s="5"/>
      <c r="H378" t="s">
        <v>9</v>
      </c>
      <c r="I378" t="s">
        <v>245</v>
      </c>
      <c r="J378" s="5" t="s">
        <v>640</v>
      </c>
      <c r="K378" s="77">
        <v>17</v>
      </c>
      <c r="L378" s="3">
        <v>25305758</v>
      </c>
      <c r="M378" s="3">
        <f t="shared" si="17"/>
        <v>6</v>
      </c>
      <c r="O378" t="s">
        <v>4</v>
      </c>
      <c r="P378" t="s">
        <v>4</v>
      </c>
      <c r="Q378" t="s">
        <v>4</v>
      </c>
      <c r="R378" t="s">
        <v>4</v>
      </c>
    </row>
    <row r="379" spans="1:18" x14ac:dyDescent="0.2">
      <c r="A379">
        <f t="shared" si="15"/>
        <v>370</v>
      </c>
      <c r="B379" t="s">
        <v>247</v>
      </c>
      <c r="C379" s="9">
        <v>111396</v>
      </c>
      <c r="D379" t="s">
        <v>46</v>
      </c>
      <c r="E379" s="5" t="s">
        <v>672</v>
      </c>
      <c r="F379" s="5"/>
      <c r="G379" s="5"/>
      <c r="H379" t="s">
        <v>159</v>
      </c>
      <c r="I379" t="s">
        <v>73</v>
      </c>
      <c r="J379" s="5" t="s">
        <v>640</v>
      </c>
      <c r="K379" s="77">
        <v>22</v>
      </c>
      <c r="L379" s="3">
        <v>0</v>
      </c>
      <c r="M379" s="3">
        <f t="shared" si="17"/>
        <v>7</v>
      </c>
      <c r="O379" t="s">
        <v>4</v>
      </c>
      <c r="P379" t="s">
        <v>4</v>
      </c>
      <c r="Q379" t="s">
        <v>4</v>
      </c>
      <c r="R379" t="s">
        <v>4</v>
      </c>
    </row>
    <row r="380" spans="1:18" x14ac:dyDescent="0.2">
      <c r="A380">
        <f t="shared" si="15"/>
        <v>371</v>
      </c>
      <c r="B380" t="s">
        <v>253</v>
      </c>
      <c r="C380" s="9">
        <v>114591</v>
      </c>
      <c r="D380" t="s">
        <v>29</v>
      </c>
      <c r="E380" s="5" t="s">
        <v>671</v>
      </c>
      <c r="F380" s="5"/>
      <c r="G380" s="5"/>
      <c r="H380" t="s">
        <v>1271</v>
      </c>
      <c r="I380" t="s">
        <v>254</v>
      </c>
      <c r="J380" s="5" t="s">
        <v>640</v>
      </c>
      <c r="K380" s="77">
        <v>17</v>
      </c>
      <c r="L380" s="3">
        <v>123070256</v>
      </c>
      <c r="M380" s="3">
        <f t="shared" si="17"/>
        <v>8</v>
      </c>
      <c r="O380" t="s">
        <v>4</v>
      </c>
      <c r="P380" t="s">
        <v>4</v>
      </c>
      <c r="Q380" t="s">
        <v>4</v>
      </c>
      <c r="R380" t="s">
        <v>4</v>
      </c>
    </row>
    <row r="381" spans="1:18" x14ac:dyDescent="0.2">
      <c r="A381">
        <f t="shared" si="15"/>
        <v>372</v>
      </c>
      <c r="B381" t="s">
        <v>256</v>
      </c>
      <c r="C381" s="9">
        <v>114713</v>
      </c>
      <c r="D381" t="s">
        <v>23</v>
      </c>
      <c r="E381" s="5" t="s">
        <v>671</v>
      </c>
      <c r="F381" s="5"/>
      <c r="G381" s="5"/>
      <c r="H381" t="s">
        <v>876</v>
      </c>
      <c r="I381" t="s">
        <v>143</v>
      </c>
      <c r="J381" s="5" t="s">
        <v>640</v>
      </c>
      <c r="K381" s="2">
        <v>17</v>
      </c>
      <c r="L381" s="3">
        <v>38948270</v>
      </c>
      <c r="M381" s="3">
        <f t="shared" si="17"/>
        <v>9</v>
      </c>
      <c r="O381" t="s">
        <v>7</v>
      </c>
      <c r="P381" s="62">
        <v>44960</v>
      </c>
      <c r="Q381" t="s">
        <v>4</v>
      </c>
      <c r="R381" t="s">
        <v>4</v>
      </c>
    </row>
    <row r="382" spans="1:18" x14ac:dyDescent="0.2">
      <c r="A382">
        <f t="shared" si="15"/>
        <v>373</v>
      </c>
      <c r="B382" t="s">
        <v>257</v>
      </c>
      <c r="C382" s="9">
        <v>115129</v>
      </c>
      <c r="D382" t="s">
        <v>29</v>
      </c>
      <c r="E382" s="5" t="s">
        <v>671</v>
      </c>
      <c r="F382" s="5"/>
      <c r="G382" s="5"/>
      <c r="H382" t="s">
        <v>48</v>
      </c>
      <c r="I382" t="s">
        <v>235</v>
      </c>
      <c r="J382" s="5" t="s">
        <v>640</v>
      </c>
      <c r="K382" s="77">
        <v>17</v>
      </c>
      <c r="L382" s="3">
        <v>101439480</v>
      </c>
      <c r="M382" s="3">
        <f t="shared" si="17"/>
        <v>10</v>
      </c>
      <c r="O382" t="s">
        <v>4</v>
      </c>
      <c r="P382" t="s">
        <v>4</v>
      </c>
      <c r="Q382" t="s">
        <v>4</v>
      </c>
      <c r="R382" t="s">
        <v>4</v>
      </c>
    </row>
    <row r="383" spans="1:18" x14ac:dyDescent="0.2">
      <c r="A383">
        <f t="shared" si="15"/>
        <v>374</v>
      </c>
      <c r="B383" t="s">
        <v>1335</v>
      </c>
      <c r="C383" s="9">
        <v>115617</v>
      </c>
      <c r="D383" t="s">
        <v>23</v>
      </c>
      <c r="E383" s="5" t="s">
        <v>671</v>
      </c>
      <c r="F383" s="5"/>
      <c r="G383" s="5"/>
      <c r="H383" t="s">
        <v>876</v>
      </c>
      <c r="I383" t="s">
        <v>306</v>
      </c>
      <c r="J383" s="5" t="s">
        <v>640</v>
      </c>
      <c r="K383" s="2">
        <v>22</v>
      </c>
      <c r="L383" s="3">
        <v>5094844</v>
      </c>
      <c r="M383" s="3">
        <f t="shared" si="17"/>
        <v>11</v>
      </c>
      <c r="O383" t="s">
        <v>3</v>
      </c>
      <c r="P383" s="62">
        <v>43047</v>
      </c>
      <c r="Q383" t="s">
        <v>7</v>
      </c>
      <c r="R383" s="62">
        <v>44658</v>
      </c>
    </row>
    <row r="384" spans="1:18" x14ac:dyDescent="0.2">
      <c r="A384">
        <f t="shared" si="15"/>
        <v>375</v>
      </c>
      <c r="B384" t="s">
        <v>259</v>
      </c>
      <c r="C384" s="9">
        <v>115693</v>
      </c>
      <c r="D384" t="s">
        <v>23</v>
      </c>
      <c r="E384" s="5" t="s">
        <v>671</v>
      </c>
      <c r="F384" s="5"/>
      <c r="G384" s="5"/>
      <c r="H384" t="s">
        <v>48</v>
      </c>
      <c r="I384" t="s">
        <v>208</v>
      </c>
      <c r="J384" s="5" t="s">
        <v>640</v>
      </c>
      <c r="K384" s="2">
        <v>11</v>
      </c>
      <c r="L384" s="3">
        <v>1734967</v>
      </c>
      <c r="M384" s="3">
        <f t="shared" si="17"/>
        <v>12</v>
      </c>
      <c r="O384" t="s">
        <v>7</v>
      </c>
      <c r="P384" s="62">
        <v>44825</v>
      </c>
      <c r="Q384" t="s">
        <v>4</v>
      </c>
      <c r="R384" t="s">
        <v>4</v>
      </c>
    </row>
    <row r="385" spans="1:18" x14ac:dyDescent="0.2">
      <c r="A385">
        <f t="shared" si="15"/>
        <v>376</v>
      </c>
      <c r="B385" t="s">
        <v>261</v>
      </c>
      <c r="C385" s="9">
        <v>117654</v>
      </c>
      <c r="D385" t="s">
        <v>29</v>
      </c>
      <c r="E385" s="5" t="s">
        <v>671</v>
      </c>
      <c r="F385" s="5"/>
      <c r="G385" s="5"/>
      <c r="H385" t="s">
        <v>1271</v>
      </c>
      <c r="I385" t="s">
        <v>262</v>
      </c>
      <c r="J385" s="5" t="s">
        <v>640</v>
      </c>
      <c r="K385" s="2">
        <v>17</v>
      </c>
      <c r="L385" s="3">
        <v>90835565</v>
      </c>
      <c r="M385" s="3">
        <f t="shared" si="17"/>
        <v>13</v>
      </c>
      <c r="O385" t="s">
        <v>7</v>
      </c>
      <c r="P385" s="62">
        <v>43920</v>
      </c>
      <c r="Q385" t="s">
        <v>4</v>
      </c>
      <c r="R385" t="s">
        <v>4</v>
      </c>
    </row>
    <row r="386" spans="1:18" x14ac:dyDescent="0.2">
      <c r="A386">
        <f t="shared" si="15"/>
        <v>377</v>
      </c>
      <c r="B386" t="s">
        <v>269</v>
      </c>
      <c r="C386" s="9">
        <v>117948</v>
      </c>
      <c r="D386" t="s">
        <v>46</v>
      </c>
      <c r="E386" s="5" t="s">
        <v>672</v>
      </c>
      <c r="F386" s="5"/>
      <c r="G386" s="5"/>
      <c r="H386" t="s">
        <v>51</v>
      </c>
      <c r="I386" t="s">
        <v>240</v>
      </c>
      <c r="J386" s="5" t="s">
        <v>640</v>
      </c>
      <c r="K386" s="77">
        <v>17</v>
      </c>
      <c r="L386" s="3">
        <v>0</v>
      </c>
      <c r="M386" s="3">
        <f t="shared" si="17"/>
        <v>14</v>
      </c>
      <c r="O386" t="s">
        <v>7</v>
      </c>
      <c r="P386" s="62">
        <v>44848</v>
      </c>
      <c r="Q386" t="s">
        <v>4</v>
      </c>
      <c r="R386" t="s">
        <v>4</v>
      </c>
    </row>
    <row r="387" spans="1:18" x14ac:dyDescent="0.2">
      <c r="A387">
        <f t="shared" si="15"/>
        <v>378</v>
      </c>
      <c r="B387" t="s">
        <v>270</v>
      </c>
      <c r="C387" s="9">
        <v>117961</v>
      </c>
      <c r="D387" t="s">
        <v>23</v>
      </c>
      <c r="E387" s="5" t="s">
        <v>671</v>
      </c>
      <c r="F387" s="5"/>
      <c r="G387" s="5"/>
      <c r="H387" t="s">
        <v>881</v>
      </c>
      <c r="I387" t="s">
        <v>108</v>
      </c>
      <c r="J387" s="5" t="s">
        <v>640</v>
      </c>
      <c r="K387" s="77">
        <v>22</v>
      </c>
      <c r="L387" s="3">
        <v>286089</v>
      </c>
      <c r="M387" s="3">
        <f t="shared" si="17"/>
        <v>15</v>
      </c>
      <c r="O387" t="s">
        <v>3</v>
      </c>
      <c r="P387" s="62">
        <v>43047</v>
      </c>
      <c r="Q387" t="s">
        <v>4</v>
      </c>
      <c r="R387" t="s">
        <v>4</v>
      </c>
    </row>
    <row r="388" spans="1:18" x14ac:dyDescent="0.2">
      <c r="A388">
        <f t="shared" si="15"/>
        <v>379</v>
      </c>
      <c r="B388" t="s">
        <v>271</v>
      </c>
      <c r="C388" s="9">
        <v>118034</v>
      </c>
      <c r="D388" t="s">
        <v>46</v>
      </c>
      <c r="E388" s="5" t="s">
        <v>672</v>
      </c>
      <c r="F388" s="5"/>
      <c r="G388" s="5"/>
      <c r="H388" t="s">
        <v>1271</v>
      </c>
      <c r="I388" t="s">
        <v>52</v>
      </c>
      <c r="J388" s="5" t="s">
        <v>640</v>
      </c>
      <c r="K388" s="77">
        <v>17</v>
      </c>
      <c r="L388" s="3">
        <v>0</v>
      </c>
      <c r="M388" s="3">
        <f t="shared" si="17"/>
        <v>16</v>
      </c>
      <c r="O388" t="s">
        <v>4</v>
      </c>
      <c r="P388" t="s">
        <v>4</v>
      </c>
      <c r="Q388" t="s">
        <v>4</v>
      </c>
      <c r="R388" t="s">
        <v>4</v>
      </c>
    </row>
    <row r="389" spans="1:18" x14ac:dyDescent="0.2">
      <c r="A389">
        <f t="shared" si="15"/>
        <v>380</v>
      </c>
      <c r="B389" t="s">
        <v>272</v>
      </c>
      <c r="C389" s="9">
        <v>118142</v>
      </c>
      <c r="D389" t="s">
        <v>29</v>
      </c>
      <c r="E389" s="5" t="s">
        <v>671</v>
      </c>
      <c r="F389" s="5"/>
      <c r="G389" s="5"/>
      <c r="H389" t="s">
        <v>1271</v>
      </c>
      <c r="I389" t="s">
        <v>140</v>
      </c>
      <c r="J389" s="5" t="s">
        <v>640</v>
      </c>
      <c r="K389" s="2">
        <v>17</v>
      </c>
      <c r="L389" s="3">
        <v>63325000</v>
      </c>
      <c r="M389" s="3">
        <f t="shared" si="17"/>
        <v>17</v>
      </c>
      <c r="O389" t="s">
        <v>4</v>
      </c>
      <c r="P389" t="s">
        <v>4</v>
      </c>
      <c r="Q389" t="s">
        <v>4</v>
      </c>
      <c r="R389" t="s">
        <v>4</v>
      </c>
    </row>
    <row r="390" spans="1:18" x14ac:dyDescent="0.2">
      <c r="A390">
        <f t="shared" si="15"/>
        <v>381</v>
      </c>
      <c r="B390" t="s">
        <v>273</v>
      </c>
      <c r="C390" s="9">
        <v>118182</v>
      </c>
      <c r="D390" t="s">
        <v>29</v>
      </c>
      <c r="E390" s="5" t="s">
        <v>671</v>
      </c>
      <c r="F390" s="5"/>
      <c r="G390" s="5"/>
      <c r="H390" t="s">
        <v>38</v>
      </c>
      <c r="I390" t="s">
        <v>274</v>
      </c>
      <c r="J390" s="5" t="s">
        <v>640</v>
      </c>
      <c r="K390" s="77">
        <v>17</v>
      </c>
      <c r="L390" s="3">
        <v>17412658</v>
      </c>
      <c r="M390" s="3">
        <f t="shared" si="17"/>
        <v>18</v>
      </c>
      <c r="O390" t="s">
        <v>4</v>
      </c>
      <c r="P390" t="s">
        <v>4</v>
      </c>
      <c r="Q390" t="s">
        <v>4</v>
      </c>
      <c r="R390" t="s">
        <v>4</v>
      </c>
    </row>
    <row r="391" spans="1:18" x14ac:dyDescent="0.2">
      <c r="A391">
        <f t="shared" si="15"/>
        <v>382</v>
      </c>
      <c r="B391" t="s">
        <v>281</v>
      </c>
      <c r="C391" s="9">
        <v>119059</v>
      </c>
      <c r="D391" t="s">
        <v>23</v>
      </c>
      <c r="E391" s="5" t="s">
        <v>671</v>
      </c>
      <c r="F391" s="5"/>
      <c r="G391" s="5"/>
      <c r="H391" t="s">
        <v>1271</v>
      </c>
      <c r="I391" t="s">
        <v>282</v>
      </c>
      <c r="J391" s="5" t="s">
        <v>640</v>
      </c>
      <c r="K391" s="77">
        <v>11</v>
      </c>
      <c r="L391" s="3">
        <v>24640000</v>
      </c>
      <c r="M391" s="3">
        <f t="shared" si="17"/>
        <v>19</v>
      </c>
      <c r="O391" t="s">
        <v>4</v>
      </c>
      <c r="P391" t="s">
        <v>4</v>
      </c>
      <c r="Q391" t="s">
        <v>4</v>
      </c>
      <c r="R391" t="s">
        <v>4</v>
      </c>
    </row>
    <row r="392" spans="1:18" x14ac:dyDescent="0.2">
      <c r="A392">
        <f t="shared" si="15"/>
        <v>383</v>
      </c>
      <c r="B392" t="s">
        <v>286</v>
      </c>
      <c r="C392" s="9">
        <v>119423</v>
      </c>
      <c r="D392" t="s">
        <v>29</v>
      </c>
      <c r="E392" s="5" t="s">
        <v>671</v>
      </c>
      <c r="F392" s="5"/>
      <c r="G392" s="5"/>
      <c r="H392" t="s">
        <v>48</v>
      </c>
      <c r="I392" t="s">
        <v>183</v>
      </c>
      <c r="J392" s="5" t="s">
        <v>640</v>
      </c>
      <c r="K392" s="77">
        <v>17</v>
      </c>
      <c r="L392" s="3">
        <v>25082378</v>
      </c>
      <c r="M392" s="3">
        <f t="shared" si="17"/>
        <v>20</v>
      </c>
      <c r="O392" t="s">
        <v>4</v>
      </c>
      <c r="P392" t="s">
        <v>4</v>
      </c>
      <c r="Q392" t="s">
        <v>4</v>
      </c>
      <c r="R392" t="s">
        <v>4</v>
      </c>
    </row>
    <row r="393" spans="1:18" x14ac:dyDescent="0.2">
      <c r="A393">
        <f t="shared" si="15"/>
        <v>384</v>
      </c>
      <c r="B393" t="s">
        <v>287</v>
      </c>
      <c r="C393" s="9">
        <v>119451</v>
      </c>
      <c r="D393" t="s">
        <v>29</v>
      </c>
      <c r="E393" s="5" t="s">
        <v>671</v>
      </c>
      <c r="F393" s="5"/>
      <c r="G393" s="5"/>
      <c r="H393" t="s">
        <v>48</v>
      </c>
      <c r="I393" t="s">
        <v>208</v>
      </c>
      <c r="J393" s="5" t="s">
        <v>640</v>
      </c>
      <c r="K393" s="2">
        <v>11</v>
      </c>
      <c r="L393" s="3">
        <v>139792840</v>
      </c>
      <c r="M393" s="3">
        <f t="shared" si="17"/>
        <v>21</v>
      </c>
      <c r="O393" t="s">
        <v>4</v>
      </c>
      <c r="P393" t="s">
        <v>4</v>
      </c>
      <c r="Q393" t="s">
        <v>4</v>
      </c>
      <c r="R393" t="s">
        <v>4</v>
      </c>
    </row>
    <row r="394" spans="1:18" x14ac:dyDescent="0.2">
      <c r="A394">
        <f t="shared" si="15"/>
        <v>385</v>
      </c>
      <c r="B394" t="s">
        <v>288</v>
      </c>
      <c r="C394" s="9">
        <v>119495</v>
      </c>
      <c r="D394" t="s">
        <v>23</v>
      </c>
      <c r="E394" s="5" t="s">
        <v>671</v>
      </c>
      <c r="F394" s="5"/>
      <c r="G394" s="5"/>
      <c r="H394" t="s">
        <v>48</v>
      </c>
      <c r="I394" t="s">
        <v>289</v>
      </c>
      <c r="J394" s="5" t="s">
        <v>640</v>
      </c>
      <c r="K394" s="77">
        <v>17</v>
      </c>
      <c r="L394" s="3">
        <v>1531304</v>
      </c>
      <c r="M394" s="3">
        <f t="shared" si="17"/>
        <v>22</v>
      </c>
      <c r="O394" t="s">
        <v>7</v>
      </c>
      <c r="P394" s="62">
        <v>44909</v>
      </c>
      <c r="Q394" t="s">
        <v>4</v>
      </c>
      <c r="R394" t="s">
        <v>4</v>
      </c>
    </row>
    <row r="395" spans="1:18" x14ac:dyDescent="0.2">
      <c r="A395">
        <f t="shared" si="15"/>
        <v>386</v>
      </c>
      <c r="B395" t="s">
        <v>292</v>
      </c>
      <c r="C395" s="9">
        <v>119645</v>
      </c>
      <c r="D395" t="s">
        <v>29</v>
      </c>
      <c r="E395" s="5" t="s">
        <v>671</v>
      </c>
      <c r="F395" s="5"/>
      <c r="G395" s="5"/>
      <c r="H395" t="s">
        <v>1271</v>
      </c>
      <c r="I395" t="s">
        <v>282</v>
      </c>
      <c r="J395" s="5" t="s">
        <v>640</v>
      </c>
      <c r="K395" s="2">
        <v>17</v>
      </c>
      <c r="L395" s="3">
        <v>5950000</v>
      </c>
      <c r="M395" s="3">
        <f t="shared" si="17"/>
        <v>23</v>
      </c>
      <c r="O395" t="s">
        <v>4</v>
      </c>
      <c r="P395" t="s">
        <v>4</v>
      </c>
      <c r="Q395" t="s">
        <v>4</v>
      </c>
      <c r="R395" t="s">
        <v>4</v>
      </c>
    </row>
    <row r="396" spans="1:18" x14ac:dyDescent="0.2">
      <c r="A396">
        <f t="shared" si="15"/>
        <v>387</v>
      </c>
      <c r="B396" t="s">
        <v>295</v>
      </c>
      <c r="C396" s="9">
        <v>119759</v>
      </c>
      <c r="D396" t="s">
        <v>29</v>
      </c>
      <c r="E396" s="5" t="s">
        <v>671</v>
      </c>
      <c r="F396" s="5"/>
      <c r="G396" s="5"/>
      <c r="H396" t="s">
        <v>9</v>
      </c>
      <c r="I396" t="s">
        <v>228</v>
      </c>
      <c r="J396" s="5" t="s">
        <v>640</v>
      </c>
      <c r="K396" s="77">
        <v>17</v>
      </c>
      <c r="L396" s="3">
        <v>163200000</v>
      </c>
      <c r="M396" s="3">
        <f t="shared" si="17"/>
        <v>24</v>
      </c>
      <c r="O396" t="s">
        <v>4</v>
      </c>
      <c r="P396" t="s">
        <v>4</v>
      </c>
      <c r="Q396" t="s">
        <v>4</v>
      </c>
      <c r="R396" t="s">
        <v>4</v>
      </c>
    </row>
    <row r="397" spans="1:18" x14ac:dyDescent="0.2">
      <c r="A397">
        <f t="shared" si="15"/>
        <v>388</v>
      </c>
      <c r="B397" t="s">
        <v>296</v>
      </c>
      <c r="C397" s="9">
        <v>119761</v>
      </c>
      <c r="D397" t="s">
        <v>29</v>
      </c>
      <c r="E397" s="5" t="s">
        <v>671</v>
      </c>
      <c r="F397" s="5"/>
      <c r="G397" s="5"/>
      <c r="H397" t="s">
        <v>9</v>
      </c>
      <c r="I397" t="s">
        <v>228</v>
      </c>
      <c r="J397" s="5" t="s">
        <v>640</v>
      </c>
      <c r="K397" s="77">
        <v>17</v>
      </c>
      <c r="L397" s="3">
        <v>59090764</v>
      </c>
      <c r="M397" s="3">
        <f t="shared" si="17"/>
        <v>25</v>
      </c>
      <c r="O397" t="s">
        <v>4</v>
      </c>
      <c r="P397" t="s">
        <v>4</v>
      </c>
      <c r="Q397" t="s">
        <v>4</v>
      </c>
      <c r="R397" t="s">
        <v>4</v>
      </c>
    </row>
    <row r="398" spans="1:18" x14ac:dyDescent="0.2">
      <c r="A398">
        <f t="shared" si="15"/>
        <v>389</v>
      </c>
      <c r="B398" t="s">
        <v>298</v>
      </c>
      <c r="C398" s="9">
        <v>119803</v>
      </c>
      <c r="D398" t="s">
        <v>23</v>
      </c>
      <c r="E398" s="5" t="s">
        <v>671</v>
      </c>
      <c r="F398" s="5"/>
      <c r="G398" s="5"/>
      <c r="H398" t="s">
        <v>9</v>
      </c>
      <c r="I398" t="s">
        <v>85</v>
      </c>
      <c r="J398" s="5" t="s">
        <v>640</v>
      </c>
      <c r="K398" s="77">
        <v>11</v>
      </c>
      <c r="L398" s="3">
        <v>79291674</v>
      </c>
      <c r="M398" s="3">
        <f t="shared" si="17"/>
        <v>26</v>
      </c>
      <c r="O398" t="s">
        <v>4</v>
      </c>
      <c r="P398" t="s">
        <v>4</v>
      </c>
      <c r="Q398" t="s">
        <v>4</v>
      </c>
      <c r="R398" t="s">
        <v>4</v>
      </c>
    </row>
    <row r="399" spans="1:18" x14ac:dyDescent="0.2">
      <c r="A399">
        <f t="shared" si="15"/>
        <v>390</v>
      </c>
      <c r="B399" t="s">
        <v>301</v>
      </c>
      <c r="C399" s="9">
        <v>119809</v>
      </c>
      <c r="D399" t="s">
        <v>23</v>
      </c>
      <c r="E399" s="5" t="s">
        <v>671</v>
      </c>
      <c r="F399" s="5"/>
      <c r="G399" s="5"/>
      <c r="H399" t="s">
        <v>876</v>
      </c>
      <c r="I399" t="s">
        <v>96</v>
      </c>
      <c r="J399" s="5" t="s">
        <v>640</v>
      </c>
      <c r="K399" s="2">
        <v>12.5</v>
      </c>
      <c r="L399" s="3">
        <v>123105125</v>
      </c>
      <c r="M399" s="3">
        <f t="shared" si="17"/>
        <v>27</v>
      </c>
      <c r="O399" t="s">
        <v>7</v>
      </c>
      <c r="P399" s="62">
        <v>43581</v>
      </c>
      <c r="Q399" t="s">
        <v>3</v>
      </c>
      <c r="R399" s="62">
        <v>43802</v>
      </c>
    </row>
    <row r="400" spans="1:18" x14ac:dyDescent="0.2">
      <c r="A400">
        <f t="shared" si="15"/>
        <v>391</v>
      </c>
      <c r="B400" t="s">
        <v>312</v>
      </c>
      <c r="C400" s="9">
        <v>120273</v>
      </c>
      <c r="D400" t="s">
        <v>34</v>
      </c>
      <c r="E400" s="5" t="s">
        <v>671</v>
      </c>
      <c r="F400" s="5"/>
      <c r="G400" s="5"/>
      <c r="H400" t="s">
        <v>51</v>
      </c>
      <c r="I400" t="s">
        <v>83</v>
      </c>
      <c r="J400" s="5" t="s">
        <v>640</v>
      </c>
      <c r="K400" s="77">
        <v>17</v>
      </c>
      <c r="L400" s="3">
        <v>298119729</v>
      </c>
      <c r="M400" s="3">
        <f t="shared" si="17"/>
        <v>28</v>
      </c>
      <c r="O400" t="s">
        <v>7</v>
      </c>
      <c r="P400" s="62">
        <v>43581</v>
      </c>
      <c r="Q400" t="s">
        <v>4</v>
      </c>
      <c r="R400" t="s">
        <v>4</v>
      </c>
    </row>
    <row r="401" spans="1:18" x14ac:dyDescent="0.2">
      <c r="A401">
        <f t="shared" si="15"/>
        <v>392</v>
      </c>
      <c r="B401" t="s">
        <v>313</v>
      </c>
      <c r="C401" s="9">
        <v>120276</v>
      </c>
      <c r="D401" t="s">
        <v>23</v>
      </c>
      <c r="E401" s="5" t="s">
        <v>671</v>
      </c>
      <c r="F401" s="5"/>
      <c r="G401" s="5"/>
      <c r="H401" t="s">
        <v>48</v>
      </c>
      <c r="I401" t="s">
        <v>108</v>
      </c>
      <c r="J401" s="5" t="s">
        <v>640</v>
      </c>
      <c r="K401" s="2">
        <v>11</v>
      </c>
      <c r="L401" s="3">
        <v>2475000</v>
      </c>
      <c r="M401" s="3">
        <f t="shared" si="17"/>
        <v>29</v>
      </c>
      <c r="O401" t="s">
        <v>7</v>
      </c>
      <c r="P401" s="62">
        <v>44684</v>
      </c>
      <c r="Q401" t="s">
        <v>4</v>
      </c>
      <c r="R401" t="s">
        <v>4</v>
      </c>
    </row>
    <row r="402" spans="1:18" x14ac:dyDescent="0.2">
      <c r="A402">
        <f t="shared" si="15"/>
        <v>393</v>
      </c>
      <c r="B402" t="s">
        <v>318</v>
      </c>
      <c r="C402" s="9">
        <v>120443</v>
      </c>
      <c r="D402" t="s">
        <v>23</v>
      </c>
      <c r="E402" s="5" t="s">
        <v>671</v>
      </c>
      <c r="F402" s="5"/>
      <c r="G402" s="5"/>
      <c r="H402" t="s">
        <v>9</v>
      </c>
      <c r="I402" t="s">
        <v>224</v>
      </c>
      <c r="J402" s="5" t="s">
        <v>640</v>
      </c>
      <c r="K402" s="2">
        <v>17</v>
      </c>
      <c r="L402" s="3">
        <v>15046441</v>
      </c>
      <c r="M402" s="3">
        <f t="shared" si="17"/>
        <v>30</v>
      </c>
      <c r="O402" t="s">
        <v>7</v>
      </c>
      <c r="P402" s="62">
        <v>43350</v>
      </c>
      <c r="Q402" t="s">
        <v>7</v>
      </c>
      <c r="R402" s="62">
        <v>43496</v>
      </c>
    </row>
    <row r="403" spans="1:18" x14ac:dyDescent="0.2">
      <c r="A403">
        <f t="shared" si="15"/>
        <v>394</v>
      </c>
      <c r="B403" t="s">
        <v>320</v>
      </c>
      <c r="C403" s="9">
        <v>120558</v>
      </c>
      <c r="D403" t="s">
        <v>222</v>
      </c>
      <c r="E403" s="5" t="s">
        <v>671</v>
      </c>
      <c r="F403" s="5"/>
      <c r="G403" s="5"/>
      <c r="H403" t="s">
        <v>881</v>
      </c>
      <c r="I403" t="s">
        <v>321</v>
      </c>
      <c r="J403" s="5" t="s">
        <v>640</v>
      </c>
      <c r="K403" s="2">
        <v>22</v>
      </c>
      <c r="L403" s="3">
        <v>73928900</v>
      </c>
      <c r="M403" s="3">
        <f t="shared" si="17"/>
        <v>31</v>
      </c>
      <c r="O403" t="s">
        <v>4</v>
      </c>
      <c r="P403" t="s">
        <v>4</v>
      </c>
      <c r="Q403" t="s">
        <v>4</v>
      </c>
      <c r="R403" t="s">
        <v>4</v>
      </c>
    </row>
    <row r="404" spans="1:18" x14ac:dyDescent="0.2">
      <c r="A404">
        <f t="shared" si="15"/>
        <v>395</v>
      </c>
      <c r="B404" t="s">
        <v>322</v>
      </c>
      <c r="C404" s="9">
        <v>120559</v>
      </c>
      <c r="D404" t="s">
        <v>23</v>
      </c>
      <c r="E404" s="5" t="s">
        <v>671</v>
      </c>
      <c r="F404" s="5"/>
      <c r="G404" s="5"/>
      <c r="H404" t="s">
        <v>881</v>
      </c>
      <c r="I404" t="s">
        <v>65</v>
      </c>
      <c r="J404" s="5" t="s">
        <v>640</v>
      </c>
      <c r="K404" s="2">
        <v>22</v>
      </c>
      <c r="L404" s="3">
        <v>762300</v>
      </c>
      <c r="M404" s="3">
        <f t="shared" si="17"/>
        <v>32</v>
      </c>
      <c r="O404" t="s">
        <v>3</v>
      </c>
      <c r="P404" s="62">
        <v>43535</v>
      </c>
      <c r="Q404" t="s">
        <v>4</v>
      </c>
      <c r="R404" t="s">
        <v>4</v>
      </c>
    </row>
    <row r="405" spans="1:18" x14ac:dyDescent="0.2">
      <c r="A405">
        <f t="shared" si="15"/>
        <v>396</v>
      </c>
      <c r="B405" t="s">
        <v>324</v>
      </c>
      <c r="C405" s="9">
        <v>120711</v>
      </c>
      <c r="D405" t="s">
        <v>325</v>
      </c>
      <c r="E405" s="5" t="s">
        <v>671</v>
      </c>
      <c r="F405" s="5"/>
      <c r="G405" s="5"/>
      <c r="H405" t="s">
        <v>159</v>
      </c>
      <c r="I405" t="s">
        <v>52</v>
      </c>
      <c r="J405" s="5" t="s">
        <v>640</v>
      </c>
      <c r="K405" s="2">
        <v>11</v>
      </c>
      <c r="L405" s="3">
        <v>300000</v>
      </c>
      <c r="M405" s="3">
        <f t="shared" si="17"/>
        <v>33</v>
      </c>
      <c r="O405" t="s">
        <v>7</v>
      </c>
      <c r="P405" s="62">
        <v>44232</v>
      </c>
      <c r="Q405" t="s">
        <v>4</v>
      </c>
      <c r="R405" t="s">
        <v>4</v>
      </c>
    </row>
    <row r="406" spans="1:18" x14ac:dyDescent="0.2">
      <c r="A406">
        <f t="shared" si="15"/>
        <v>397</v>
      </c>
      <c r="B406" t="s">
        <v>328</v>
      </c>
      <c r="C406" s="9">
        <v>120799</v>
      </c>
      <c r="D406" t="s">
        <v>46</v>
      </c>
      <c r="E406" s="5" t="s">
        <v>672</v>
      </c>
      <c r="F406" s="5"/>
      <c r="G406" s="5"/>
      <c r="H406" t="s">
        <v>1271</v>
      </c>
      <c r="I406" t="s">
        <v>329</v>
      </c>
      <c r="J406" s="5" t="s">
        <v>640</v>
      </c>
      <c r="K406" s="2">
        <v>17</v>
      </c>
      <c r="L406" s="3">
        <v>0</v>
      </c>
      <c r="M406" s="3">
        <f t="shared" ref="M406:M437" si="18">M405+1</f>
        <v>34</v>
      </c>
      <c r="O406" t="s">
        <v>4</v>
      </c>
      <c r="P406" t="s">
        <v>4</v>
      </c>
      <c r="Q406" t="s">
        <v>4</v>
      </c>
      <c r="R406" t="s">
        <v>4</v>
      </c>
    </row>
    <row r="407" spans="1:18" x14ac:dyDescent="0.2">
      <c r="A407">
        <f t="shared" si="15"/>
        <v>398</v>
      </c>
      <c r="B407" t="s">
        <v>331</v>
      </c>
      <c r="C407" s="9">
        <v>120913</v>
      </c>
      <c r="D407" t="s">
        <v>29</v>
      </c>
      <c r="E407" s="5" t="s">
        <v>671</v>
      </c>
      <c r="F407" s="5"/>
      <c r="G407" s="5"/>
      <c r="H407" t="s">
        <v>1271</v>
      </c>
      <c r="I407" t="s">
        <v>274</v>
      </c>
      <c r="J407" s="5" t="s">
        <v>640</v>
      </c>
      <c r="K407" s="2">
        <v>22</v>
      </c>
      <c r="L407" s="3">
        <v>77000000</v>
      </c>
      <c r="M407" s="3">
        <f t="shared" si="18"/>
        <v>35</v>
      </c>
      <c r="O407" t="s">
        <v>3</v>
      </c>
      <c r="P407" s="62">
        <v>43991</v>
      </c>
      <c r="Q407" t="s">
        <v>4</v>
      </c>
      <c r="R407" t="s">
        <v>4</v>
      </c>
    </row>
    <row r="408" spans="1:18" x14ac:dyDescent="0.2">
      <c r="A408">
        <f t="shared" si="15"/>
        <v>399</v>
      </c>
      <c r="B408" t="s">
        <v>332</v>
      </c>
      <c r="C408" s="9">
        <v>121004</v>
      </c>
      <c r="D408" t="s">
        <v>1</v>
      </c>
      <c r="E408" s="5" t="s">
        <v>674</v>
      </c>
      <c r="F408" s="5"/>
      <c r="G408" s="5"/>
      <c r="H408" t="s">
        <v>876</v>
      </c>
      <c r="I408" t="s">
        <v>333</v>
      </c>
      <c r="J408" s="5" t="s">
        <v>640</v>
      </c>
      <c r="K408" s="2">
        <v>22</v>
      </c>
      <c r="L408" s="3">
        <v>9297836</v>
      </c>
      <c r="M408" s="3">
        <f t="shared" si="18"/>
        <v>36</v>
      </c>
      <c r="O408" t="s">
        <v>4</v>
      </c>
      <c r="P408" t="s">
        <v>4</v>
      </c>
      <c r="Q408" t="s">
        <v>4</v>
      </c>
      <c r="R408" t="s">
        <v>4</v>
      </c>
    </row>
    <row r="409" spans="1:18" x14ac:dyDescent="0.2">
      <c r="A409">
        <f t="shared" si="15"/>
        <v>400</v>
      </c>
      <c r="B409" t="s">
        <v>335</v>
      </c>
      <c r="C409" s="9">
        <v>121160</v>
      </c>
      <c r="D409" t="s">
        <v>29</v>
      </c>
      <c r="E409" s="5" t="s">
        <v>671</v>
      </c>
      <c r="F409" s="5"/>
      <c r="G409" s="5"/>
      <c r="H409" t="s">
        <v>38</v>
      </c>
      <c r="I409" t="s">
        <v>336</v>
      </c>
      <c r="J409" s="5" t="s">
        <v>640</v>
      </c>
      <c r="K409" s="2">
        <v>17</v>
      </c>
      <c r="L409" s="3">
        <v>47600000</v>
      </c>
      <c r="M409" s="3">
        <f t="shared" si="18"/>
        <v>37</v>
      </c>
      <c r="O409" t="s">
        <v>4</v>
      </c>
      <c r="P409" t="s">
        <v>4</v>
      </c>
      <c r="Q409" t="s">
        <v>4</v>
      </c>
      <c r="R409" t="s">
        <v>4</v>
      </c>
    </row>
    <row r="410" spans="1:18" x14ac:dyDescent="0.2">
      <c r="A410">
        <f t="shared" si="15"/>
        <v>401</v>
      </c>
      <c r="B410" t="s">
        <v>338</v>
      </c>
      <c r="C410" s="9">
        <v>121231</v>
      </c>
      <c r="D410" t="s">
        <v>23</v>
      </c>
      <c r="E410" s="5" t="s">
        <v>671</v>
      </c>
      <c r="F410" s="5"/>
      <c r="G410" s="5"/>
      <c r="H410" t="s">
        <v>38</v>
      </c>
      <c r="I410" t="s">
        <v>108</v>
      </c>
      <c r="J410" s="5" t="s">
        <v>640</v>
      </c>
      <c r="K410" s="2">
        <v>22</v>
      </c>
      <c r="L410" s="3">
        <v>70877</v>
      </c>
      <c r="M410" s="3">
        <f t="shared" si="18"/>
        <v>38</v>
      </c>
      <c r="O410" t="s">
        <v>3</v>
      </c>
      <c r="P410" s="62">
        <v>43424</v>
      </c>
      <c r="Q410" t="s">
        <v>3</v>
      </c>
      <c r="R410" s="62">
        <v>44647</v>
      </c>
    </row>
    <row r="411" spans="1:18" x14ac:dyDescent="0.2">
      <c r="A411">
        <f t="shared" si="15"/>
        <v>402</v>
      </c>
      <c r="B411" t="s">
        <v>343</v>
      </c>
      <c r="C411" s="9">
        <v>121435</v>
      </c>
      <c r="D411" t="s">
        <v>29</v>
      </c>
      <c r="E411" s="5" t="s">
        <v>671</v>
      </c>
      <c r="F411" s="5"/>
      <c r="G411" s="5"/>
      <c r="H411" t="s">
        <v>9</v>
      </c>
      <c r="I411" t="s">
        <v>278</v>
      </c>
      <c r="J411" s="5" t="s">
        <v>640</v>
      </c>
      <c r="K411" s="2">
        <v>11</v>
      </c>
      <c r="L411" s="3">
        <v>86900000</v>
      </c>
      <c r="M411" s="3">
        <f t="shared" si="18"/>
        <v>39</v>
      </c>
      <c r="O411" t="s">
        <v>4</v>
      </c>
      <c r="P411" t="s">
        <v>4</v>
      </c>
      <c r="Q411" t="s">
        <v>4</v>
      </c>
      <c r="R411" t="s">
        <v>4</v>
      </c>
    </row>
    <row r="412" spans="1:18" x14ac:dyDescent="0.2">
      <c r="A412">
        <f t="shared" si="15"/>
        <v>403</v>
      </c>
      <c r="B412" t="s">
        <v>283</v>
      </c>
      <c r="C412" s="9">
        <v>121489</v>
      </c>
      <c r="D412" t="s">
        <v>1</v>
      </c>
      <c r="E412" s="5" t="s">
        <v>674</v>
      </c>
      <c r="F412" s="5"/>
      <c r="G412" s="5"/>
      <c r="H412" t="s">
        <v>876</v>
      </c>
      <c r="I412" t="s">
        <v>344</v>
      </c>
      <c r="J412" s="5" t="s">
        <v>640</v>
      </c>
      <c r="K412" s="2">
        <v>17</v>
      </c>
      <c r="L412" s="3">
        <v>12604368</v>
      </c>
      <c r="M412" s="3">
        <f t="shared" si="18"/>
        <v>40</v>
      </c>
      <c r="O412" t="s">
        <v>4</v>
      </c>
      <c r="P412" t="s">
        <v>4</v>
      </c>
      <c r="Q412" t="s">
        <v>4</v>
      </c>
      <c r="R412" t="s">
        <v>4</v>
      </c>
    </row>
    <row r="413" spans="1:18" x14ac:dyDescent="0.2">
      <c r="A413">
        <f t="shared" si="15"/>
        <v>404</v>
      </c>
      <c r="B413" t="s">
        <v>345</v>
      </c>
      <c r="C413" s="9">
        <v>121491</v>
      </c>
      <c r="D413" t="s">
        <v>23</v>
      </c>
      <c r="E413" s="5" t="s">
        <v>671</v>
      </c>
      <c r="F413" s="5"/>
      <c r="G413" s="5"/>
      <c r="H413" t="s">
        <v>1270</v>
      </c>
      <c r="I413" t="s">
        <v>228</v>
      </c>
      <c r="J413" s="5" t="s">
        <v>640</v>
      </c>
      <c r="K413" s="2">
        <v>22</v>
      </c>
      <c r="L413" s="3">
        <v>3663211</v>
      </c>
      <c r="M413" s="3">
        <f t="shared" si="18"/>
        <v>41</v>
      </c>
      <c r="O413" t="s">
        <v>4</v>
      </c>
      <c r="P413" t="s">
        <v>4</v>
      </c>
      <c r="Q413" t="s">
        <v>4</v>
      </c>
      <c r="R413" t="s">
        <v>4</v>
      </c>
    </row>
    <row r="414" spans="1:18" x14ac:dyDescent="0.2">
      <c r="A414">
        <f t="shared" si="15"/>
        <v>405</v>
      </c>
      <c r="B414" t="s">
        <v>348</v>
      </c>
      <c r="C414" s="9">
        <v>121507</v>
      </c>
      <c r="D414" t="s">
        <v>23</v>
      </c>
      <c r="E414" s="5" t="s">
        <v>671</v>
      </c>
      <c r="F414" s="5"/>
      <c r="G414" s="5"/>
      <c r="H414" t="s">
        <v>1271</v>
      </c>
      <c r="I414" t="s">
        <v>228</v>
      </c>
      <c r="J414" s="5" t="s">
        <v>640</v>
      </c>
      <c r="K414" s="2">
        <v>17</v>
      </c>
      <c r="L414" s="3">
        <v>703244</v>
      </c>
      <c r="M414" s="3">
        <f t="shared" si="18"/>
        <v>42</v>
      </c>
      <c r="O414" t="s">
        <v>4</v>
      </c>
      <c r="P414" t="s">
        <v>4</v>
      </c>
      <c r="Q414" t="s">
        <v>4</v>
      </c>
      <c r="R414" t="s">
        <v>4</v>
      </c>
    </row>
    <row r="415" spans="1:18" x14ac:dyDescent="0.2">
      <c r="A415">
        <f t="shared" si="15"/>
        <v>406</v>
      </c>
      <c r="B415" t="s">
        <v>351</v>
      </c>
      <c r="C415" s="9">
        <v>121592</v>
      </c>
      <c r="D415" t="s">
        <v>29</v>
      </c>
      <c r="E415" s="5" t="s">
        <v>671</v>
      </c>
      <c r="F415" s="5"/>
      <c r="G415" s="5"/>
      <c r="H415" t="s">
        <v>9</v>
      </c>
      <c r="I415" t="s">
        <v>141</v>
      </c>
      <c r="J415" s="5" t="s">
        <v>640</v>
      </c>
      <c r="K415" s="2">
        <v>17</v>
      </c>
      <c r="L415" s="3">
        <v>63438169</v>
      </c>
      <c r="M415" s="3">
        <f t="shared" si="18"/>
        <v>43</v>
      </c>
      <c r="O415" t="s">
        <v>7</v>
      </c>
      <c r="P415" s="62">
        <v>44029</v>
      </c>
      <c r="Q415" t="s">
        <v>7</v>
      </c>
      <c r="R415" s="62">
        <v>44624</v>
      </c>
    </row>
    <row r="416" spans="1:18" x14ac:dyDescent="0.2">
      <c r="A416">
        <f t="shared" si="15"/>
        <v>407</v>
      </c>
      <c r="B416" t="s">
        <v>252</v>
      </c>
      <c r="C416" s="9">
        <v>121693</v>
      </c>
      <c r="D416" t="s">
        <v>1</v>
      </c>
      <c r="E416" s="5" t="s">
        <v>674</v>
      </c>
      <c r="F416" s="5"/>
      <c r="G416" s="5"/>
      <c r="H416" t="s">
        <v>48</v>
      </c>
      <c r="I416" t="s">
        <v>310</v>
      </c>
      <c r="J416" s="5" t="s">
        <v>640</v>
      </c>
      <c r="K416" s="2">
        <v>11</v>
      </c>
      <c r="L416" s="3">
        <v>24971175</v>
      </c>
      <c r="M416" s="3">
        <f t="shared" si="18"/>
        <v>44</v>
      </c>
      <c r="O416" t="s">
        <v>4</v>
      </c>
      <c r="P416" t="s">
        <v>4</v>
      </c>
      <c r="Q416" t="s">
        <v>4</v>
      </c>
      <c r="R416" t="s">
        <v>4</v>
      </c>
    </row>
    <row r="417" spans="1:18" x14ac:dyDescent="0.2">
      <c r="A417">
        <f t="shared" si="15"/>
        <v>408</v>
      </c>
      <c r="B417" t="s">
        <v>361</v>
      </c>
      <c r="C417" s="9">
        <v>121698</v>
      </c>
      <c r="D417" t="s">
        <v>23</v>
      </c>
      <c r="E417" s="5" t="s">
        <v>671</v>
      </c>
      <c r="F417" s="5"/>
      <c r="G417" s="5"/>
      <c r="H417" t="s">
        <v>881</v>
      </c>
      <c r="I417" t="s">
        <v>306</v>
      </c>
      <c r="J417" s="5" t="s">
        <v>640</v>
      </c>
      <c r="K417" s="2">
        <v>17</v>
      </c>
      <c r="L417" s="3">
        <v>2668306</v>
      </c>
      <c r="M417" s="3">
        <f t="shared" si="18"/>
        <v>45</v>
      </c>
      <c r="O417" t="s">
        <v>4</v>
      </c>
      <c r="P417" t="s">
        <v>4</v>
      </c>
      <c r="Q417" t="s">
        <v>4</v>
      </c>
      <c r="R417" t="s">
        <v>4</v>
      </c>
    </row>
    <row r="418" spans="1:18" x14ac:dyDescent="0.2">
      <c r="A418">
        <f t="shared" si="15"/>
        <v>409</v>
      </c>
      <c r="B418" t="s">
        <v>362</v>
      </c>
      <c r="C418" s="9">
        <v>121869</v>
      </c>
      <c r="D418" t="s">
        <v>23</v>
      </c>
      <c r="E418" s="5" t="s">
        <v>671</v>
      </c>
      <c r="F418" s="5"/>
      <c r="G418" s="5"/>
      <c r="H418" t="s">
        <v>1270</v>
      </c>
      <c r="I418" t="s">
        <v>228</v>
      </c>
      <c r="J418" s="5" t="s">
        <v>640</v>
      </c>
      <c r="K418" s="2">
        <v>22</v>
      </c>
      <c r="L418" s="3">
        <v>3640340</v>
      </c>
      <c r="M418" s="3">
        <f t="shared" si="18"/>
        <v>46</v>
      </c>
      <c r="O418" t="s">
        <v>4</v>
      </c>
      <c r="P418" t="s">
        <v>4</v>
      </c>
      <c r="Q418" t="s">
        <v>4</v>
      </c>
      <c r="R418" t="s">
        <v>4</v>
      </c>
    </row>
    <row r="419" spans="1:18" x14ac:dyDescent="0.2">
      <c r="A419">
        <f t="shared" si="15"/>
        <v>410</v>
      </c>
      <c r="B419" t="s">
        <v>364</v>
      </c>
      <c r="C419" s="9">
        <v>122079</v>
      </c>
      <c r="D419" t="s">
        <v>29</v>
      </c>
      <c r="E419" s="5" t="s">
        <v>671</v>
      </c>
      <c r="F419" s="5"/>
      <c r="G419" s="5"/>
      <c r="H419" t="s">
        <v>159</v>
      </c>
      <c r="I419" t="s">
        <v>30</v>
      </c>
      <c r="J419" s="5" t="s">
        <v>640</v>
      </c>
      <c r="K419" s="2">
        <v>17</v>
      </c>
      <c r="L419" s="3">
        <v>185640000</v>
      </c>
      <c r="M419" s="3">
        <f t="shared" si="18"/>
        <v>47</v>
      </c>
      <c r="O419" t="s">
        <v>7</v>
      </c>
      <c r="P419" s="62">
        <v>43585</v>
      </c>
      <c r="Q419" t="s">
        <v>4</v>
      </c>
      <c r="R419" t="s">
        <v>4</v>
      </c>
    </row>
    <row r="420" spans="1:18" x14ac:dyDescent="0.2">
      <c r="A420">
        <f t="shared" si="15"/>
        <v>411</v>
      </c>
      <c r="B420" t="s">
        <v>365</v>
      </c>
      <c r="C420" s="9">
        <v>122108</v>
      </c>
      <c r="D420" t="s">
        <v>23</v>
      </c>
      <c r="E420" s="5" t="s">
        <v>671</v>
      </c>
      <c r="F420" s="5"/>
      <c r="G420" s="5"/>
      <c r="H420" t="s">
        <v>1271</v>
      </c>
      <c r="I420" t="s">
        <v>73</v>
      </c>
      <c r="J420" s="5" t="s">
        <v>640</v>
      </c>
      <c r="K420" s="2">
        <v>17</v>
      </c>
      <c r="L420" s="3">
        <v>112402118</v>
      </c>
      <c r="M420" s="3">
        <f t="shared" si="18"/>
        <v>48</v>
      </c>
      <c r="O420" t="s">
        <v>7</v>
      </c>
      <c r="P420" s="62">
        <v>44281</v>
      </c>
      <c r="Q420" t="s">
        <v>4</v>
      </c>
      <c r="R420" t="s">
        <v>4</v>
      </c>
    </row>
    <row r="421" spans="1:18" x14ac:dyDescent="0.2">
      <c r="A421">
        <f t="shared" si="15"/>
        <v>412</v>
      </c>
      <c r="B421" t="s">
        <v>366</v>
      </c>
      <c r="C421" s="9">
        <v>122115</v>
      </c>
      <c r="D421" t="s">
        <v>29</v>
      </c>
      <c r="E421" s="5" t="s">
        <v>671</v>
      </c>
      <c r="F421" s="5"/>
      <c r="G421" s="5"/>
      <c r="H421" t="s">
        <v>1271</v>
      </c>
      <c r="I421" t="s">
        <v>278</v>
      </c>
      <c r="J421" s="5" t="s">
        <v>640</v>
      </c>
      <c r="K421" s="2">
        <v>22</v>
      </c>
      <c r="L421" s="3">
        <v>227216836</v>
      </c>
      <c r="M421" s="3">
        <f t="shared" si="18"/>
        <v>49</v>
      </c>
      <c r="O421" t="s">
        <v>4</v>
      </c>
      <c r="P421" t="s">
        <v>4</v>
      </c>
      <c r="Q421" t="s">
        <v>4</v>
      </c>
      <c r="R421" t="s">
        <v>4</v>
      </c>
    </row>
    <row r="422" spans="1:18" x14ac:dyDescent="0.2">
      <c r="A422">
        <f t="shared" si="15"/>
        <v>413</v>
      </c>
      <c r="B422" t="s">
        <v>368</v>
      </c>
      <c r="C422" s="9">
        <v>123864</v>
      </c>
      <c r="D422" t="s">
        <v>29</v>
      </c>
      <c r="E422" s="5" t="s">
        <v>671</v>
      </c>
      <c r="F422" s="5"/>
      <c r="G422" s="5"/>
      <c r="H422" t="s">
        <v>48</v>
      </c>
      <c r="I422" t="s">
        <v>98</v>
      </c>
      <c r="J422" s="5" t="s">
        <v>640</v>
      </c>
      <c r="K422" s="2">
        <v>22</v>
      </c>
      <c r="L422" s="3">
        <v>4400000</v>
      </c>
      <c r="M422" s="3">
        <f t="shared" si="18"/>
        <v>50</v>
      </c>
      <c r="O422" t="s">
        <v>4</v>
      </c>
      <c r="P422" t="s">
        <v>4</v>
      </c>
      <c r="Q422" t="s">
        <v>4</v>
      </c>
      <c r="R422" t="s">
        <v>4</v>
      </c>
    </row>
    <row r="423" spans="1:18" x14ac:dyDescent="0.2">
      <c r="A423">
        <f t="shared" si="15"/>
        <v>414</v>
      </c>
      <c r="B423" t="s">
        <v>372</v>
      </c>
      <c r="C423" s="9">
        <v>123944</v>
      </c>
      <c r="D423" t="s">
        <v>29</v>
      </c>
      <c r="E423" s="5" t="s">
        <v>671</v>
      </c>
      <c r="F423" s="5"/>
      <c r="G423" s="5"/>
      <c r="H423" t="s">
        <v>1271</v>
      </c>
      <c r="I423" t="s">
        <v>98</v>
      </c>
      <c r="J423" s="5" t="s">
        <v>640</v>
      </c>
      <c r="K423" s="2">
        <v>17</v>
      </c>
      <c r="L423" s="3">
        <v>66810000</v>
      </c>
      <c r="M423" s="3">
        <f t="shared" si="18"/>
        <v>51</v>
      </c>
      <c r="O423" t="s">
        <v>4</v>
      </c>
      <c r="P423" t="s">
        <v>4</v>
      </c>
      <c r="Q423" t="s">
        <v>4</v>
      </c>
      <c r="R423" t="s">
        <v>4</v>
      </c>
    </row>
    <row r="424" spans="1:18" x14ac:dyDescent="0.2">
      <c r="A424">
        <f t="shared" si="15"/>
        <v>415</v>
      </c>
      <c r="B424" t="s">
        <v>373</v>
      </c>
      <c r="C424" s="9">
        <v>124004</v>
      </c>
      <c r="D424" t="s">
        <v>29</v>
      </c>
      <c r="E424" s="5" t="s">
        <v>671</v>
      </c>
      <c r="F424" s="5"/>
      <c r="G424" s="5"/>
      <c r="H424" t="s">
        <v>159</v>
      </c>
      <c r="I424" t="s">
        <v>61</v>
      </c>
      <c r="J424" s="5" t="s">
        <v>640</v>
      </c>
      <c r="K424" s="2">
        <v>12.5</v>
      </c>
      <c r="L424" s="3">
        <v>200000000</v>
      </c>
      <c r="M424" s="3">
        <f t="shared" si="18"/>
        <v>52</v>
      </c>
      <c r="O424" t="s">
        <v>4</v>
      </c>
      <c r="P424" t="s">
        <v>4</v>
      </c>
      <c r="Q424" t="s">
        <v>4</v>
      </c>
      <c r="R424" t="s">
        <v>4</v>
      </c>
    </row>
    <row r="425" spans="1:18" x14ac:dyDescent="0.2">
      <c r="A425">
        <f t="shared" si="15"/>
        <v>416</v>
      </c>
      <c r="B425" t="s">
        <v>374</v>
      </c>
      <c r="C425" s="9">
        <v>124111</v>
      </c>
      <c r="D425" t="s">
        <v>29</v>
      </c>
      <c r="E425" s="5" t="s">
        <v>671</v>
      </c>
      <c r="F425" s="5"/>
      <c r="G425" s="5"/>
      <c r="H425" t="s">
        <v>159</v>
      </c>
      <c r="I425" t="s">
        <v>61</v>
      </c>
      <c r="J425" s="5" t="s">
        <v>640</v>
      </c>
      <c r="K425" s="2">
        <v>17</v>
      </c>
      <c r="L425" s="3">
        <v>13056000</v>
      </c>
      <c r="M425" s="3">
        <f t="shared" si="18"/>
        <v>53</v>
      </c>
      <c r="O425" t="s">
        <v>4</v>
      </c>
      <c r="P425" t="s">
        <v>4</v>
      </c>
      <c r="Q425" t="s">
        <v>4</v>
      </c>
      <c r="R425" t="s">
        <v>4</v>
      </c>
    </row>
    <row r="426" spans="1:18" x14ac:dyDescent="0.2">
      <c r="A426">
        <f t="shared" si="15"/>
        <v>417</v>
      </c>
      <c r="B426" t="s">
        <v>376</v>
      </c>
      <c r="C426" s="9">
        <v>124174</v>
      </c>
      <c r="D426" t="s">
        <v>34</v>
      </c>
      <c r="E426" s="5" t="s">
        <v>671</v>
      </c>
      <c r="F426" s="5"/>
      <c r="G426" s="5"/>
      <c r="H426" t="s">
        <v>159</v>
      </c>
      <c r="I426" t="s">
        <v>96</v>
      </c>
      <c r="J426" s="5" t="s">
        <v>640</v>
      </c>
      <c r="K426" s="2">
        <v>22</v>
      </c>
      <c r="L426" s="3">
        <v>64409400</v>
      </c>
      <c r="M426" s="3">
        <f t="shared" si="18"/>
        <v>54</v>
      </c>
      <c r="O426" t="s">
        <v>3</v>
      </c>
      <c r="P426" s="62">
        <v>44294</v>
      </c>
      <c r="Q426" t="s">
        <v>4</v>
      </c>
      <c r="R426" t="s">
        <v>4</v>
      </c>
    </row>
    <row r="427" spans="1:18" x14ac:dyDescent="0.2">
      <c r="A427">
        <f t="shared" si="15"/>
        <v>418</v>
      </c>
      <c r="B427" t="s">
        <v>382</v>
      </c>
      <c r="C427" s="9">
        <v>124706</v>
      </c>
      <c r="D427" t="s">
        <v>29</v>
      </c>
      <c r="E427" s="5" t="s">
        <v>671</v>
      </c>
      <c r="F427" s="5"/>
      <c r="G427" s="5"/>
      <c r="H427" t="s">
        <v>9</v>
      </c>
      <c r="I427" t="s">
        <v>83</v>
      </c>
      <c r="J427" s="5" t="s">
        <v>640</v>
      </c>
      <c r="K427" s="2">
        <v>17</v>
      </c>
      <c r="L427" s="3">
        <v>14875000</v>
      </c>
      <c r="M427" s="3">
        <f t="shared" si="18"/>
        <v>55</v>
      </c>
      <c r="O427" t="s">
        <v>7</v>
      </c>
      <c r="P427" s="62">
        <v>43818</v>
      </c>
      <c r="Q427" t="s">
        <v>4</v>
      </c>
      <c r="R427" t="s">
        <v>4</v>
      </c>
    </row>
    <row r="428" spans="1:18" x14ac:dyDescent="0.2">
      <c r="A428">
        <f t="shared" ref="A428:A491" si="19">A427+1</f>
        <v>419</v>
      </c>
      <c r="B428" t="s">
        <v>384</v>
      </c>
      <c r="C428" s="9">
        <v>124819</v>
      </c>
      <c r="D428" t="s">
        <v>29</v>
      </c>
      <c r="E428" s="5" t="s">
        <v>671</v>
      </c>
      <c r="F428" s="5"/>
      <c r="G428" s="5"/>
      <c r="H428" t="s">
        <v>48</v>
      </c>
      <c r="I428" t="s">
        <v>111</v>
      </c>
      <c r="J428" s="5" t="s">
        <v>640</v>
      </c>
      <c r="K428" s="2">
        <v>22</v>
      </c>
      <c r="L428" s="3">
        <v>69300000</v>
      </c>
      <c r="M428" s="3">
        <f t="shared" si="18"/>
        <v>56</v>
      </c>
      <c r="O428" t="s">
        <v>4</v>
      </c>
      <c r="P428" t="s">
        <v>4</v>
      </c>
      <c r="Q428" t="s">
        <v>4</v>
      </c>
      <c r="R428" t="s">
        <v>4</v>
      </c>
    </row>
    <row r="429" spans="1:18" x14ac:dyDescent="0.2">
      <c r="A429">
        <f t="shared" si="19"/>
        <v>420</v>
      </c>
      <c r="B429" t="s">
        <v>388</v>
      </c>
      <c r="C429" s="9">
        <v>125361</v>
      </c>
      <c r="D429" t="s">
        <v>29</v>
      </c>
      <c r="E429" s="5" t="s">
        <v>671</v>
      </c>
      <c r="F429" s="5"/>
      <c r="G429" s="5"/>
      <c r="H429" t="s">
        <v>9</v>
      </c>
      <c r="I429" t="s">
        <v>262</v>
      </c>
      <c r="J429" s="5" t="s">
        <v>640</v>
      </c>
      <c r="K429" s="2">
        <v>11</v>
      </c>
      <c r="L429" s="3">
        <v>239291820</v>
      </c>
      <c r="M429" s="3">
        <f t="shared" si="18"/>
        <v>57</v>
      </c>
      <c r="O429" t="s">
        <v>4</v>
      </c>
      <c r="P429" t="s">
        <v>4</v>
      </c>
      <c r="Q429" t="s">
        <v>4</v>
      </c>
      <c r="R429" t="s">
        <v>4</v>
      </c>
    </row>
    <row r="430" spans="1:18" x14ac:dyDescent="0.2">
      <c r="A430">
        <f t="shared" si="19"/>
        <v>421</v>
      </c>
      <c r="B430" t="s">
        <v>390</v>
      </c>
      <c r="C430" s="9">
        <v>125746</v>
      </c>
      <c r="D430" t="s">
        <v>29</v>
      </c>
      <c r="E430" s="5" t="s">
        <v>671</v>
      </c>
      <c r="F430" s="5"/>
      <c r="G430" s="5"/>
      <c r="H430" t="s">
        <v>9</v>
      </c>
      <c r="I430" t="s">
        <v>188</v>
      </c>
      <c r="J430" s="5" t="s">
        <v>640</v>
      </c>
      <c r="K430" s="2">
        <v>17</v>
      </c>
      <c r="L430" s="3">
        <v>122400000</v>
      </c>
      <c r="M430" s="3">
        <f t="shared" si="18"/>
        <v>58</v>
      </c>
      <c r="O430" t="s">
        <v>4</v>
      </c>
      <c r="P430" t="s">
        <v>4</v>
      </c>
      <c r="Q430" t="s">
        <v>4</v>
      </c>
      <c r="R430" t="s">
        <v>4</v>
      </c>
    </row>
    <row r="431" spans="1:18" x14ac:dyDescent="0.2">
      <c r="A431">
        <f t="shared" si="19"/>
        <v>422</v>
      </c>
      <c r="B431" t="s">
        <v>394</v>
      </c>
      <c r="C431" s="9">
        <v>126013</v>
      </c>
      <c r="D431" t="s">
        <v>23</v>
      </c>
      <c r="E431" s="5" t="s">
        <v>671</v>
      </c>
      <c r="F431" s="5"/>
      <c r="G431" s="5"/>
      <c r="H431" t="s">
        <v>48</v>
      </c>
      <c r="I431" t="s">
        <v>208</v>
      </c>
      <c r="J431" s="5" t="s">
        <v>640</v>
      </c>
      <c r="K431" s="2">
        <v>22</v>
      </c>
      <c r="L431" s="3">
        <v>7701100</v>
      </c>
      <c r="M431" s="3">
        <f t="shared" si="18"/>
        <v>59</v>
      </c>
      <c r="O431" t="s">
        <v>4</v>
      </c>
      <c r="P431" t="s">
        <v>4</v>
      </c>
      <c r="Q431" t="s">
        <v>4</v>
      </c>
      <c r="R431" t="s">
        <v>4</v>
      </c>
    </row>
    <row r="432" spans="1:18" x14ac:dyDescent="0.2">
      <c r="A432">
        <f t="shared" si="19"/>
        <v>423</v>
      </c>
      <c r="B432" t="s">
        <v>269</v>
      </c>
      <c r="C432" s="9">
        <v>126485</v>
      </c>
      <c r="D432" t="s">
        <v>29</v>
      </c>
      <c r="E432" s="5" t="s">
        <v>671</v>
      </c>
      <c r="F432" s="5"/>
      <c r="G432" s="5"/>
      <c r="H432" t="s">
        <v>881</v>
      </c>
      <c r="I432" t="s">
        <v>278</v>
      </c>
      <c r="J432" s="5" t="s">
        <v>640</v>
      </c>
      <c r="K432" s="2">
        <v>17</v>
      </c>
      <c r="L432" s="3">
        <v>66388570</v>
      </c>
      <c r="M432" s="3">
        <f t="shared" si="18"/>
        <v>60</v>
      </c>
      <c r="O432" t="s">
        <v>4</v>
      </c>
      <c r="P432" t="s">
        <v>4</v>
      </c>
      <c r="Q432" t="s">
        <v>4</v>
      </c>
      <c r="R432" t="s">
        <v>4</v>
      </c>
    </row>
    <row r="433" spans="1:18" x14ac:dyDescent="0.2">
      <c r="A433">
        <f t="shared" si="19"/>
        <v>424</v>
      </c>
      <c r="B433" t="s">
        <v>399</v>
      </c>
      <c r="C433" s="9">
        <v>126896</v>
      </c>
      <c r="D433" t="s">
        <v>23</v>
      </c>
      <c r="E433" s="5" t="s">
        <v>671</v>
      </c>
      <c r="F433" s="5"/>
      <c r="G433" s="5"/>
      <c r="H433" t="s">
        <v>876</v>
      </c>
      <c r="I433" t="s">
        <v>143</v>
      </c>
      <c r="J433" s="5" t="s">
        <v>640</v>
      </c>
      <c r="K433" s="2">
        <v>17</v>
      </c>
      <c r="L433" s="3">
        <v>12260818</v>
      </c>
      <c r="M433" s="3">
        <f t="shared" si="18"/>
        <v>61</v>
      </c>
      <c r="O433" t="s">
        <v>7</v>
      </c>
      <c r="P433" s="62">
        <v>44694</v>
      </c>
      <c r="Q433" t="s">
        <v>4</v>
      </c>
      <c r="R433" t="s">
        <v>4</v>
      </c>
    </row>
    <row r="434" spans="1:18" x14ac:dyDescent="0.2">
      <c r="A434">
        <f t="shared" si="19"/>
        <v>425</v>
      </c>
      <c r="B434" t="s">
        <v>400</v>
      </c>
      <c r="C434" s="9">
        <v>126926</v>
      </c>
      <c r="D434" t="s">
        <v>29</v>
      </c>
      <c r="E434" s="5" t="s">
        <v>671</v>
      </c>
      <c r="F434" s="5"/>
      <c r="G434" s="5"/>
      <c r="H434" t="s">
        <v>159</v>
      </c>
      <c r="I434" t="s">
        <v>83</v>
      </c>
      <c r="J434" s="5" t="s">
        <v>640</v>
      </c>
      <c r="K434" s="2">
        <v>11</v>
      </c>
      <c r="L434" s="3">
        <v>89207250</v>
      </c>
      <c r="M434" s="3">
        <f t="shared" si="18"/>
        <v>62</v>
      </c>
      <c r="O434" t="s">
        <v>3</v>
      </c>
      <c r="P434" s="62">
        <v>44183</v>
      </c>
      <c r="Q434" t="s">
        <v>4</v>
      </c>
      <c r="R434" t="s">
        <v>4</v>
      </c>
    </row>
    <row r="435" spans="1:18" x14ac:dyDescent="0.2">
      <c r="A435">
        <f t="shared" si="19"/>
        <v>426</v>
      </c>
      <c r="B435" t="s">
        <v>401</v>
      </c>
      <c r="C435" s="9">
        <v>126948</v>
      </c>
      <c r="D435" t="s">
        <v>23</v>
      </c>
      <c r="E435" s="5" t="s">
        <v>671</v>
      </c>
      <c r="F435" s="5"/>
      <c r="G435" s="5"/>
      <c r="H435" t="s">
        <v>1270</v>
      </c>
      <c r="I435" t="s">
        <v>208</v>
      </c>
      <c r="J435" s="5" t="s">
        <v>640</v>
      </c>
      <c r="K435" s="2">
        <v>22</v>
      </c>
      <c r="L435" s="3">
        <v>19206</v>
      </c>
      <c r="M435" s="3">
        <f t="shared" si="18"/>
        <v>63</v>
      </c>
      <c r="O435" t="s">
        <v>3</v>
      </c>
      <c r="P435" s="62">
        <v>44616</v>
      </c>
      <c r="Q435" t="s">
        <v>4</v>
      </c>
      <c r="R435" t="s">
        <v>4</v>
      </c>
    </row>
    <row r="436" spans="1:18" x14ac:dyDescent="0.2">
      <c r="A436">
        <f t="shared" si="19"/>
        <v>427</v>
      </c>
      <c r="B436" t="s">
        <v>402</v>
      </c>
      <c r="C436" s="9">
        <v>126996</v>
      </c>
      <c r="D436" t="s">
        <v>23</v>
      </c>
      <c r="E436" s="5" t="s">
        <v>671</v>
      </c>
      <c r="F436" s="5"/>
      <c r="G436" s="5"/>
      <c r="H436" t="s">
        <v>875</v>
      </c>
      <c r="I436" t="s">
        <v>208</v>
      </c>
      <c r="J436" s="5" t="s">
        <v>640</v>
      </c>
      <c r="K436" s="2">
        <v>22</v>
      </c>
      <c r="L436" s="3">
        <v>128986</v>
      </c>
      <c r="M436" s="3">
        <f t="shared" si="18"/>
        <v>64</v>
      </c>
      <c r="O436" t="s">
        <v>3</v>
      </c>
      <c r="P436" s="62">
        <v>44616</v>
      </c>
      <c r="Q436" t="s">
        <v>4</v>
      </c>
      <c r="R436" t="s">
        <v>4</v>
      </c>
    </row>
    <row r="437" spans="1:18" x14ac:dyDescent="0.2">
      <c r="A437">
        <f t="shared" si="19"/>
        <v>428</v>
      </c>
      <c r="B437" t="s">
        <v>403</v>
      </c>
      <c r="C437" s="9">
        <v>127435</v>
      </c>
      <c r="D437" t="s">
        <v>29</v>
      </c>
      <c r="E437" s="5" t="s">
        <v>671</v>
      </c>
      <c r="F437" s="5"/>
      <c r="G437" s="5"/>
      <c r="H437" t="s">
        <v>9</v>
      </c>
      <c r="I437" t="s">
        <v>141</v>
      </c>
      <c r="J437" s="5" t="s">
        <v>640</v>
      </c>
      <c r="K437" s="2">
        <v>22.5</v>
      </c>
      <c r="L437" s="3">
        <v>87890000</v>
      </c>
      <c r="M437" s="3">
        <f t="shared" si="18"/>
        <v>65</v>
      </c>
      <c r="O437" t="s">
        <v>4</v>
      </c>
      <c r="P437" t="s">
        <v>4</v>
      </c>
      <c r="Q437" t="s">
        <v>4</v>
      </c>
      <c r="R437" t="s">
        <v>4</v>
      </c>
    </row>
    <row r="438" spans="1:18" x14ac:dyDescent="0.2">
      <c r="A438">
        <f t="shared" si="19"/>
        <v>429</v>
      </c>
      <c r="B438" t="s">
        <v>404</v>
      </c>
      <c r="C438" s="9">
        <v>127452</v>
      </c>
      <c r="D438" t="s">
        <v>23</v>
      </c>
      <c r="E438" s="5" t="s">
        <v>671</v>
      </c>
      <c r="F438" s="5"/>
      <c r="G438" s="5"/>
      <c r="H438" t="s">
        <v>48</v>
      </c>
      <c r="I438" t="s">
        <v>141</v>
      </c>
      <c r="J438" s="5" t="s">
        <v>640</v>
      </c>
      <c r="K438" s="2">
        <v>17</v>
      </c>
      <c r="L438" s="3">
        <v>391000</v>
      </c>
      <c r="M438" s="3">
        <f t="shared" ref="M438:M467" si="20">M437+1</f>
        <v>66</v>
      </c>
      <c r="O438" t="s">
        <v>3</v>
      </c>
      <c r="P438" s="62">
        <v>44819</v>
      </c>
      <c r="Q438" t="s">
        <v>4</v>
      </c>
      <c r="R438" t="s">
        <v>4</v>
      </c>
    </row>
    <row r="439" spans="1:18" x14ac:dyDescent="0.2">
      <c r="A439">
        <f t="shared" si="19"/>
        <v>430</v>
      </c>
      <c r="B439" t="s">
        <v>396</v>
      </c>
      <c r="C439" s="9">
        <v>127480</v>
      </c>
      <c r="D439" t="s">
        <v>23</v>
      </c>
      <c r="E439" s="5" t="s">
        <v>671</v>
      </c>
      <c r="F439" s="5"/>
      <c r="G439" s="5"/>
      <c r="H439" t="s">
        <v>48</v>
      </c>
      <c r="I439" t="s">
        <v>141</v>
      </c>
      <c r="J439" s="5" t="s">
        <v>640</v>
      </c>
      <c r="K439" s="2">
        <v>17</v>
      </c>
      <c r="L439" s="3">
        <v>68850</v>
      </c>
      <c r="M439" s="3">
        <f t="shared" si="20"/>
        <v>67</v>
      </c>
      <c r="O439" t="s">
        <v>3</v>
      </c>
      <c r="P439" s="62">
        <v>44868</v>
      </c>
      <c r="Q439" t="s">
        <v>4</v>
      </c>
      <c r="R439" t="s">
        <v>4</v>
      </c>
    </row>
    <row r="440" spans="1:18" x14ac:dyDescent="0.2">
      <c r="A440">
        <f t="shared" si="19"/>
        <v>431</v>
      </c>
      <c r="B440" t="s">
        <v>405</v>
      </c>
      <c r="C440" s="9">
        <v>127507</v>
      </c>
      <c r="D440" t="s">
        <v>29</v>
      </c>
      <c r="E440" s="5" t="s">
        <v>671</v>
      </c>
      <c r="F440" s="5"/>
      <c r="G440" s="5"/>
      <c r="H440" t="s">
        <v>38</v>
      </c>
      <c r="I440" t="s">
        <v>137</v>
      </c>
      <c r="J440" s="5" t="s">
        <v>640</v>
      </c>
      <c r="K440" s="2">
        <v>17</v>
      </c>
      <c r="L440" s="3">
        <v>8500000</v>
      </c>
      <c r="M440" s="3">
        <f t="shared" si="20"/>
        <v>68</v>
      </c>
      <c r="O440" t="s">
        <v>3</v>
      </c>
      <c r="P440" s="62">
        <v>44914</v>
      </c>
      <c r="Q440" t="s">
        <v>4</v>
      </c>
      <c r="R440" t="s">
        <v>4</v>
      </c>
    </row>
    <row r="441" spans="1:18" x14ac:dyDescent="0.2">
      <c r="A441">
        <f t="shared" si="19"/>
        <v>432</v>
      </c>
      <c r="B441" t="s">
        <v>409</v>
      </c>
      <c r="C441" s="9">
        <v>127833</v>
      </c>
      <c r="D441" t="s">
        <v>29</v>
      </c>
      <c r="E441" s="5" t="s">
        <v>671</v>
      </c>
      <c r="F441" s="5"/>
      <c r="G441" s="5"/>
      <c r="H441" t="s">
        <v>9</v>
      </c>
      <c r="I441" t="s">
        <v>183</v>
      </c>
      <c r="J441" s="5" t="s">
        <v>640</v>
      </c>
      <c r="K441" s="2">
        <v>11</v>
      </c>
      <c r="L441" s="3">
        <v>42968310</v>
      </c>
      <c r="M441" s="3">
        <f t="shared" si="20"/>
        <v>69</v>
      </c>
      <c r="O441" t="s">
        <v>4</v>
      </c>
      <c r="P441" t="s">
        <v>4</v>
      </c>
      <c r="Q441" t="s">
        <v>4</v>
      </c>
      <c r="R441" t="s">
        <v>4</v>
      </c>
    </row>
    <row r="442" spans="1:18" x14ac:dyDescent="0.2">
      <c r="A442">
        <f t="shared" si="19"/>
        <v>433</v>
      </c>
      <c r="B442" t="s">
        <v>410</v>
      </c>
      <c r="C442" s="9">
        <v>127961</v>
      </c>
      <c r="D442" t="s">
        <v>29</v>
      </c>
      <c r="E442" s="5" t="s">
        <v>671</v>
      </c>
      <c r="F442" s="5"/>
      <c r="G442" s="5"/>
      <c r="H442" t="s">
        <v>1270</v>
      </c>
      <c r="I442" t="s">
        <v>377</v>
      </c>
      <c r="J442" s="5" t="s">
        <v>640</v>
      </c>
      <c r="K442" s="2">
        <v>17</v>
      </c>
      <c r="L442" s="3">
        <v>85300136</v>
      </c>
      <c r="M442" s="3">
        <f t="shared" si="20"/>
        <v>70</v>
      </c>
      <c r="O442" t="s">
        <v>4</v>
      </c>
      <c r="P442" t="s">
        <v>4</v>
      </c>
      <c r="Q442" t="s">
        <v>4</v>
      </c>
      <c r="R442" t="s">
        <v>4</v>
      </c>
    </row>
    <row r="443" spans="1:18" x14ac:dyDescent="0.2">
      <c r="A443">
        <f t="shared" si="19"/>
        <v>434</v>
      </c>
      <c r="B443" t="s">
        <v>412</v>
      </c>
      <c r="C443" s="9">
        <v>128037</v>
      </c>
      <c r="D443" t="s">
        <v>46</v>
      </c>
      <c r="E443" s="5" t="s">
        <v>672</v>
      </c>
      <c r="F443" s="5"/>
      <c r="G443" s="5"/>
      <c r="H443" t="s">
        <v>51</v>
      </c>
      <c r="I443" t="s">
        <v>73</v>
      </c>
      <c r="J443" s="5" t="s">
        <v>640</v>
      </c>
      <c r="K443" s="2">
        <v>17</v>
      </c>
      <c r="L443" s="3">
        <v>0</v>
      </c>
      <c r="M443" s="3">
        <f t="shared" si="20"/>
        <v>71</v>
      </c>
      <c r="O443" t="s">
        <v>7</v>
      </c>
      <c r="P443" s="62">
        <v>43973</v>
      </c>
      <c r="Q443" t="s">
        <v>4</v>
      </c>
      <c r="R443" t="s">
        <v>4</v>
      </c>
    </row>
    <row r="444" spans="1:18" x14ac:dyDescent="0.2">
      <c r="A444">
        <f t="shared" si="19"/>
        <v>435</v>
      </c>
      <c r="B444" t="s">
        <v>417</v>
      </c>
      <c r="C444" s="9">
        <v>128293</v>
      </c>
      <c r="D444" t="s">
        <v>29</v>
      </c>
      <c r="E444" s="5" t="s">
        <v>671</v>
      </c>
      <c r="F444" s="5"/>
      <c r="G444" s="5"/>
      <c r="H444" t="s">
        <v>48</v>
      </c>
      <c r="I444" t="s">
        <v>121</v>
      </c>
      <c r="J444" s="5" t="s">
        <v>640</v>
      </c>
      <c r="K444" s="2">
        <v>22</v>
      </c>
      <c r="L444" s="3">
        <v>62700000</v>
      </c>
      <c r="M444" s="3">
        <f t="shared" si="20"/>
        <v>72</v>
      </c>
      <c r="O444" t="s">
        <v>4</v>
      </c>
      <c r="P444" t="s">
        <v>4</v>
      </c>
      <c r="Q444" t="s">
        <v>4</v>
      </c>
      <c r="R444" t="s">
        <v>4</v>
      </c>
    </row>
    <row r="445" spans="1:18" x14ac:dyDescent="0.2">
      <c r="A445">
        <f t="shared" si="19"/>
        <v>436</v>
      </c>
      <c r="B445" t="s">
        <v>418</v>
      </c>
      <c r="C445" s="9">
        <v>128346</v>
      </c>
      <c r="D445" t="s">
        <v>29</v>
      </c>
      <c r="E445" s="5" t="s">
        <v>671</v>
      </c>
      <c r="F445" s="5"/>
      <c r="G445" s="5"/>
      <c r="H445" t="s">
        <v>9</v>
      </c>
      <c r="I445" t="s">
        <v>111</v>
      </c>
      <c r="J445" s="5" t="s">
        <v>640</v>
      </c>
      <c r="K445" s="2">
        <v>17</v>
      </c>
      <c r="L445" s="3">
        <v>141100000</v>
      </c>
      <c r="M445" s="3">
        <f t="shared" si="20"/>
        <v>73</v>
      </c>
      <c r="O445" t="s">
        <v>4</v>
      </c>
      <c r="P445" t="s">
        <v>4</v>
      </c>
      <c r="Q445" t="s">
        <v>4</v>
      </c>
      <c r="R445" t="s">
        <v>4</v>
      </c>
    </row>
    <row r="446" spans="1:18" x14ac:dyDescent="0.2">
      <c r="A446">
        <f t="shared" si="19"/>
        <v>437</v>
      </c>
      <c r="B446" t="s">
        <v>419</v>
      </c>
      <c r="C446" s="9">
        <v>128356</v>
      </c>
      <c r="D446" t="s">
        <v>23</v>
      </c>
      <c r="E446" s="5" t="s">
        <v>671</v>
      </c>
      <c r="F446" s="5"/>
      <c r="G446" s="5"/>
      <c r="H446" t="s">
        <v>1270</v>
      </c>
      <c r="I446" t="s">
        <v>217</v>
      </c>
      <c r="J446" s="5" t="s">
        <v>640</v>
      </c>
      <c r="K446" s="2">
        <v>22</v>
      </c>
      <c r="L446" s="3">
        <v>2307030</v>
      </c>
      <c r="M446" s="3">
        <f t="shared" si="20"/>
        <v>74</v>
      </c>
      <c r="O446" t="s">
        <v>7</v>
      </c>
      <c r="P446" s="62">
        <v>44638</v>
      </c>
      <c r="Q446" t="s">
        <v>4</v>
      </c>
      <c r="R446" t="s">
        <v>4</v>
      </c>
    </row>
    <row r="447" spans="1:18" x14ac:dyDescent="0.2">
      <c r="A447">
        <f t="shared" si="19"/>
        <v>438</v>
      </c>
      <c r="B447" t="s">
        <v>425</v>
      </c>
      <c r="C447" s="9">
        <v>128456</v>
      </c>
      <c r="D447" t="s">
        <v>29</v>
      </c>
      <c r="E447" s="5" t="s">
        <v>671</v>
      </c>
      <c r="F447" s="5"/>
      <c r="G447" s="5"/>
      <c r="H447" t="s">
        <v>1271</v>
      </c>
      <c r="I447" t="s">
        <v>96</v>
      </c>
      <c r="J447" s="5" t="s">
        <v>640</v>
      </c>
      <c r="K447" s="2">
        <v>17</v>
      </c>
      <c r="L447" s="3">
        <v>13281114</v>
      </c>
      <c r="M447" s="3">
        <f t="shared" si="20"/>
        <v>75</v>
      </c>
      <c r="O447" t="s">
        <v>7</v>
      </c>
      <c r="P447" s="62">
        <v>44712</v>
      </c>
      <c r="Q447" t="s">
        <v>4</v>
      </c>
      <c r="R447" t="s">
        <v>4</v>
      </c>
    </row>
    <row r="448" spans="1:18" x14ac:dyDescent="0.2">
      <c r="A448">
        <f t="shared" si="19"/>
        <v>439</v>
      </c>
      <c r="B448" t="s">
        <v>415</v>
      </c>
      <c r="C448" s="9">
        <v>128746</v>
      </c>
      <c r="D448" t="s">
        <v>23</v>
      </c>
      <c r="E448" s="5" t="s">
        <v>671</v>
      </c>
      <c r="F448" s="5"/>
      <c r="G448" s="5"/>
      <c r="H448" t="s">
        <v>38</v>
      </c>
      <c r="I448" t="s">
        <v>165</v>
      </c>
      <c r="J448" s="5" t="s">
        <v>640</v>
      </c>
      <c r="K448" s="2">
        <v>17</v>
      </c>
      <c r="L448" s="3">
        <v>170000</v>
      </c>
      <c r="M448" s="3">
        <f t="shared" si="20"/>
        <v>76</v>
      </c>
      <c r="O448" t="s">
        <v>4</v>
      </c>
      <c r="P448" t="s">
        <v>4</v>
      </c>
      <c r="Q448" t="s">
        <v>4</v>
      </c>
      <c r="R448" t="s">
        <v>4</v>
      </c>
    </row>
    <row r="449" spans="1:18" x14ac:dyDescent="0.2">
      <c r="A449">
        <f t="shared" si="19"/>
        <v>440</v>
      </c>
      <c r="B449" t="s">
        <v>429</v>
      </c>
      <c r="C449" s="9">
        <v>128950</v>
      </c>
      <c r="D449" t="s">
        <v>1</v>
      </c>
      <c r="E449" s="5" t="s">
        <v>674</v>
      </c>
      <c r="F449" s="5"/>
      <c r="G449" s="5"/>
      <c r="H449" t="s">
        <v>876</v>
      </c>
      <c r="I449" t="s">
        <v>398</v>
      </c>
      <c r="J449" s="5" t="s">
        <v>640</v>
      </c>
      <c r="K449" s="2">
        <v>17</v>
      </c>
      <c r="L449" s="3">
        <v>2822000</v>
      </c>
      <c r="M449" s="3">
        <f t="shared" si="20"/>
        <v>77</v>
      </c>
      <c r="O449" t="s">
        <v>4</v>
      </c>
      <c r="P449" t="s">
        <v>4</v>
      </c>
      <c r="Q449" t="s">
        <v>4</v>
      </c>
      <c r="R449" t="s">
        <v>4</v>
      </c>
    </row>
    <row r="450" spans="1:18" x14ac:dyDescent="0.2">
      <c r="A450">
        <f t="shared" si="19"/>
        <v>441</v>
      </c>
      <c r="B450" t="s">
        <v>432</v>
      </c>
      <c r="C450" s="9">
        <v>129147</v>
      </c>
      <c r="D450" t="s">
        <v>34</v>
      </c>
      <c r="E450" s="5" t="s">
        <v>671</v>
      </c>
      <c r="F450" s="5"/>
      <c r="G450" s="5"/>
      <c r="H450" t="s">
        <v>54</v>
      </c>
      <c r="I450" t="s">
        <v>282</v>
      </c>
      <c r="J450" s="5" t="s">
        <v>640</v>
      </c>
      <c r="K450" s="2">
        <v>22</v>
      </c>
      <c r="L450" s="3">
        <v>53571586</v>
      </c>
      <c r="M450" s="3">
        <f t="shared" si="20"/>
        <v>78</v>
      </c>
      <c r="O450" t="s">
        <v>4</v>
      </c>
      <c r="P450" s="62" t="s">
        <v>4</v>
      </c>
      <c r="Q450" t="s">
        <v>4</v>
      </c>
      <c r="R450" s="62" t="s">
        <v>4</v>
      </c>
    </row>
    <row r="451" spans="1:18" x14ac:dyDescent="0.2">
      <c r="A451">
        <f t="shared" si="19"/>
        <v>442</v>
      </c>
      <c r="B451" t="s">
        <v>434</v>
      </c>
      <c r="C451" s="9">
        <v>129299</v>
      </c>
      <c r="D451" t="s">
        <v>46</v>
      </c>
      <c r="E451" s="5" t="s">
        <v>672</v>
      </c>
      <c r="F451" s="5"/>
      <c r="G451" s="5"/>
      <c r="H451" t="s">
        <v>51</v>
      </c>
      <c r="I451" t="s">
        <v>194</v>
      </c>
      <c r="J451" s="5" t="s">
        <v>640</v>
      </c>
      <c r="K451" s="2">
        <v>17</v>
      </c>
      <c r="L451" s="3">
        <v>0</v>
      </c>
      <c r="M451" s="3">
        <f t="shared" si="20"/>
        <v>79</v>
      </c>
      <c r="O451" t="s">
        <v>4</v>
      </c>
      <c r="P451" t="s">
        <v>4</v>
      </c>
      <c r="Q451" t="s">
        <v>4</v>
      </c>
      <c r="R451" t="s">
        <v>4</v>
      </c>
    </row>
    <row r="452" spans="1:18" x14ac:dyDescent="0.2">
      <c r="A452">
        <f t="shared" si="19"/>
        <v>443</v>
      </c>
      <c r="B452" t="s">
        <v>437</v>
      </c>
      <c r="C452" s="9">
        <v>129413</v>
      </c>
      <c r="D452" t="s">
        <v>1</v>
      </c>
      <c r="E452" s="5" t="s">
        <v>674</v>
      </c>
      <c r="F452" s="5"/>
      <c r="G452" s="5"/>
      <c r="H452" t="s">
        <v>876</v>
      </c>
      <c r="I452" t="s">
        <v>438</v>
      </c>
      <c r="J452" s="5" t="s">
        <v>640</v>
      </c>
      <c r="K452" s="2">
        <v>17</v>
      </c>
      <c r="L452" s="3">
        <v>30761634</v>
      </c>
      <c r="M452" s="3">
        <f t="shared" si="20"/>
        <v>80</v>
      </c>
      <c r="O452" t="s">
        <v>4</v>
      </c>
      <c r="P452" t="s">
        <v>4</v>
      </c>
      <c r="Q452" t="s">
        <v>4</v>
      </c>
      <c r="R452" t="s">
        <v>4</v>
      </c>
    </row>
    <row r="453" spans="1:18" x14ac:dyDescent="0.2">
      <c r="A453">
        <f t="shared" si="19"/>
        <v>444</v>
      </c>
      <c r="B453" t="s">
        <v>439</v>
      </c>
      <c r="C453" s="9">
        <v>129431</v>
      </c>
      <c r="D453" t="s">
        <v>29</v>
      </c>
      <c r="E453" s="5" t="s">
        <v>671</v>
      </c>
      <c r="F453" s="5"/>
      <c r="G453" s="5"/>
      <c r="H453" t="s">
        <v>881</v>
      </c>
      <c r="I453" t="s">
        <v>96</v>
      </c>
      <c r="J453" s="5" t="s">
        <v>640</v>
      </c>
      <c r="K453" s="2">
        <v>17</v>
      </c>
      <c r="L453" s="3">
        <v>33053045</v>
      </c>
      <c r="M453" s="3">
        <f t="shared" si="20"/>
        <v>81</v>
      </c>
      <c r="O453" t="s">
        <v>3</v>
      </c>
      <c r="P453" s="62">
        <v>44823</v>
      </c>
      <c r="Q453" t="s">
        <v>4</v>
      </c>
      <c r="R453" t="s">
        <v>4</v>
      </c>
    </row>
    <row r="454" spans="1:18" x14ac:dyDescent="0.2">
      <c r="A454">
        <f t="shared" si="19"/>
        <v>445</v>
      </c>
      <c r="B454" t="s">
        <v>443</v>
      </c>
      <c r="C454" s="9">
        <v>129926</v>
      </c>
      <c r="D454" t="s">
        <v>29</v>
      </c>
      <c r="E454" s="5" t="s">
        <v>671</v>
      </c>
      <c r="F454" s="5"/>
      <c r="G454" s="5"/>
      <c r="H454" t="s">
        <v>876</v>
      </c>
      <c r="I454" t="s">
        <v>282</v>
      </c>
      <c r="J454" s="5" t="s">
        <v>640</v>
      </c>
      <c r="K454" s="2">
        <v>17</v>
      </c>
      <c r="L454" s="3">
        <v>11515294</v>
      </c>
      <c r="M454" s="3">
        <f t="shared" si="20"/>
        <v>82</v>
      </c>
      <c r="O454" t="s">
        <v>4</v>
      </c>
      <c r="P454" t="s">
        <v>4</v>
      </c>
      <c r="Q454" t="s">
        <v>4</v>
      </c>
      <c r="R454" t="s">
        <v>4</v>
      </c>
    </row>
    <row r="455" spans="1:18" x14ac:dyDescent="0.2">
      <c r="A455">
        <f t="shared" si="19"/>
        <v>446</v>
      </c>
      <c r="B455" t="s">
        <v>444</v>
      </c>
      <c r="C455" s="9">
        <v>130176</v>
      </c>
      <c r="D455" t="s">
        <v>29</v>
      </c>
      <c r="E455" s="5" t="s">
        <v>671</v>
      </c>
      <c r="F455" s="5"/>
      <c r="G455" s="5"/>
      <c r="H455" t="s">
        <v>1271</v>
      </c>
      <c r="I455" t="s">
        <v>121</v>
      </c>
      <c r="J455" s="5" t="s">
        <v>640</v>
      </c>
      <c r="K455" s="2">
        <v>22</v>
      </c>
      <c r="L455" s="3">
        <v>65311611</v>
      </c>
      <c r="M455" s="3">
        <f t="shared" si="20"/>
        <v>83</v>
      </c>
      <c r="O455" t="s">
        <v>4</v>
      </c>
      <c r="P455" t="s">
        <v>4</v>
      </c>
      <c r="Q455" t="s">
        <v>4</v>
      </c>
      <c r="R455" t="s">
        <v>4</v>
      </c>
    </row>
    <row r="456" spans="1:18" x14ac:dyDescent="0.2">
      <c r="A456">
        <f t="shared" si="19"/>
        <v>447</v>
      </c>
      <c r="B456" t="s">
        <v>445</v>
      </c>
      <c r="C456" s="9">
        <v>130184</v>
      </c>
      <c r="D456" t="s">
        <v>23</v>
      </c>
      <c r="E456" s="5" t="s">
        <v>671</v>
      </c>
      <c r="F456" s="5"/>
      <c r="G456" s="5"/>
      <c r="H456" t="s">
        <v>48</v>
      </c>
      <c r="I456" t="s">
        <v>208</v>
      </c>
      <c r="J456" s="5" t="s">
        <v>640</v>
      </c>
      <c r="K456" s="2">
        <v>22</v>
      </c>
      <c r="L456" s="3">
        <v>6470561</v>
      </c>
      <c r="M456" s="3">
        <f t="shared" si="20"/>
        <v>84</v>
      </c>
      <c r="O456" t="s">
        <v>4</v>
      </c>
      <c r="P456" t="s">
        <v>4</v>
      </c>
      <c r="Q456" t="s">
        <v>4</v>
      </c>
      <c r="R456" t="s">
        <v>4</v>
      </c>
    </row>
    <row r="457" spans="1:18" x14ac:dyDescent="0.2">
      <c r="A457">
        <f t="shared" si="19"/>
        <v>448</v>
      </c>
      <c r="B457" t="s">
        <v>446</v>
      </c>
      <c r="C457" s="9">
        <v>130310</v>
      </c>
      <c r="D457" t="s">
        <v>23</v>
      </c>
      <c r="E457" s="5" t="s">
        <v>671</v>
      </c>
      <c r="F457" s="5"/>
      <c r="G457" s="5"/>
      <c r="H457" t="s">
        <v>38</v>
      </c>
      <c r="I457" t="s">
        <v>198</v>
      </c>
      <c r="J457" s="5" t="s">
        <v>640</v>
      </c>
      <c r="K457" s="2">
        <v>17</v>
      </c>
      <c r="L457" s="3">
        <v>1778968</v>
      </c>
      <c r="M457" s="3">
        <f t="shared" si="20"/>
        <v>85</v>
      </c>
      <c r="O457" t="s">
        <v>7</v>
      </c>
      <c r="P457" s="62">
        <v>44544</v>
      </c>
      <c r="Q457" t="s">
        <v>4</v>
      </c>
      <c r="R457" t="s">
        <v>4</v>
      </c>
    </row>
    <row r="458" spans="1:18" x14ac:dyDescent="0.2">
      <c r="A458">
        <f t="shared" si="19"/>
        <v>449</v>
      </c>
      <c r="B458" t="s">
        <v>449</v>
      </c>
      <c r="C458" s="9">
        <v>130435</v>
      </c>
      <c r="D458" t="s">
        <v>34</v>
      </c>
      <c r="E458" s="5" t="s">
        <v>671</v>
      </c>
      <c r="F458" s="5"/>
      <c r="G458" s="5"/>
      <c r="H458" t="s">
        <v>9</v>
      </c>
      <c r="I458" t="s">
        <v>61</v>
      </c>
      <c r="J458" s="5" t="s">
        <v>640</v>
      </c>
      <c r="K458" s="2">
        <v>11</v>
      </c>
      <c r="L458" s="3">
        <v>330000000</v>
      </c>
      <c r="M458" s="3">
        <f t="shared" si="20"/>
        <v>86</v>
      </c>
      <c r="O458" t="s">
        <v>4</v>
      </c>
      <c r="P458" t="s">
        <v>4</v>
      </c>
      <c r="Q458" t="s">
        <v>4</v>
      </c>
      <c r="R458" t="s">
        <v>4</v>
      </c>
    </row>
    <row r="459" spans="1:18" x14ac:dyDescent="0.2">
      <c r="A459">
        <f t="shared" si="19"/>
        <v>450</v>
      </c>
      <c r="B459" t="s">
        <v>451</v>
      </c>
      <c r="C459" s="9">
        <v>130508</v>
      </c>
      <c r="D459" t="s">
        <v>23</v>
      </c>
      <c r="E459" s="5" t="s">
        <v>671</v>
      </c>
      <c r="F459" s="5"/>
      <c r="G459" s="5"/>
      <c r="H459" t="s">
        <v>48</v>
      </c>
      <c r="I459" t="s">
        <v>65</v>
      </c>
      <c r="J459" s="5" t="s">
        <v>640</v>
      </c>
      <c r="K459" s="2">
        <v>17</v>
      </c>
      <c r="L459" s="3">
        <v>330000000</v>
      </c>
      <c r="M459" s="3">
        <f t="shared" si="20"/>
        <v>87</v>
      </c>
      <c r="O459" t="s">
        <v>4</v>
      </c>
      <c r="P459" t="s">
        <v>4</v>
      </c>
      <c r="Q459" t="s">
        <v>4</v>
      </c>
      <c r="R459" t="s">
        <v>4</v>
      </c>
    </row>
    <row r="460" spans="1:18" x14ac:dyDescent="0.2">
      <c r="A460">
        <f t="shared" si="19"/>
        <v>451</v>
      </c>
      <c r="B460" t="s">
        <v>452</v>
      </c>
      <c r="C460" s="9">
        <v>130510</v>
      </c>
      <c r="D460" t="s">
        <v>23</v>
      </c>
      <c r="E460" s="5" t="s">
        <v>671</v>
      </c>
      <c r="F460" s="5"/>
      <c r="G460" s="5"/>
      <c r="H460" t="s">
        <v>876</v>
      </c>
      <c r="I460" t="s">
        <v>143</v>
      </c>
      <c r="J460" s="5" t="s">
        <v>640</v>
      </c>
      <c r="K460" s="2">
        <v>17</v>
      </c>
      <c r="L460" s="3">
        <v>5100000</v>
      </c>
      <c r="M460" s="3">
        <f t="shared" si="20"/>
        <v>88</v>
      </c>
      <c r="O460" t="s">
        <v>4</v>
      </c>
      <c r="P460" t="s">
        <v>4</v>
      </c>
      <c r="Q460" t="s">
        <v>7</v>
      </c>
      <c r="R460" s="62">
        <v>44974</v>
      </c>
    </row>
    <row r="461" spans="1:18" x14ac:dyDescent="0.2">
      <c r="A461">
        <f t="shared" si="19"/>
        <v>452</v>
      </c>
      <c r="B461" t="s">
        <v>455</v>
      </c>
      <c r="C461" s="9">
        <v>130628</v>
      </c>
      <c r="D461" t="s">
        <v>23</v>
      </c>
      <c r="E461" s="5" t="s">
        <v>671</v>
      </c>
      <c r="F461" s="5"/>
      <c r="G461" s="5"/>
      <c r="H461" t="s">
        <v>881</v>
      </c>
      <c r="I461" t="s">
        <v>447</v>
      </c>
      <c r="J461" s="5" t="s">
        <v>640</v>
      </c>
      <c r="K461" s="2">
        <v>17</v>
      </c>
      <c r="L461" s="3">
        <v>4847455</v>
      </c>
      <c r="M461" s="3">
        <f t="shared" si="20"/>
        <v>89</v>
      </c>
      <c r="O461" t="s">
        <v>4</v>
      </c>
      <c r="P461" t="s">
        <v>4</v>
      </c>
      <c r="Q461" t="s">
        <v>4</v>
      </c>
      <c r="R461" t="s">
        <v>4</v>
      </c>
    </row>
    <row r="462" spans="1:18" x14ac:dyDescent="0.2">
      <c r="A462">
        <f t="shared" si="19"/>
        <v>453</v>
      </c>
      <c r="B462" t="s">
        <v>456</v>
      </c>
      <c r="C462" s="9">
        <v>130643</v>
      </c>
      <c r="D462" t="s">
        <v>23</v>
      </c>
      <c r="E462" s="5" t="s">
        <v>671</v>
      </c>
      <c r="F462" s="5"/>
      <c r="G462" s="5"/>
      <c r="H462" t="s">
        <v>48</v>
      </c>
      <c r="I462" t="s">
        <v>346</v>
      </c>
      <c r="J462" s="5" t="s">
        <v>640</v>
      </c>
      <c r="K462" s="2">
        <v>17</v>
      </c>
      <c r="L462" s="3">
        <v>207310274</v>
      </c>
      <c r="M462" s="3">
        <f t="shared" si="20"/>
        <v>90</v>
      </c>
      <c r="O462" t="s">
        <v>4</v>
      </c>
      <c r="P462" t="s">
        <v>4</v>
      </c>
      <c r="Q462" t="s">
        <v>4</v>
      </c>
      <c r="R462" t="s">
        <v>4</v>
      </c>
    </row>
    <row r="463" spans="1:18" x14ac:dyDescent="0.2">
      <c r="A463">
        <f t="shared" si="19"/>
        <v>454</v>
      </c>
      <c r="B463" t="s">
        <v>460</v>
      </c>
      <c r="C463" s="9">
        <v>130740</v>
      </c>
      <c r="D463" t="s">
        <v>29</v>
      </c>
      <c r="E463" s="5" t="s">
        <v>671</v>
      </c>
      <c r="F463" s="5"/>
      <c r="G463" s="5"/>
      <c r="H463" t="s">
        <v>9</v>
      </c>
      <c r="I463" t="s">
        <v>61</v>
      </c>
      <c r="J463" s="5" t="s">
        <v>640</v>
      </c>
      <c r="K463" s="2">
        <v>12.5</v>
      </c>
      <c r="L463" s="3">
        <v>11564350</v>
      </c>
      <c r="M463" s="3">
        <f t="shared" si="20"/>
        <v>91</v>
      </c>
      <c r="O463" t="s">
        <v>7</v>
      </c>
      <c r="P463" s="62">
        <v>44498</v>
      </c>
      <c r="Q463" t="s">
        <v>4</v>
      </c>
      <c r="R463" t="s">
        <v>4</v>
      </c>
    </row>
    <row r="464" spans="1:18" x14ac:dyDescent="0.2">
      <c r="A464">
        <f t="shared" si="19"/>
        <v>455</v>
      </c>
      <c r="B464" t="s">
        <v>461</v>
      </c>
      <c r="C464" s="9">
        <v>130842</v>
      </c>
      <c r="D464" t="s">
        <v>29</v>
      </c>
      <c r="E464" s="5" t="s">
        <v>671</v>
      </c>
      <c r="F464" s="5"/>
      <c r="G464" s="5"/>
      <c r="H464" t="s">
        <v>38</v>
      </c>
      <c r="I464" t="s">
        <v>121</v>
      </c>
      <c r="J464" s="5" t="s">
        <v>640</v>
      </c>
      <c r="K464" s="2">
        <v>17</v>
      </c>
      <c r="L464" s="3">
        <v>12750000</v>
      </c>
      <c r="M464" s="3">
        <f t="shared" si="20"/>
        <v>92</v>
      </c>
      <c r="O464" t="s">
        <v>4</v>
      </c>
      <c r="P464" t="s">
        <v>4</v>
      </c>
      <c r="Q464" t="s">
        <v>4</v>
      </c>
      <c r="R464" t="s">
        <v>4</v>
      </c>
    </row>
    <row r="465" spans="1:18" x14ac:dyDescent="0.2">
      <c r="A465">
        <f t="shared" si="19"/>
        <v>456</v>
      </c>
      <c r="B465" t="s">
        <v>462</v>
      </c>
      <c r="C465" s="9">
        <v>130843</v>
      </c>
      <c r="D465" t="s">
        <v>23</v>
      </c>
      <c r="E465" s="5" t="s">
        <v>671</v>
      </c>
      <c r="F465" s="5"/>
      <c r="G465" s="5"/>
      <c r="H465" t="s">
        <v>38</v>
      </c>
      <c r="I465" t="s">
        <v>245</v>
      </c>
      <c r="J465" s="5" t="s">
        <v>640</v>
      </c>
      <c r="K465" s="2">
        <v>17</v>
      </c>
      <c r="L465" s="3">
        <v>2120580</v>
      </c>
      <c r="M465" s="3">
        <f t="shared" si="20"/>
        <v>93</v>
      </c>
      <c r="O465" t="s">
        <v>7</v>
      </c>
      <c r="P465" s="62">
        <v>44914</v>
      </c>
      <c r="Q465" t="s">
        <v>4</v>
      </c>
      <c r="R465" t="s">
        <v>4</v>
      </c>
    </row>
    <row r="466" spans="1:18" x14ac:dyDescent="0.2">
      <c r="A466">
        <f t="shared" si="19"/>
        <v>457</v>
      </c>
      <c r="B466" t="s">
        <v>464</v>
      </c>
      <c r="C466" s="9">
        <v>130940</v>
      </c>
      <c r="D466" t="s">
        <v>222</v>
      </c>
      <c r="E466" s="5" t="s">
        <v>671</v>
      </c>
      <c r="F466" s="5"/>
      <c r="G466" s="5"/>
      <c r="H466" t="s">
        <v>48</v>
      </c>
      <c r="I466" t="s">
        <v>457</v>
      </c>
      <c r="J466" s="5" t="s">
        <v>640</v>
      </c>
      <c r="K466" s="2">
        <v>22</v>
      </c>
      <c r="L466" s="3">
        <v>1178320</v>
      </c>
      <c r="M466" s="3">
        <f t="shared" si="20"/>
        <v>94</v>
      </c>
      <c r="O466" t="s">
        <v>4</v>
      </c>
      <c r="P466" t="s">
        <v>4</v>
      </c>
      <c r="Q466" t="s">
        <v>4</v>
      </c>
      <c r="R466" t="s">
        <v>4</v>
      </c>
    </row>
    <row r="467" spans="1:18" x14ac:dyDescent="0.2">
      <c r="A467">
        <f t="shared" si="19"/>
        <v>458</v>
      </c>
      <c r="B467" t="s">
        <v>466</v>
      </c>
      <c r="C467" s="9">
        <v>130976</v>
      </c>
      <c r="D467" t="s">
        <v>29</v>
      </c>
      <c r="E467" s="5" t="s">
        <v>671</v>
      </c>
      <c r="F467" s="5"/>
      <c r="G467" s="5"/>
      <c r="H467" t="s">
        <v>9</v>
      </c>
      <c r="I467" t="s">
        <v>96</v>
      </c>
      <c r="J467" s="5" t="s">
        <v>640</v>
      </c>
      <c r="K467" s="2">
        <v>11</v>
      </c>
      <c r="L467" s="3">
        <v>100100000</v>
      </c>
      <c r="M467" s="3">
        <f t="shared" si="20"/>
        <v>95</v>
      </c>
      <c r="O467" t="s">
        <v>4</v>
      </c>
      <c r="P467" t="s">
        <v>4</v>
      </c>
      <c r="Q467" t="s">
        <v>4</v>
      </c>
      <c r="R467" t="s">
        <v>4</v>
      </c>
    </row>
    <row r="468" spans="1:18" x14ac:dyDescent="0.2">
      <c r="A468">
        <f t="shared" si="19"/>
        <v>459</v>
      </c>
      <c r="B468" t="s">
        <v>468</v>
      </c>
      <c r="C468" s="9">
        <v>131117</v>
      </c>
      <c r="D468" t="s">
        <v>1</v>
      </c>
      <c r="E468" s="5" t="s">
        <v>674</v>
      </c>
      <c r="F468" s="5"/>
      <c r="G468" s="5"/>
      <c r="H468" t="s">
        <v>876</v>
      </c>
      <c r="I468" t="s">
        <v>2</v>
      </c>
      <c r="J468" s="5" t="s">
        <v>640</v>
      </c>
      <c r="K468" s="2">
        <v>17</v>
      </c>
      <c r="L468" s="3">
        <v>4296448</v>
      </c>
      <c r="M468" s="3">
        <v>3</v>
      </c>
      <c r="N468" s="3">
        <f>SUM(L447:L468)</f>
        <v>1228003240</v>
      </c>
      <c r="O468" t="s">
        <v>7</v>
      </c>
      <c r="P468" s="62">
        <v>44684</v>
      </c>
      <c r="Q468" t="s">
        <v>7</v>
      </c>
      <c r="R468" s="62">
        <v>44907</v>
      </c>
    </row>
    <row r="469" spans="1:18" x14ac:dyDescent="0.2">
      <c r="A469">
        <f t="shared" si="19"/>
        <v>460</v>
      </c>
      <c r="B469" t="s">
        <v>469</v>
      </c>
      <c r="C469" s="9">
        <v>131159</v>
      </c>
      <c r="D469" t="s">
        <v>23</v>
      </c>
      <c r="E469" s="5" t="s">
        <v>671</v>
      </c>
      <c r="F469" s="5"/>
      <c r="G469" s="5"/>
      <c r="H469" t="s">
        <v>38</v>
      </c>
      <c r="I469" t="s">
        <v>198</v>
      </c>
      <c r="J469" s="5" t="s">
        <v>640</v>
      </c>
      <c r="K469" s="2">
        <v>17</v>
      </c>
      <c r="L469" s="3">
        <v>843200</v>
      </c>
      <c r="M469" s="3">
        <f t="shared" ref="M469:M532" si="21">M468+1</f>
        <v>4</v>
      </c>
      <c r="O469" t="s">
        <v>4</v>
      </c>
      <c r="P469" t="s">
        <v>4</v>
      </c>
      <c r="Q469" t="s">
        <v>4</v>
      </c>
      <c r="R469" t="s">
        <v>4</v>
      </c>
    </row>
    <row r="470" spans="1:18" x14ac:dyDescent="0.2">
      <c r="A470">
        <f t="shared" si="19"/>
        <v>461</v>
      </c>
      <c r="B470" t="s">
        <v>471</v>
      </c>
      <c r="C470" s="9">
        <v>131205</v>
      </c>
      <c r="D470" t="s">
        <v>46</v>
      </c>
      <c r="E470" s="5" t="s">
        <v>672</v>
      </c>
      <c r="F470" s="5"/>
      <c r="G470" s="5"/>
      <c r="H470" t="s">
        <v>1271</v>
      </c>
      <c r="I470" t="s">
        <v>198</v>
      </c>
      <c r="J470" s="5" t="s">
        <v>640</v>
      </c>
      <c r="K470" s="2">
        <v>17</v>
      </c>
      <c r="L470" s="3">
        <v>0</v>
      </c>
      <c r="M470" s="3">
        <f t="shared" si="21"/>
        <v>5</v>
      </c>
      <c r="O470" t="s">
        <v>4</v>
      </c>
      <c r="P470" t="s">
        <v>4</v>
      </c>
      <c r="Q470" t="s">
        <v>4</v>
      </c>
      <c r="R470" t="s">
        <v>4</v>
      </c>
    </row>
    <row r="471" spans="1:18" x14ac:dyDescent="0.2">
      <c r="A471">
        <f t="shared" si="19"/>
        <v>462</v>
      </c>
      <c r="B471" t="s">
        <v>472</v>
      </c>
      <c r="C471" s="9">
        <v>131331</v>
      </c>
      <c r="D471" t="s">
        <v>1</v>
      </c>
      <c r="E471" s="5" t="s">
        <v>674</v>
      </c>
      <c r="F471" s="5"/>
      <c r="G471" s="5"/>
      <c r="H471" t="s">
        <v>876</v>
      </c>
      <c r="I471" t="s">
        <v>371</v>
      </c>
      <c r="J471" s="5" t="s">
        <v>640</v>
      </c>
      <c r="K471" s="2">
        <v>17</v>
      </c>
      <c r="L471" s="3">
        <v>2890000</v>
      </c>
      <c r="M471" s="3">
        <f t="shared" si="21"/>
        <v>6</v>
      </c>
      <c r="O471" t="s">
        <v>4</v>
      </c>
      <c r="P471" t="s">
        <v>4</v>
      </c>
      <c r="Q471" t="s">
        <v>4</v>
      </c>
      <c r="R471" t="s">
        <v>4</v>
      </c>
    </row>
    <row r="472" spans="1:18" x14ac:dyDescent="0.2">
      <c r="A472">
        <f t="shared" si="19"/>
        <v>463</v>
      </c>
      <c r="B472" t="s">
        <v>473</v>
      </c>
      <c r="C472" s="9">
        <v>131492</v>
      </c>
      <c r="D472" t="s">
        <v>1</v>
      </c>
      <c r="E472" s="5" t="s">
        <v>674</v>
      </c>
      <c r="F472" s="5"/>
      <c r="G472" s="5"/>
      <c r="H472" t="s">
        <v>48</v>
      </c>
      <c r="I472" t="s">
        <v>474</v>
      </c>
      <c r="J472" s="5" t="s">
        <v>640</v>
      </c>
      <c r="K472" s="2">
        <v>11</v>
      </c>
      <c r="L472" s="3">
        <v>3685000</v>
      </c>
      <c r="M472" s="3">
        <f t="shared" si="21"/>
        <v>7</v>
      </c>
      <c r="O472" t="s">
        <v>4</v>
      </c>
      <c r="P472" t="s">
        <v>4</v>
      </c>
      <c r="Q472" t="s">
        <v>4</v>
      </c>
      <c r="R472" t="s">
        <v>4</v>
      </c>
    </row>
    <row r="473" spans="1:18" x14ac:dyDescent="0.2">
      <c r="A473">
        <f t="shared" si="19"/>
        <v>464</v>
      </c>
      <c r="B473" t="s">
        <v>476</v>
      </c>
      <c r="C473" s="9">
        <v>131608</v>
      </c>
      <c r="D473" t="s">
        <v>29</v>
      </c>
      <c r="E473" s="5" t="s">
        <v>671</v>
      </c>
      <c r="F473" s="5"/>
      <c r="G473" s="5"/>
      <c r="H473" t="s">
        <v>1271</v>
      </c>
      <c r="I473" t="s">
        <v>183</v>
      </c>
      <c r="J473" s="5" t="s">
        <v>640</v>
      </c>
      <c r="K473" s="2">
        <v>11</v>
      </c>
      <c r="L473" s="3">
        <v>22547793</v>
      </c>
      <c r="M473" s="3">
        <f t="shared" si="21"/>
        <v>8</v>
      </c>
      <c r="O473" t="s">
        <v>4</v>
      </c>
      <c r="P473" t="s">
        <v>4</v>
      </c>
      <c r="Q473" t="s">
        <v>4</v>
      </c>
      <c r="R473" t="s">
        <v>4</v>
      </c>
    </row>
    <row r="474" spans="1:18" x14ac:dyDescent="0.2">
      <c r="A474">
        <f t="shared" si="19"/>
        <v>465</v>
      </c>
      <c r="B474" t="s">
        <v>477</v>
      </c>
      <c r="C474" s="9">
        <v>131653</v>
      </c>
      <c r="D474" t="s">
        <v>29</v>
      </c>
      <c r="E474" s="5" t="s">
        <v>671</v>
      </c>
      <c r="F474" s="5"/>
      <c r="G474" s="5"/>
      <c r="H474" t="s">
        <v>38</v>
      </c>
      <c r="I474" t="s">
        <v>377</v>
      </c>
      <c r="J474" s="5" t="s">
        <v>640</v>
      </c>
      <c r="K474" s="2">
        <v>12.5</v>
      </c>
      <c r="L474" s="3">
        <v>67500000</v>
      </c>
      <c r="M474" s="3">
        <f t="shared" si="21"/>
        <v>9</v>
      </c>
      <c r="O474" t="s">
        <v>7</v>
      </c>
      <c r="P474" s="62">
        <v>44911</v>
      </c>
      <c r="Q474" t="s">
        <v>4</v>
      </c>
      <c r="R474" t="s">
        <v>4</v>
      </c>
    </row>
    <row r="475" spans="1:18" x14ac:dyDescent="0.2">
      <c r="A475">
        <f t="shared" si="19"/>
        <v>466</v>
      </c>
      <c r="B475" t="s">
        <v>479</v>
      </c>
      <c r="C475" s="9">
        <v>131731</v>
      </c>
      <c r="D475" t="s">
        <v>23</v>
      </c>
      <c r="E475" s="5" t="s">
        <v>671</v>
      </c>
      <c r="F475" s="5"/>
      <c r="G475" s="5"/>
      <c r="H475" t="s">
        <v>1092</v>
      </c>
      <c r="I475" t="s">
        <v>289</v>
      </c>
      <c r="J475" s="5" t="s">
        <v>640</v>
      </c>
      <c r="K475" s="2">
        <v>22</v>
      </c>
      <c r="L475" s="3">
        <v>520342</v>
      </c>
      <c r="M475" s="3">
        <f t="shared" si="21"/>
        <v>10</v>
      </c>
      <c r="O475" t="s">
        <v>4</v>
      </c>
      <c r="P475" t="s">
        <v>4</v>
      </c>
      <c r="Q475" t="s">
        <v>4</v>
      </c>
      <c r="R475" t="s">
        <v>4</v>
      </c>
    </row>
    <row r="476" spans="1:18" x14ac:dyDescent="0.2">
      <c r="A476">
        <f t="shared" si="19"/>
        <v>467</v>
      </c>
      <c r="B476" t="s">
        <v>480</v>
      </c>
      <c r="C476" s="9">
        <v>131967</v>
      </c>
      <c r="D476" t="s">
        <v>29</v>
      </c>
      <c r="E476" s="5" t="s">
        <v>671</v>
      </c>
      <c r="F476" s="5"/>
      <c r="G476" s="5"/>
      <c r="H476" t="s">
        <v>54</v>
      </c>
      <c r="I476" t="s">
        <v>208</v>
      </c>
      <c r="J476" s="5" t="s">
        <v>640</v>
      </c>
      <c r="K476" s="2">
        <v>22</v>
      </c>
      <c r="L476" s="3">
        <v>85893878</v>
      </c>
      <c r="M476" s="3">
        <f t="shared" si="21"/>
        <v>11</v>
      </c>
      <c r="O476" t="s">
        <v>4</v>
      </c>
      <c r="P476" s="62" t="s">
        <v>4</v>
      </c>
      <c r="Q476" t="s">
        <v>4</v>
      </c>
      <c r="R476" s="62" t="s">
        <v>4</v>
      </c>
    </row>
    <row r="477" spans="1:18" x14ac:dyDescent="0.2">
      <c r="A477">
        <f t="shared" si="19"/>
        <v>468</v>
      </c>
      <c r="B477" t="s">
        <v>481</v>
      </c>
      <c r="C477" s="9">
        <v>131978</v>
      </c>
      <c r="D477" t="s">
        <v>29</v>
      </c>
      <c r="E477" s="5" t="s">
        <v>671</v>
      </c>
      <c r="F477" s="5"/>
      <c r="G477" s="5"/>
      <c r="H477" t="s">
        <v>48</v>
      </c>
      <c r="I477" t="s">
        <v>208</v>
      </c>
      <c r="J477" s="5" t="s">
        <v>640</v>
      </c>
      <c r="K477" s="2">
        <v>11</v>
      </c>
      <c r="L477" s="3">
        <v>17187324</v>
      </c>
      <c r="M477" s="3">
        <f t="shared" si="21"/>
        <v>12</v>
      </c>
      <c r="O477" t="s">
        <v>4</v>
      </c>
      <c r="P477" t="s">
        <v>4</v>
      </c>
      <c r="Q477" t="s">
        <v>4</v>
      </c>
      <c r="R477" t="s">
        <v>4</v>
      </c>
    </row>
    <row r="478" spans="1:18" x14ac:dyDescent="0.2">
      <c r="A478">
        <f t="shared" si="19"/>
        <v>469</v>
      </c>
      <c r="B478" t="s">
        <v>485</v>
      </c>
      <c r="C478" s="9">
        <v>132305</v>
      </c>
      <c r="D478" t="s">
        <v>46</v>
      </c>
      <c r="E478" s="5" t="s">
        <v>672</v>
      </c>
      <c r="F478" s="5"/>
      <c r="G478" s="5"/>
      <c r="H478" t="s">
        <v>48</v>
      </c>
      <c r="I478" t="s">
        <v>73</v>
      </c>
      <c r="J478" s="5" t="s">
        <v>640</v>
      </c>
      <c r="K478" s="2">
        <v>17</v>
      </c>
      <c r="L478" s="3">
        <v>0</v>
      </c>
      <c r="M478" s="3">
        <f t="shared" si="21"/>
        <v>13</v>
      </c>
      <c r="O478" t="s">
        <v>4</v>
      </c>
      <c r="P478" t="s">
        <v>4</v>
      </c>
      <c r="Q478" t="s">
        <v>4</v>
      </c>
      <c r="R478" t="s">
        <v>4</v>
      </c>
    </row>
    <row r="479" spans="1:18" x14ac:dyDescent="0.2">
      <c r="A479">
        <f t="shared" si="19"/>
        <v>470</v>
      </c>
      <c r="B479" t="s">
        <v>491</v>
      </c>
      <c r="C479" s="9">
        <v>132645</v>
      </c>
      <c r="D479" t="s">
        <v>29</v>
      </c>
      <c r="E479" s="5" t="s">
        <v>671</v>
      </c>
      <c r="F479" s="5"/>
      <c r="G479" s="5"/>
      <c r="H479" t="s">
        <v>38</v>
      </c>
      <c r="I479" t="s">
        <v>183</v>
      </c>
      <c r="J479" s="5" t="s">
        <v>640</v>
      </c>
      <c r="K479" s="2">
        <v>17</v>
      </c>
      <c r="L479" s="3">
        <v>70550000</v>
      </c>
      <c r="M479" s="3">
        <f t="shared" si="21"/>
        <v>14</v>
      </c>
      <c r="O479" t="s">
        <v>4</v>
      </c>
      <c r="P479" t="s">
        <v>4</v>
      </c>
      <c r="Q479" t="s">
        <v>4</v>
      </c>
      <c r="R479" t="s">
        <v>4</v>
      </c>
    </row>
    <row r="480" spans="1:18" x14ac:dyDescent="0.2">
      <c r="A480">
        <f t="shared" si="19"/>
        <v>471</v>
      </c>
      <c r="B480" t="s">
        <v>489</v>
      </c>
      <c r="C480" s="9">
        <v>132874</v>
      </c>
      <c r="D480" t="s">
        <v>23</v>
      </c>
      <c r="E480" s="5" t="s">
        <v>671</v>
      </c>
      <c r="F480" s="5"/>
      <c r="G480" s="5"/>
      <c r="H480" t="s">
        <v>881</v>
      </c>
      <c r="I480" t="s">
        <v>27</v>
      </c>
      <c r="J480" s="5" t="s">
        <v>640</v>
      </c>
      <c r="K480" s="2">
        <v>17</v>
      </c>
      <c r="L480" s="3">
        <v>6019776</v>
      </c>
      <c r="M480" s="3">
        <f t="shared" si="21"/>
        <v>15</v>
      </c>
      <c r="O480" t="s">
        <v>4</v>
      </c>
      <c r="P480" t="s">
        <v>4</v>
      </c>
      <c r="Q480" t="s">
        <v>4</v>
      </c>
      <c r="R480" t="s">
        <v>4</v>
      </c>
    </row>
    <row r="481" spans="1:18" x14ac:dyDescent="0.2">
      <c r="A481">
        <f t="shared" si="19"/>
        <v>472</v>
      </c>
      <c r="B481" t="s">
        <v>499</v>
      </c>
      <c r="C481" s="9">
        <v>133047</v>
      </c>
      <c r="D481" t="s">
        <v>23</v>
      </c>
      <c r="E481" s="5" t="s">
        <v>671</v>
      </c>
      <c r="F481" s="5"/>
      <c r="G481" s="5"/>
      <c r="H481" t="s">
        <v>54</v>
      </c>
      <c r="I481" t="s">
        <v>245</v>
      </c>
      <c r="J481" s="5" t="s">
        <v>640</v>
      </c>
      <c r="K481" s="2">
        <v>11</v>
      </c>
      <c r="L481" s="3">
        <v>3018400</v>
      </c>
      <c r="M481" s="3">
        <f t="shared" si="21"/>
        <v>16</v>
      </c>
      <c r="O481" t="s">
        <v>4</v>
      </c>
      <c r="P481" t="s">
        <v>4</v>
      </c>
      <c r="Q481" t="s">
        <v>4</v>
      </c>
      <c r="R481" t="s">
        <v>4</v>
      </c>
    </row>
    <row r="482" spans="1:18" x14ac:dyDescent="0.2">
      <c r="A482">
        <f t="shared" si="19"/>
        <v>473</v>
      </c>
      <c r="B482" t="s">
        <v>500</v>
      </c>
      <c r="C482" s="9">
        <v>133067</v>
      </c>
      <c r="D482" t="s">
        <v>46</v>
      </c>
      <c r="E482" s="5" t="s">
        <v>672</v>
      </c>
      <c r="F482" s="5"/>
      <c r="G482" s="5"/>
      <c r="H482" t="s">
        <v>48</v>
      </c>
      <c r="I482" t="s">
        <v>73</v>
      </c>
      <c r="J482" s="5" t="s">
        <v>640</v>
      </c>
      <c r="K482" s="2">
        <v>17</v>
      </c>
      <c r="L482" s="3">
        <v>0</v>
      </c>
      <c r="M482" s="3">
        <f t="shared" si="21"/>
        <v>17</v>
      </c>
      <c r="O482" t="s">
        <v>4</v>
      </c>
      <c r="P482" t="s">
        <v>4</v>
      </c>
      <c r="Q482" t="s">
        <v>4</v>
      </c>
      <c r="R482" t="s">
        <v>4</v>
      </c>
    </row>
    <row r="483" spans="1:18" x14ac:dyDescent="0.2">
      <c r="A483">
        <f t="shared" si="19"/>
        <v>474</v>
      </c>
      <c r="B483" t="s">
        <v>501</v>
      </c>
      <c r="C483" s="9">
        <v>133186</v>
      </c>
      <c r="D483" t="s">
        <v>222</v>
      </c>
      <c r="E483" s="5" t="s">
        <v>671</v>
      </c>
      <c r="F483" s="5"/>
      <c r="G483" s="5"/>
      <c r="H483" t="s">
        <v>48</v>
      </c>
      <c r="I483" t="s">
        <v>235</v>
      </c>
      <c r="J483" s="5" t="s">
        <v>640</v>
      </c>
      <c r="K483" s="2">
        <v>22</v>
      </c>
      <c r="L483" s="3">
        <v>4400000</v>
      </c>
      <c r="M483" s="3">
        <f t="shared" si="21"/>
        <v>18</v>
      </c>
      <c r="O483" t="s">
        <v>4</v>
      </c>
      <c r="P483" t="s">
        <v>4</v>
      </c>
      <c r="Q483" t="s">
        <v>4</v>
      </c>
      <c r="R483" t="s">
        <v>4</v>
      </c>
    </row>
    <row r="484" spans="1:18" x14ac:dyDescent="0.2">
      <c r="A484">
        <f t="shared" si="19"/>
        <v>475</v>
      </c>
      <c r="B484" t="s">
        <v>503</v>
      </c>
      <c r="C484" s="9">
        <v>133347</v>
      </c>
      <c r="D484" t="s">
        <v>29</v>
      </c>
      <c r="E484" s="5" t="s">
        <v>671</v>
      </c>
      <c r="F484" s="5"/>
      <c r="G484" s="5"/>
      <c r="H484" t="s">
        <v>881</v>
      </c>
      <c r="I484" t="s">
        <v>278</v>
      </c>
      <c r="J484" s="5" t="s">
        <v>640</v>
      </c>
      <c r="K484" s="2">
        <v>17</v>
      </c>
      <c r="L484" s="3">
        <v>132904439</v>
      </c>
      <c r="M484" s="3">
        <f t="shared" si="21"/>
        <v>19</v>
      </c>
      <c r="O484" t="s">
        <v>4</v>
      </c>
      <c r="P484" t="s">
        <v>4</v>
      </c>
      <c r="Q484" t="s">
        <v>4</v>
      </c>
      <c r="R484" t="s">
        <v>4</v>
      </c>
    </row>
    <row r="485" spans="1:18" x14ac:dyDescent="0.2">
      <c r="A485">
        <f t="shared" si="19"/>
        <v>476</v>
      </c>
      <c r="B485" t="s">
        <v>504</v>
      </c>
      <c r="C485" s="9">
        <v>133406</v>
      </c>
      <c r="D485" t="s">
        <v>46</v>
      </c>
      <c r="E485" s="5" t="s">
        <v>672</v>
      </c>
      <c r="F485" s="5"/>
      <c r="G485" s="5"/>
      <c r="H485" t="s">
        <v>159</v>
      </c>
      <c r="I485" t="s">
        <v>73</v>
      </c>
      <c r="J485" s="5" t="s">
        <v>640</v>
      </c>
      <c r="K485" s="2">
        <v>11</v>
      </c>
      <c r="L485" s="3">
        <v>0</v>
      </c>
      <c r="M485" s="3">
        <f t="shared" si="21"/>
        <v>20</v>
      </c>
      <c r="O485" t="s">
        <v>4</v>
      </c>
      <c r="P485" t="s">
        <v>4</v>
      </c>
      <c r="Q485" t="s">
        <v>4</v>
      </c>
      <c r="R485" t="s">
        <v>4</v>
      </c>
    </row>
    <row r="486" spans="1:18" x14ac:dyDescent="0.2">
      <c r="A486">
        <f t="shared" si="19"/>
        <v>477</v>
      </c>
      <c r="B486" t="s">
        <v>505</v>
      </c>
      <c r="C486" s="9">
        <v>133591</v>
      </c>
      <c r="D486" t="s">
        <v>46</v>
      </c>
      <c r="E486" s="5" t="s">
        <v>672</v>
      </c>
      <c r="F486" s="5"/>
      <c r="G486" s="5"/>
      <c r="H486" t="s">
        <v>159</v>
      </c>
      <c r="I486" t="s">
        <v>73</v>
      </c>
      <c r="J486" s="5" t="s">
        <v>640</v>
      </c>
      <c r="K486" s="2">
        <v>22</v>
      </c>
      <c r="L486" s="3">
        <v>0</v>
      </c>
      <c r="M486" s="3">
        <f t="shared" si="21"/>
        <v>21</v>
      </c>
      <c r="O486" t="s">
        <v>4</v>
      </c>
      <c r="P486" t="s">
        <v>4</v>
      </c>
      <c r="Q486" t="s">
        <v>4</v>
      </c>
      <c r="R486" t="s">
        <v>4</v>
      </c>
    </row>
    <row r="487" spans="1:18" x14ac:dyDescent="0.2">
      <c r="A487">
        <f t="shared" si="19"/>
        <v>478</v>
      </c>
      <c r="B487" t="s">
        <v>508</v>
      </c>
      <c r="C487" s="9">
        <v>133789</v>
      </c>
      <c r="D487" t="s">
        <v>23</v>
      </c>
      <c r="E487" s="5" t="s">
        <v>671</v>
      </c>
      <c r="F487" s="5"/>
      <c r="G487" s="5"/>
      <c r="H487" t="s">
        <v>48</v>
      </c>
      <c r="I487" t="s">
        <v>73</v>
      </c>
      <c r="J487" s="5" t="s">
        <v>640</v>
      </c>
      <c r="K487" s="2">
        <v>17</v>
      </c>
      <c r="L487" s="3">
        <v>0</v>
      </c>
      <c r="M487" s="3">
        <f t="shared" si="21"/>
        <v>22</v>
      </c>
      <c r="O487" t="s">
        <v>7</v>
      </c>
      <c r="P487" s="62">
        <v>44902</v>
      </c>
      <c r="Q487" t="s">
        <v>4</v>
      </c>
      <c r="R487" t="s">
        <v>4</v>
      </c>
    </row>
    <row r="488" spans="1:18" x14ac:dyDescent="0.2">
      <c r="A488">
        <f t="shared" si="19"/>
        <v>479</v>
      </c>
      <c r="B488" t="s">
        <v>509</v>
      </c>
      <c r="C488" s="9">
        <v>133952</v>
      </c>
      <c r="D488" t="s">
        <v>29</v>
      </c>
      <c r="E488" s="5" t="s">
        <v>671</v>
      </c>
      <c r="F488" s="5"/>
      <c r="G488" s="5"/>
      <c r="H488" t="s">
        <v>9</v>
      </c>
      <c r="I488" t="s">
        <v>278</v>
      </c>
      <c r="J488" s="5" t="s">
        <v>640</v>
      </c>
      <c r="K488" s="2">
        <v>22</v>
      </c>
      <c r="L488" s="3">
        <v>36957736</v>
      </c>
      <c r="M488" s="3">
        <f t="shared" si="21"/>
        <v>23</v>
      </c>
      <c r="O488" t="s">
        <v>4</v>
      </c>
      <c r="P488" t="s">
        <v>4</v>
      </c>
      <c r="Q488" t="s">
        <v>4</v>
      </c>
      <c r="R488" t="s">
        <v>4</v>
      </c>
    </row>
    <row r="489" spans="1:18" x14ac:dyDescent="0.2">
      <c r="A489">
        <f t="shared" si="19"/>
        <v>480</v>
      </c>
      <c r="B489" t="s">
        <v>510</v>
      </c>
      <c r="C489" s="9">
        <v>133998</v>
      </c>
      <c r="D489" t="s">
        <v>29</v>
      </c>
      <c r="E489" s="5" t="s">
        <v>671</v>
      </c>
      <c r="F489" s="5"/>
      <c r="G489" s="5"/>
      <c r="H489" t="s">
        <v>9</v>
      </c>
      <c r="I489" t="s">
        <v>274</v>
      </c>
      <c r="J489" s="5" t="s">
        <v>640</v>
      </c>
      <c r="K489" s="2">
        <v>11</v>
      </c>
      <c r="L489" s="3">
        <v>40080814</v>
      </c>
      <c r="M489" s="3">
        <f t="shared" si="21"/>
        <v>24</v>
      </c>
      <c r="O489" t="s">
        <v>4</v>
      </c>
      <c r="P489" t="s">
        <v>4</v>
      </c>
      <c r="Q489" t="s">
        <v>4</v>
      </c>
      <c r="R489" t="s">
        <v>4</v>
      </c>
    </row>
    <row r="490" spans="1:18" x14ac:dyDescent="0.2">
      <c r="A490">
        <f t="shared" si="19"/>
        <v>481</v>
      </c>
      <c r="B490" t="s">
        <v>511</v>
      </c>
      <c r="C490" s="9">
        <v>134008</v>
      </c>
      <c r="D490" t="s">
        <v>25</v>
      </c>
      <c r="E490" s="5" t="s">
        <v>671</v>
      </c>
      <c r="F490" s="5"/>
      <c r="G490" s="5"/>
      <c r="H490" t="s">
        <v>881</v>
      </c>
      <c r="I490" t="s">
        <v>346</v>
      </c>
      <c r="J490" s="5" t="s">
        <v>640</v>
      </c>
      <c r="K490" s="2">
        <v>17</v>
      </c>
      <c r="L490" s="3">
        <v>0</v>
      </c>
      <c r="M490" s="3">
        <f t="shared" si="21"/>
        <v>25</v>
      </c>
      <c r="O490" t="s">
        <v>3</v>
      </c>
      <c r="P490" s="62">
        <v>44721</v>
      </c>
      <c r="Q490" t="s">
        <v>4</v>
      </c>
      <c r="R490" t="s">
        <v>4</v>
      </c>
    </row>
    <row r="491" spans="1:18" x14ac:dyDescent="0.2">
      <c r="A491">
        <f t="shared" si="19"/>
        <v>482</v>
      </c>
      <c r="B491" t="s">
        <v>512</v>
      </c>
      <c r="C491" s="9">
        <v>134061</v>
      </c>
      <c r="D491" t="s">
        <v>34</v>
      </c>
      <c r="E491" s="5" t="s">
        <v>671</v>
      </c>
      <c r="F491" s="5"/>
      <c r="G491" s="5"/>
      <c r="H491" t="s">
        <v>48</v>
      </c>
      <c r="I491" t="s">
        <v>235</v>
      </c>
      <c r="J491" s="5" t="s">
        <v>640</v>
      </c>
      <c r="K491" s="2">
        <v>22</v>
      </c>
      <c r="L491" s="3">
        <v>88357500</v>
      </c>
      <c r="M491" s="3">
        <f t="shared" si="21"/>
        <v>26</v>
      </c>
      <c r="O491" t="s">
        <v>4</v>
      </c>
      <c r="P491" t="s">
        <v>4</v>
      </c>
      <c r="Q491" t="s">
        <v>4</v>
      </c>
      <c r="R491" t="s">
        <v>4</v>
      </c>
    </row>
    <row r="492" spans="1:18" x14ac:dyDescent="0.2">
      <c r="A492">
        <f t="shared" ref="A492:A555" si="22">A491+1</f>
        <v>483</v>
      </c>
      <c r="B492" t="s">
        <v>513</v>
      </c>
      <c r="C492" s="9">
        <v>134077</v>
      </c>
      <c r="D492" t="s">
        <v>29</v>
      </c>
      <c r="E492" s="5" t="s">
        <v>671</v>
      </c>
      <c r="F492" s="5"/>
      <c r="G492" s="5"/>
      <c r="H492" t="s">
        <v>1270</v>
      </c>
      <c r="I492" t="s">
        <v>262</v>
      </c>
      <c r="J492" s="5" t="s">
        <v>640</v>
      </c>
      <c r="K492" s="2">
        <v>11</v>
      </c>
      <c r="L492" s="3">
        <v>42968310</v>
      </c>
      <c r="M492" s="3">
        <f t="shared" si="21"/>
        <v>27</v>
      </c>
      <c r="O492" t="s">
        <v>3</v>
      </c>
      <c r="P492" s="62">
        <v>45030</v>
      </c>
      <c r="Q492" t="s">
        <v>4</v>
      </c>
      <c r="R492" t="s">
        <v>4</v>
      </c>
    </row>
    <row r="493" spans="1:18" x14ac:dyDescent="0.2">
      <c r="A493">
        <f t="shared" si="22"/>
        <v>484</v>
      </c>
      <c r="B493" t="s">
        <v>514</v>
      </c>
      <c r="C493" s="9">
        <v>134217</v>
      </c>
      <c r="D493" t="s">
        <v>23</v>
      </c>
      <c r="E493" s="5" t="s">
        <v>671</v>
      </c>
      <c r="F493" s="5"/>
      <c r="G493" s="5"/>
      <c r="H493" t="s">
        <v>159</v>
      </c>
      <c r="I493" t="s">
        <v>214</v>
      </c>
      <c r="J493" s="5" t="s">
        <v>640</v>
      </c>
      <c r="K493" s="2">
        <v>17</v>
      </c>
      <c r="L493" s="3">
        <v>11633617</v>
      </c>
      <c r="M493" s="3">
        <f t="shared" si="21"/>
        <v>28</v>
      </c>
      <c r="O493" t="s">
        <v>4</v>
      </c>
      <c r="P493" t="s">
        <v>4</v>
      </c>
      <c r="Q493" t="s">
        <v>4</v>
      </c>
      <c r="R493" t="s">
        <v>4</v>
      </c>
    </row>
    <row r="494" spans="1:18" x14ac:dyDescent="0.2">
      <c r="A494">
        <f t="shared" si="22"/>
        <v>485</v>
      </c>
      <c r="B494" t="s">
        <v>518</v>
      </c>
      <c r="C494" s="9">
        <v>134525</v>
      </c>
      <c r="D494" t="s">
        <v>46</v>
      </c>
      <c r="E494" s="5" t="s">
        <v>672</v>
      </c>
      <c r="F494" s="5"/>
      <c r="G494" s="5"/>
      <c r="H494" t="s">
        <v>51</v>
      </c>
      <c r="I494" t="s">
        <v>27</v>
      </c>
      <c r="J494" s="5" t="s">
        <v>640</v>
      </c>
      <c r="K494" s="2">
        <v>17</v>
      </c>
      <c r="L494" s="3">
        <v>0</v>
      </c>
      <c r="M494" s="3">
        <f t="shared" si="21"/>
        <v>29</v>
      </c>
      <c r="O494" t="s">
        <v>4</v>
      </c>
      <c r="P494" t="s">
        <v>4</v>
      </c>
      <c r="Q494" t="s">
        <v>4</v>
      </c>
      <c r="R494" t="s">
        <v>4</v>
      </c>
    </row>
    <row r="495" spans="1:18" x14ac:dyDescent="0.2">
      <c r="A495">
        <f t="shared" si="22"/>
        <v>486</v>
      </c>
      <c r="B495" t="s">
        <v>519</v>
      </c>
      <c r="C495" s="9">
        <v>134571</v>
      </c>
      <c r="D495" t="s">
        <v>23</v>
      </c>
      <c r="E495" s="5" t="s">
        <v>671</v>
      </c>
      <c r="F495" s="5"/>
      <c r="G495" s="5"/>
      <c r="H495" t="s">
        <v>38</v>
      </c>
      <c r="I495" t="s">
        <v>457</v>
      </c>
      <c r="J495" s="5" t="s">
        <v>640</v>
      </c>
      <c r="K495" s="2">
        <v>17</v>
      </c>
      <c r="L495" s="3">
        <v>266323514</v>
      </c>
      <c r="M495" s="3">
        <f t="shared" si="21"/>
        <v>30</v>
      </c>
      <c r="O495" t="s">
        <v>4</v>
      </c>
      <c r="P495" t="s">
        <v>4</v>
      </c>
      <c r="Q495" t="s">
        <v>4</v>
      </c>
      <c r="R495" t="s">
        <v>4</v>
      </c>
    </row>
    <row r="496" spans="1:18" x14ac:dyDescent="0.2">
      <c r="A496">
        <f t="shared" si="22"/>
        <v>487</v>
      </c>
      <c r="B496" t="s">
        <v>521</v>
      </c>
      <c r="C496" s="9">
        <v>134608</v>
      </c>
      <c r="D496" t="s">
        <v>23</v>
      </c>
      <c r="E496" s="5" t="s">
        <v>671</v>
      </c>
      <c r="F496" s="5"/>
      <c r="G496" s="5"/>
      <c r="H496" t="s">
        <v>38</v>
      </c>
      <c r="I496" t="s">
        <v>65</v>
      </c>
      <c r="J496" s="5" t="s">
        <v>640</v>
      </c>
      <c r="K496" s="2">
        <v>12.5</v>
      </c>
      <c r="L496" s="3">
        <v>450000000</v>
      </c>
      <c r="M496" s="3">
        <f t="shared" si="21"/>
        <v>31</v>
      </c>
      <c r="O496" t="s">
        <v>3</v>
      </c>
      <c r="P496" s="62">
        <v>44966</v>
      </c>
      <c r="Q496" t="s">
        <v>4</v>
      </c>
      <c r="R496" t="s">
        <v>4</v>
      </c>
    </row>
    <row r="497" spans="1:18" x14ac:dyDescent="0.2">
      <c r="A497">
        <f t="shared" si="22"/>
        <v>488</v>
      </c>
      <c r="B497" t="s">
        <v>523</v>
      </c>
      <c r="C497" s="9">
        <v>135011</v>
      </c>
      <c r="D497" t="s">
        <v>23</v>
      </c>
      <c r="E497" s="5" t="s">
        <v>671</v>
      </c>
      <c r="F497" s="5"/>
      <c r="G497" s="5"/>
      <c r="H497" t="s">
        <v>1271</v>
      </c>
      <c r="I497" t="s">
        <v>228</v>
      </c>
      <c r="J497" s="5" t="s">
        <v>640</v>
      </c>
      <c r="K497" s="2">
        <v>17</v>
      </c>
      <c r="L497" s="3">
        <v>2111696</v>
      </c>
      <c r="M497" s="3">
        <f t="shared" si="21"/>
        <v>32</v>
      </c>
      <c r="O497" t="s">
        <v>4</v>
      </c>
      <c r="P497" t="s">
        <v>4</v>
      </c>
      <c r="Q497" t="s">
        <v>4</v>
      </c>
      <c r="R497" t="s">
        <v>4</v>
      </c>
    </row>
    <row r="498" spans="1:18" x14ac:dyDescent="0.2">
      <c r="A498">
        <f t="shared" si="22"/>
        <v>489</v>
      </c>
      <c r="B498" t="s">
        <v>524</v>
      </c>
      <c r="C498" s="9">
        <v>135018</v>
      </c>
      <c r="D498" t="s">
        <v>1</v>
      </c>
      <c r="E498" s="5" t="s">
        <v>674</v>
      </c>
      <c r="F498" s="5"/>
      <c r="G498" s="5"/>
      <c r="H498" t="s">
        <v>876</v>
      </c>
      <c r="I498" t="s">
        <v>525</v>
      </c>
      <c r="J498" s="5" t="s">
        <v>640</v>
      </c>
      <c r="K498" s="2">
        <v>17</v>
      </c>
      <c r="L498" s="3">
        <v>3400000</v>
      </c>
      <c r="M498" s="3">
        <f t="shared" si="21"/>
        <v>33</v>
      </c>
      <c r="O498" t="s">
        <v>4</v>
      </c>
      <c r="P498" t="s">
        <v>4</v>
      </c>
      <c r="Q498" t="s">
        <v>4</v>
      </c>
      <c r="R498" t="s">
        <v>4</v>
      </c>
    </row>
    <row r="499" spans="1:18" x14ac:dyDescent="0.2">
      <c r="A499">
        <f t="shared" si="22"/>
        <v>490</v>
      </c>
      <c r="B499" t="s">
        <v>526</v>
      </c>
      <c r="C499" s="9">
        <v>135020</v>
      </c>
      <c r="D499" t="s">
        <v>23</v>
      </c>
      <c r="E499" s="5" t="s">
        <v>671</v>
      </c>
      <c r="F499" s="5"/>
      <c r="G499" s="5"/>
      <c r="H499" t="s">
        <v>1271</v>
      </c>
      <c r="I499" t="s">
        <v>152</v>
      </c>
      <c r="J499" s="5" t="s">
        <v>640</v>
      </c>
      <c r="K499" s="2">
        <v>17</v>
      </c>
      <c r="L499" s="3">
        <v>54394935</v>
      </c>
      <c r="M499" s="3">
        <f t="shared" si="21"/>
        <v>34</v>
      </c>
      <c r="O499" t="s">
        <v>7</v>
      </c>
      <c r="P499" s="62">
        <v>44858</v>
      </c>
      <c r="Q499" t="s">
        <v>4</v>
      </c>
      <c r="R499" t="s">
        <v>4</v>
      </c>
    </row>
    <row r="500" spans="1:18" x14ac:dyDescent="0.2">
      <c r="A500">
        <f t="shared" si="22"/>
        <v>491</v>
      </c>
      <c r="B500" t="s">
        <v>528</v>
      </c>
      <c r="C500" s="9">
        <v>135145</v>
      </c>
      <c r="D500" t="s">
        <v>23</v>
      </c>
      <c r="E500" s="5" t="s">
        <v>671</v>
      </c>
      <c r="F500" s="5"/>
      <c r="G500" s="5"/>
      <c r="H500" t="s">
        <v>1271</v>
      </c>
      <c r="I500" t="s">
        <v>165</v>
      </c>
      <c r="J500" s="5" t="s">
        <v>640</v>
      </c>
      <c r="K500" s="2">
        <v>11</v>
      </c>
      <c r="L500" s="3">
        <v>1241679</v>
      </c>
      <c r="M500" s="3">
        <f t="shared" si="21"/>
        <v>35</v>
      </c>
      <c r="O500" t="s">
        <v>4</v>
      </c>
      <c r="P500" t="s">
        <v>4</v>
      </c>
      <c r="Q500" t="s">
        <v>4</v>
      </c>
      <c r="R500" t="s">
        <v>4</v>
      </c>
    </row>
    <row r="501" spans="1:18" x14ac:dyDescent="0.2">
      <c r="A501">
        <f t="shared" si="22"/>
        <v>492</v>
      </c>
      <c r="B501" t="s">
        <v>529</v>
      </c>
      <c r="C501" s="9">
        <v>135155</v>
      </c>
      <c r="D501" t="s">
        <v>23</v>
      </c>
      <c r="E501" s="5" t="s">
        <v>671</v>
      </c>
      <c r="F501" s="5"/>
      <c r="G501" s="5"/>
      <c r="H501" t="s">
        <v>38</v>
      </c>
      <c r="I501" t="s">
        <v>228</v>
      </c>
      <c r="J501" s="5" t="s">
        <v>640</v>
      </c>
      <c r="K501" s="2">
        <v>11</v>
      </c>
      <c r="L501" s="3">
        <v>4125000</v>
      </c>
      <c r="M501" s="3">
        <f t="shared" si="21"/>
        <v>36</v>
      </c>
      <c r="O501" t="s">
        <v>4</v>
      </c>
      <c r="P501" t="s">
        <v>4</v>
      </c>
      <c r="Q501" t="s">
        <v>4</v>
      </c>
      <c r="R501" t="s">
        <v>4</v>
      </c>
    </row>
    <row r="502" spans="1:18" x14ac:dyDescent="0.2">
      <c r="A502">
        <f t="shared" si="22"/>
        <v>493</v>
      </c>
      <c r="B502" t="s">
        <v>449</v>
      </c>
      <c r="C502" s="9">
        <v>135233</v>
      </c>
      <c r="D502" t="s">
        <v>23</v>
      </c>
      <c r="E502" s="5" t="s">
        <v>671</v>
      </c>
      <c r="F502" s="5"/>
      <c r="G502" s="5"/>
      <c r="H502" t="s">
        <v>48</v>
      </c>
      <c r="I502" t="s">
        <v>346</v>
      </c>
      <c r="J502" s="5" t="s">
        <v>640</v>
      </c>
      <c r="K502" s="2">
        <v>22</v>
      </c>
      <c r="L502" s="3">
        <v>222647070</v>
      </c>
      <c r="M502" s="3">
        <f t="shared" si="21"/>
        <v>37</v>
      </c>
      <c r="O502" t="s">
        <v>4</v>
      </c>
      <c r="P502" t="s">
        <v>4</v>
      </c>
      <c r="Q502" t="s">
        <v>4</v>
      </c>
      <c r="R502" t="s">
        <v>4</v>
      </c>
    </row>
    <row r="503" spans="1:18" x14ac:dyDescent="0.2">
      <c r="A503">
        <f t="shared" si="22"/>
        <v>494</v>
      </c>
      <c r="B503" t="s">
        <v>532</v>
      </c>
      <c r="C503" s="9">
        <v>135250</v>
      </c>
      <c r="D503" t="s">
        <v>1</v>
      </c>
      <c r="E503" s="5" t="s">
        <v>674</v>
      </c>
      <c r="F503" s="5"/>
      <c r="G503" s="5"/>
      <c r="H503" t="s">
        <v>876</v>
      </c>
      <c r="I503" t="s">
        <v>135</v>
      </c>
      <c r="J503" s="5" t="s">
        <v>640</v>
      </c>
      <c r="K503" s="2">
        <v>17</v>
      </c>
      <c r="L503" s="3">
        <v>17000000</v>
      </c>
      <c r="M503" s="3">
        <f t="shared" si="21"/>
        <v>38</v>
      </c>
      <c r="O503" t="s">
        <v>4</v>
      </c>
      <c r="P503" t="s">
        <v>4</v>
      </c>
      <c r="Q503" t="s">
        <v>4</v>
      </c>
      <c r="R503" t="s">
        <v>4</v>
      </c>
    </row>
    <row r="504" spans="1:18" x14ac:dyDescent="0.2">
      <c r="A504">
        <f t="shared" si="22"/>
        <v>495</v>
      </c>
      <c r="B504" t="s">
        <v>533</v>
      </c>
      <c r="C504" s="9">
        <v>135286</v>
      </c>
      <c r="D504" t="s">
        <v>29</v>
      </c>
      <c r="E504" s="5" t="s">
        <v>671</v>
      </c>
      <c r="F504" s="5"/>
      <c r="G504" s="5"/>
      <c r="H504" t="s">
        <v>881</v>
      </c>
      <c r="I504" t="s">
        <v>262</v>
      </c>
      <c r="J504" s="5" t="s">
        <v>640</v>
      </c>
      <c r="K504" s="2">
        <v>22</v>
      </c>
      <c r="L504" s="3">
        <v>104143686</v>
      </c>
      <c r="M504" s="3">
        <f t="shared" si="21"/>
        <v>39</v>
      </c>
      <c r="O504" t="s">
        <v>3</v>
      </c>
      <c r="P504" s="62">
        <v>44726</v>
      </c>
      <c r="Q504" t="s">
        <v>4</v>
      </c>
      <c r="R504" t="s">
        <v>4</v>
      </c>
    </row>
    <row r="505" spans="1:18" x14ac:dyDescent="0.2">
      <c r="A505">
        <f t="shared" si="22"/>
        <v>496</v>
      </c>
      <c r="B505" s="75" t="s">
        <v>534</v>
      </c>
      <c r="C505" s="9">
        <v>135326</v>
      </c>
      <c r="D505" t="s">
        <v>29</v>
      </c>
      <c r="E505" s="5" t="s">
        <v>671</v>
      </c>
      <c r="F505" s="5"/>
      <c r="G505" s="5"/>
      <c r="H505" t="s">
        <v>54</v>
      </c>
      <c r="I505" t="s">
        <v>183</v>
      </c>
      <c r="J505" s="5" t="s">
        <v>640</v>
      </c>
      <c r="K505" s="2">
        <v>22</v>
      </c>
      <c r="L505" s="3">
        <v>38500000</v>
      </c>
      <c r="M505" s="3">
        <f t="shared" si="21"/>
        <v>40</v>
      </c>
      <c r="O505" t="s">
        <v>4</v>
      </c>
      <c r="P505" s="62" t="s">
        <v>4</v>
      </c>
      <c r="Q505" t="s">
        <v>4</v>
      </c>
      <c r="R505" s="62" t="s">
        <v>4</v>
      </c>
    </row>
    <row r="506" spans="1:18" x14ac:dyDescent="0.2">
      <c r="A506">
        <f t="shared" si="22"/>
        <v>497</v>
      </c>
      <c r="B506" t="s">
        <v>535</v>
      </c>
      <c r="C506" s="9">
        <v>135334</v>
      </c>
      <c r="D506" t="s">
        <v>34</v>
      </c>
      <c r="E506" s="5" t="s">
        <v>671</v>
      </c>
      <c r="F506" s="5"/>
      <c r="G506" s="5"/>
      <c r="H506" t="s">
        <v>9</v>
      </c>
      <c r="I506" t="s">
        <v>83</v>
      </c>
      <c r="J506" s="5" t="s">
        <v>640</v>
      </c>
      <c r="K506" s="2">
        <v>17</v>
      </c>
      <c r="L506" s="3">
        <v>0</v>
      </c>
      <c r="M506" s="3">
        <f t="shared" si="21"/>
        <v>41</v>
      </c>
      <c r="N506" s="3">
        <f>SUM(L1:L506)</f>
        <v>16899421577.625</v>
      </c>
      <c r="O506" t="s">
        <v>4</v>
      </c>
      <c r="P506" t="s">
        <v>4</v>
      </c>
      <c r="Q506" t="s">
        <v>4</v>
      </c>
      <c r="R506" t="s">
        <v>4</v>
      </c>
    </row>
    <row r="507" spans="1:18" x14ac:dyDescent="0.2">
      <c r="A507">
        <f t="shared" si="22"/>
        <v>498</v>
      </c>
      <c r="B507" t="s">
        <v>541</v>
      </c>
      <c r="C507" s="9">
        <v>135534</v>
      </c>
      <c r="D507" t="s">
        <v>23</v>
      </c>
      <c r="E507" s="5" t="s">
        <v>671</v>
      </c>
      <c r="F507" s="5"/>
      <c r="G507" s="5"/>
      <c r="H507" t="s">
        <v>1271</v>
      </c>
      <c r="I507" t="s">
        <v>245</v>
      </c>
      <c r="J507" s="5" t="s">
        <v>640</v>
      </c>
      <c r="K507" s="2">
        <v>17</v>
      </c>
      <c r="L507" s="3">
        <v>9084334</v>
      </c>
      <c r="M507" s="3">
        <f t="shared" si="21"/>
        <v>42</v>
      </c>
      <c r="O507" t="s">
        <v>4</v>
      </c>
      <c r="P507" t="s">
        <v>4</v>
      </c>
      <c r="Q507" t="s">
        <v>4</v>
      </c>
      <c r="R507" t="s">
        <v>4</v>
      </c>
    </row>
    <row r="508" spans="1:18" x14ac:dyDescent="0.2">
      <c r="A508">
        <f t="shared" si="22"/>
        <v>499</v>
      </c>
      <c r="B508" t="s">
        <v>542</v>
      </c>
      <c r="C508" s="9">
        <v>135566</v>
      </c>
      <c r="D508" t="s">
        <v>46</v>
      </c>
      <c r="E508" s="5" t="s">
        <v>672</v>
      </c>
      <c r="F508" s="5"/>
      <c r="G508" s="5"/>
      <c r="H508" t="s">
        <v>48</v>
      </c>
      <c r="I508" t="s">
        <v>27</v>
      </c>
      <c r="J508" s="5" t="s">
        <v>640</v>
      </c>
      <c r="K508" s="2">
        <v>17</v>
      </c>
      <c r="L508" s="3">
        <v>0</v>
      </c>
      <c r="M508" s="3">
        <f t="shared" si="21"/>
        <v>43</v>
      </c>
      <c r="O508" t="s">
        <v>7</v>
      </c>
      <c r="P508" s="62">
        <v>44294</v>
      </c>
      <c r="Q508" t="s">
        <v>4</v>
      </c>
      <c r="R508" t="s">
        <v>4</v>
      </c>
    </row>
    <row r="509" spans="1:18" x14ac:dyDescent="0.2">
      <c r="A509">
        <f t="shared" si="22"/>
        <v>500</v>
      </c>
      <c r="B509" t="s">
        <v>543</v>
      </c>
      <c r="C509" s="9">
        <v>135582</v>
      </c>
      <c r="D509" t="s">
        <v>325</v>
      </c>
      <c r="E509" s="5" t="s">
        <v>671</v>
      </c>
      <c r="F509" s="5"/>
      <c r="G509" s="5"/>
      <c r="H509" t="s">
        <v>159</v>
      </c>
      <c r="I509" t="s">
        <v>507</v>
      </c>
      <c r="J509" s="5" t="s">
        <v>640</v>
      </c>
      <c r="K509" s="2">
        <v>17</v>
      </c>
      <c r="L509" s="3">
        <v>170000</v>
      </c>
      <c r="M509" s="3">
        <f t="shared" si="21"/>
        <v>44</v>
      </c>
      <c r="O509" t="s">
        <v>4</v>
      </c>
      <c r="P509" t="s">
        <v>4</v>
      </c>
      <c r="Q509" t="s">
        <v>4</v>
      </c>
      <c r="R509" t="s">
        <v>4</v>
      </c>
    </row>
    <row r="510" spans="1:18" x14ac:dyDescent="0.2">
      <c r="A510">
        <f t="shared" si="22"/>
        <v>501</v>
      </c>
      <c r="B510" t="s">
        <v>546</v>
      </c>
      <c r="C510" s="9">
        <v>135649</v>
      </c>
      <c r="D510" t="s">
        <v>23</v>
      </c>
      <c r="E510" s="5" t="s">
        <v>671</v>
      </c>
      <c r="F510" s="5"/>
      <c r="G510" s="5"/>
      <c r="H510" t="s">
        <v>881</v>
      </c>
      <c r="I510" t="s">
        <v>547</v>
      </c>
      <c r="J510" s="5" t="s">
        <v>640</v>
      </c>
      <c r="K510" s="2">
        <v>11</v>
      </c>
      <c r="L510" s="3">
        <v>2420000</v>
      </c>
      <c r="M510" s="3">
        <f t="shared" si="21"/>
        <v>45</v>
      </c>
      <c r="O510" t="s">
        <v>4</v>
      </c>
      <c r="P510" t="s">
        <v>4</v>
      </c>
      <c r="Q510" t="s">
        <v>4</v>
      </c>
      <c r="R510" t="s">
        <v>4</v>
      </c>
    </row>
    <row r="511" spans="1:18" x14ac:dyDescent="0.2">
      <c r="A511">
        <f t="shared" si="22"/>
        <v>502</v>
      </c>
      <c r="B511" t="s">
        <v>548</v>
      </c>
      <c r="C511" s="9">
        <v>135739</v>
      </c>
      <c r="D511" t="s">
        <v>23</v>
      </c>
      <c r="E511" s="5" t="s">
        <v>671</v>
      </c>
      <c r="F511" s="5"/>
      <c r="G511" s="5"/>
      <c r="H511" t="s">
        <v>881</v>
      </c>
      <c r="I511" t="s">
        <v>228</v>
      </c>
      <c r="J511" s="5" t="s">
        <v>640</v>
      </c>
      <c r="K511" s="2">
        <v>17</v>
      </c>
      <c r="L511" s="3">
        <v>2992000</v>
      </c>
      <c r="M511" s="3">
        <f t="shared" si="21"/>
        <v>46</v>
      </c>
      <c r="O511" t="s">
        <v>4</v>
      </c>
      <c r="P511" t="s">
        <v>4</v>
      </c>
      <c r="Q511" t="s">
        <v>4</v>
      </c>
      <c r="R511" t="s">
        <v>4</v>
      </c>
    </row>
    <row r="512" spans="1:18" x14ac:dyDescent="0.2">
      <c r="A512">
        <f t="shared" si="22"/>
        <v>503</v>
      </c>
      <c r="B512" t="s">
        <v>549</v>
      </c>
      <c r="C512" s="9">
        <v>135790</v>
      </c>
      <c r="D512" t="s">
        <v>29</v>
      </c>
      <c r="E512" s="5" t="s">
        <v>671</v>
      </c>
      <c r="F512" s="5"/>
      <c r="G512" s="5"/>
      <c r="H512" t="s">
        <v>1271</v>
      </c>
      <c r="I512" t="s">
        <v>278</v>
      </c>
      <c r="J512" s="5" t="s">
        <v>640</v>
      </c>
      <c r="K512" s="2">
        <v>22</v>
      </c>
      <c r="L512" s="3">
        <v>163284000</v>
      </c>
      <c r="M512" s="3">
        <f t="shared" si="21"/>
        <v>47</v>
      </c>
      <c r="O512" t="s">
        <v>4</v>
      </c>
      <c r="P512" t="s">
        <v>4</v>
      </c>
      <c r="Q512" t="s">
        <v>4</v>
      </c>
      <c r="R512" t="s">
        <v>4</v>
      </c>
    </row>
    <row r="513" spans="1:18" x14ac:dyDescent="0.2">
      <c r="A513">
        <f t="shared" si="22"/>
        <v>504</v>
      </c>
      <c r="B513" t="s">
        <v>550</v>
      </c>
      <c r="C513" s="9">
        <v>135844</v>
      </c>
      <c r="D513" t="s">
        <v>325</v>
      </c>
      <c r="E513" s="5" t="s">
        <v>671</v>
      </c>
      <c r="F513" s="5"/>
      <c r="G513" s="5"/>
      <c r="H513" t="s">
        <v>159</v>
      </c>
      <c r="I513" t="s">
        <v>78</v>
      </c>
      <c r="J513" s="5" t="s">
        <v>640</v>
      </c>
      <c r="K513" s="2">
        <v>17</v>
      </c>
      <c r="L513" s="3">
        <v>302600</v>
      </c>
      <c r="M513" s="3">
        <f t="shared" si="21"/>
        <v>48</v>
      </c>
      <c r="O513" t="s">
        <v>4</v>
      </c>
      <c r="P513" t="s">
        <v>4</v>
      </c>
      <c r="Q513" t="s">
        <v>4</v>
      </c>
      <c r="R513" t="s">
        <v>4</v>
      </c>
    </row>
    <row r="514" spans="1:18" x14ac:dyDescent="0.2">
      <c r="A514">
        <f t="shared" si="22"/>
        <v>505</v>
      </c>
      <c r="B514" t="s">
        <v>554</v>
      </c>
      <c r="C514" s="9">
        <v>136909</v>
      </c>
      <c r="D514" t="s">
        <v>23</v>
      </c>
      <c r="E514" s="5" t="s">
        <v>671</v>
      </c>
      <c r="F514" s="5"/>
      <c r="G514" s="5"/>
      <c r="H514" t="s">
        <v>876</v>
      </c>
      <c r="I514" t="s">
        <v>198</v>
      </c>
      <c r="J514" s="5" t="s">
        <v>640</v>
      </c>
      <c r="K514" s="2">
        <v>11</v>
      </c>
      <c r="L514" s="3">
        <v>404470</v>
      </c>
      <c r="M514" s="3">
        <f t="shared" si="21"/>
        <v>49</v>
      </c>
      <c r="O514" t="s">
        <v>7</v>
      </c>
      <c r="P514" s="62">
        <v>44894</v>
      </c>
      <c r="Q514" t="s">
        <v>4</v>
      </c>
      <c r="R514" t="s">
        <v>4</v>
      </c>
    </row>
    <row r="515" spans="1:18" x14ac:dyDescent="0.2">
      <c r="A515">
        <f t="shared" si="22"/>
        <v>506</v>
      </c>
      <c r="B515" t="s">
        <v>558</v>
      </c>
      <c r="C515" s="9">
        <v>137118</v>
      </c>
      <c r="D515" t="s">
        <v>23</v>
      </c>
      <c r="E515" s="5" t="s">
        <v>671</v>
      </c>
      <c r="F515" s="5"/>
      <c r="G515" s="5"/>
      <c r="H515" t="s">
        <v>881</v>
      </c>
      <c r="I515" t="s">
        <v>143</v>
      </c>
      <c r="J515" s="5" t="s">
        <v>640</v>
      </c>
      <c r="K515" s="2">
        <v>11</v>
      </c>
      <c r="L515" s="3">
        <v>6679530</v>
      </c>
      <c r="M515" s="3">
        <f t="shared" si="21"/>
        <v>50</v>
      </c>
      <c r="O515" t="s">
        <v>4</v>
      </c>
      <c r="P515" t="s">
        <v>4</v>
      </c>
      <c r="Q515" t="s">
        <v>4</v>
      </c>
      <c r="R515" t="s">
        <v>4</v>
      </c>
    </row>
    <row r="516" spans="1:18" x14ac:dyDescent="0.2">
      <c r="A516">
        <f t="shared" si="22"/>
        <v>507</v>
      </c>
      <c r="B516" t="s">
        <v>561</v>
      </c>
      <c r="C516" s="9">
        <v>137122</v>
      </c>
      <c r="D516" t="s">
        <v>23</v>
      </c>
      <c r="E516" s="5" t="s">
        <v>671</v>
      </c>
      <c r="F516" s="5"/>
      <c r="G516" s="5"/>
      <c r="H516" t="s">
        <v>881</v>
      </c>
      <c r="I516" t="s">
        <v>198</v>
      </c>
      <c r="J516" s="5" t="s">
        <v>640</v>
      </c>
      <c r="K516" s="2">
        <v>17</v>
      </c>
      <c r="L516" s="3">
        <v>1593750</v>
      </c>
      <c r="M516" s="3">
        <f t="shared" si="21"/>
        <v>51</v>
      </c>
      <c r="O516" t="s">
        <v>4</v>
      </c>
      <c r="P516" t="s">
        <v>4</v>
      </c>
      <c r="Q516" t="s">
        <v>4</v>
      </c>
      <c r="R516" t="s">
        <v>4</v>
      </c>
    </row>
    <row r="517" spans="1:18" x14ac:dyDescent="0.2">
      <c r="A517">
        <f t="shared" si="22"/>
        <v>508</v>
      </c>
      <c r="B517" t="s">
        <v>564</v>
      </c>
      <c r="C517" s="9">
        <v>137250</v>
      </c>
      <c r="D517" t="s">
        <v>565</v>
      </c>
      <c r="E517" s="5" t="s">
        <v>671</v>
      </c>
      <c r="F517" s="5"/>
      <c r="G517" s="5"/>
      <c r="H517" t="s">
        <v>159</v>
      </c>
      <c r="I517" t="s">
        <v>52</v>
      </c>
      <c r="J517" s="5" t="s">
        <v>640</v>
      </c>
      <c r="K517" s="2">
        <v>11</v>
      </c>
      <c r="L517" s="3">
        <v>0</v>
      </c>
      <c r="M517" s="3">
        <f t="shared" si="21"/>
        <v>52</v>
      </c>
      <c r="O517" t="s">
        <v>4</v>
      </c>
      <c r="P517" t="s">
        <v>4</v>
      </c>
      <c r="Q517" t="s">
        <v>4</v>
      </c>
      <c r="R517" t="s">
        <v>4</v>
      </c>
    </row>
    <row r="518" spans="1:18" x14ac:dyDescent="0.2">
      <c r="A518">
        <f t="shared" si="22"/>
        <v>509</v>
      </c>
      <c r="B518" t="s">
        <v>574</v>
      </c>
      <c r="C518" s="9">
        <v>137809</v>
      </c>
      <c r="D518" t="s">
        <v>29</v>
      </c>
      <c r="E518" s="5" t="s">
        <v>671</v>
      </c>
      <c r="F518" s="5"/>
      <c r="G518" s="5"/>
      <c r="H518" t="s">
        <v>1271</v>
      </c>
      <c r="I518" t="s">
        <v>140</v>
      </c>
      <c r="J518" s="5" t="s">
        <v>640</v>
      </c>
      <c r="K518" s="2">
        <v>17</v>
      </c>
      <c r="L518" s="3">
        <v>123903926</v>
      </c>
      <c r="M518" s="3">
        <f t="shared" si="21"/>
        <v>53</v>
      </c>
      <c r="O518" t="s">
        <v>4</v>
      </c>
      <c r="P518" t="s">
        <v>4</v>
      </c>
      <c r="Q518" t="s">
        <v>4</v>
      </c>
      <c r="R518" t="s">
        <v>4</v>
      </c>
    </row>
    <row r="519" spans="1:18" x14ac:dyDescent="0.2">
      <c r="A519">
        <f t="shared" si="22"/>
        <v>510</v>
      </c>
      <c r="B519" t="s">
        <v>579</v>
      </c>
      <c r="C519" s="9">
        <v>137976</v>
      </c>
      <c r="D519" t="s">
        <v>23</v>
      </c>
      <c r="E519" s="5" t="s">
        <v>671</v>
      </c>
      <c r="F519" s="5"/>
      <c r="G519" s="5"/>
      <c r="H519" t="s">
        <v>48</v>
      </c>
      <c r="I519" t="s">
        <v>358</v>
      </c>
      <c r="J519" s="5" t="s">
        <v>640</v>
      </c>
      <c r="K519" s="2">
        <v>17</v>
      </c>
      <c r="L519" s="3">
        <v>5605987</v>
      </c>
      <c r="M519" s="3">
        <f t="shared" si="21"/>
        <v>54</v>
      </c>
      <c r="O519" t="s">
        <v>3</v>
      </c>
      <c r="P519" s="62">
        <v>44575</v>
      </c>
      <c r="Q519" t="s">
        <v>3</v>
      </c>
      <c r="R519" s="62">
        <v>44826</v>
      </c>
    </row>
    <row r="520" spans="1:18" x14ac:dyDescent="0.2">
      <c r="A520">
        <f t="shared" si="22"/>
        <v>511</v>
      </c>
      <c r="B520" t="s">
        <v>580</v>
      </c>
      <c r="C520" s="9">
        <v>138168</v>
      </c>
      <c r="D520" t="s">
        <v>34</v>
      </c>
      <c r="E520" s="5" t="s">
        <v>671</v>
      </c>
      <c r="F520" s="5"/>
      <c r="G520" s="5"/>
      <c r="H520" t="s">
        <v>9</v>
      </c>
      <c r="I520" t="s">
        <v>61</v>
      </c>
      <c r="J520" s="5" t="s">
        <v>640</v>
      </c>
      <c r="K520" s="2">
        <v>17</v>
      </c>
      <c r="L520" s="3">
        <v>79117181</v>
      </c>
      <c r="M520" s="3">
        <f t="shared" si="21"/>
        <v>55</v>
      </c>
      <c r="O520" t="s">
        <v>3</v>
      </c>
      <c r="P520" s="62">
        <v>45013</v>
      </c>
      <c r="Q520" t="s">
        <v>4</v>
      </c>
      <c r="R520" t="s">
        <v>4</v>
      </c>
    </row>
    <row r="521" spans="1:18" x14ac:dyDescent="0.2">
      <c r="A521">
        <f t="shared" si="22"/>
        <v>512</v>
      </c>
      <c r="B521" t="s">
        <v>551</v>
      </c>
      <c r="C521" s="9">
        <v>138336</v>
      </c>
      <c r="D521" t="s">
        <v>23</v>
      </c>
      <c r="E521" s="5" t="s">
        <v>671</v>
      </c>
      <c r="F521" s="5"/>
      <c r="G521" s="5"/>
      <c r="H521" t="s">
        <v>9</v>
      </c>
      <c r="I521" t="s">
        <v>198</v>
      </c>
      <c r="J521" s="5" t="s">
        <v>640</v>
      </c>
      <c r="K521" s="2">
        <v>17</v>
      </c>
      <c r="L521" s="3">
        <v>3031323</v>
      </c>
      <c r="M521" s="3">
        <f t="shared" si="21"/>
        <v>56</v>
      </c>
      <c r="O521" t="s">
        <v>4</v>
      </c>
      <c r="P521" t="s">
        <v>4</v>
      </c>
      <c r="Q521" t="s">
        <v>4</v>
      </c>
      <c r="R521" t="s">
        <v>4</v>
      </c>
    </row>
    <row r="522" spans="1:18" x14ac:dyDescent="0.2">
      <c r="A522">
        <f t="shared" si="22"/>
        <v>513</v>
      </c>
      <c r="B522" t="s">
        <v>583</v>
      </c>
      <c r="C522" s="9">
        <v>138466</v>
      </c>
      <c r="D522" t="s">
        <v>29</v>
      </c>
      <c r="E522" s="5" t="s">
        <v>671</v>
      </c>
      <c r="F522" s="5"/>
      <c r="G522" s="5"/>
      <c r="H522" t="s">
        <v>38</v>
      </c>
      <c r="I522" t="s">
        <v>61</v>
      </c>
      <c r="J522" s="5" t="s">
        <v>640</v>
      </c>
      <c r="K522" s="2">
        <v>11</v>
      </c>
      <c r="L522" s="3">
        <v>155052796</v>
      </c>
      <c r="M522" s="3">
        <f t="shared" si="21"/>
        <v>57</v>
      </c>
      <c r="O522" t="s">
        <v>7</v>
      </c>
      <c r="P522" s="62">
        <v>44580</v>
      </c>
      <c r="Q522" t="s">
        <v>4</v>
      </c>
      <c r="R522" t="s">
        <v>4</v>
      </c>
    </row>
    <row r="523" spans="1:18" x14ac:dyDescent="0.2">
      <c r="A523">
        <f t="shared" si="22"/>
        <v>514</v>
      </c>
      <c r="B523" t="s">
        <v>585</v>
      </c>
      <c r="C523" s="9">
        <v>138565</v>
      </c>
      <c r="D523" t="s">
        <v>23</v>
      </c>
      <c r="E523" s="5" t="s">
        <v>671</v>
      </c>
      <c r="F523" s="5"/>
      <c r="G523" s="5"/>
      <c r="H523" t="s">
        <v>881</v>
      </c>
      <c r="I523" t="s">
        <v>198</v>
      </c>
      <c r="J523" s="5" t="s">
        <v>640</v>
      </c>
      <c r="K523" s="2">
        <v>17</v>
      </c>
      <c r="L523" s="3">
        <v>3060000</v>
      </c>
      <c r="M523" s="3">
        <f t="shared" si="21"/>
        <v>58</v>
      </c>
      <c r="O523" t="s">
        <v>4</v>
      </c>
      <c r="P523" t="s">
        <v>4</v>
      </c>
      <c r="Q523" t="s">
        <v>4</v>
      </c>
      <c r="R523" t="s">
        <v>4</v>
      </c>
    </row>
    <row r="524" spans="1:18" x14ac:dyDescent="0.2">
      <c r="A524">
        <f t="shared" si="22"/>
        <v>515</v>
      </c>
      <c r="B524" t="s">
        <v>589</v>
      </c>
      <c r="C524" s="9">
        <v>139096</v>
      </c>
      <c r="D524" t="s">
        <v>23</v>
      </c>
      <c r="E524" s="5" t="s">
        <v>671</v>
      </c>
      <c r="F524" s="5"/>
      <c r="G524" s="5"/>
      <c r="H524" t="s">
        <v>48</v>
      </c>
      <c r="I524" t="s">
        <v>482</v>
      </c>
      <c r="J524" s="5" t="s">
        <v>640</v>
      </c>
      <c r="K524" s="2">
        <v>11</v>
      </c>
      <c r="L524" s="3">
        <v>1521300</v>
      </c>
      <c r="M524" s="3">
        <f t="shared" si="21"/>
        <v>59</v>
      </c>
      <c r="O524" t="s">
        <v>7</v>
      </c>
      <c r="P524" s="62">
        <v>44438</v>
      </c>
      <c r="Q524" t="s">
        <v>7</v>
      </c>
      <c r="R524" s="62">
        <v>44750</v>
      </c>
    </row>
    <row r="525" spans="1:18" x14ac:dyDescent="0.2">
      <c r="A525">
        <f t="shared" si="22"/>
        <v>516</v>
      </c>
      <c r="B525" t="s">
        <v>591</v>
      </c>
      <c r="C525" s="9">
        <v>139109</v>
      </c>
      <c r="D525" t="s">
        <v>23</v>
      </c>
      <c r="E525" s="5" t="s">
        <v>671</v>
      </c>
      <c r="F525" s="5"/>
      <c r="G525" s="5"/>
      <c r="H525" t="s">
        <v>48</v>
      </c>
      <c r="I525" t="s">
        <v>447</v>
      </c>
      <c r="J525" s="5" t="s">
        <v>640</v>
      </c>
      <c r="K525" s="2">
        <v>17</v>
      </c>
      <c r="L525" s="3">
        <v>2897310</v>
      </c>
      <c r="M525" s="3">
        <f t="shared" si="21"/>
        <v>60</v>
      </c>
      <c r="O525" t="s">
        <v>7</v>
      </c>
      <c r="P525" s="62">
        <v>45002</v>
      </c>
      <c r="Q525" t="s">
        <v>4</v>
      </c>
      <c r="R525" t="s">
        <v>4</v>
      </c>
    </row>
    <row r="526" spans="1:18" x14ac:dyDescent="0.2">
      <c r="A526">
        <f t="shared" si="22"/>
        <v>517</v>
      </c>
      <c r="B526" t="s">
        <v>517</v>
      </c>
      <c r="C526" s="9">
        <v>139216</v>
      </c>
      <c r="D526" t="s">
        <v>29</v>
      </c>
      <c r="E526" s="5" t="s">
        <v>671</v>
      </c>
      <c r="F526" s="5"/>
      <c r="G526" s="5"/>
      <c r="H526" t="s">
        <v>9</v>
      </c>
      <c r="I526" t="s">
        <v>137</v>
      </c>
      <c r="J526" s="5" t="s">
        <v>640</v>
      </c>
      <c r="K526" s="2">
        <v>11</v>
      </c>
      <c r="L526" s="3">
        <v>72874208</v>
      </c>
      <c r="M526" s="3">
        <f t="shared" si="21"/>
        <v>61</v>
      </c>
      <c r="O526" t="s">
        <v>4</v>
      </c>
      <c r="P526" t="s">
        <v>4</v>
      </c>
      <c r="Q526" t="s">
        <v>4</v>
      </c>
      <c r="R526" t="s">
        <v>4</v>
      </c>
    </row>
    <row r="527" spans="1:18" x14ac:dyDescent="0.2">
      <c r="A527">
        <f t="shared" si="22"/>
        <v>518</v>
      </c>
      <c r="B527" t="s">
        <v>594</v>
      </c>
      <c r="C527" s="9">
        <v>139225</v>
      </c>
      <c r="D527" t="s">
        <v>23</v>
      </c>
      <c r="E527" s="5" t="s">
        <v>671</v>
      </c>
      <c r="F527" s="5"/>
      <c r="G527" s="5"/>
      <c r="H527" t="s">
        <v>38</v>
      </c>
      <c r="I527" t="s">
        <v>125</v>
      </c>
      <c r="J527" s="5" t="s">
        <v>640</v>
      </c>
      <c r="K527" s="2">
        <v>17</v>
      </c>
      <c r="L527" s="3">
        <v>6375000</v>
      </c>
      <c r="M527" s="3">
        <f t="shared" si="21"/>
        <v>62</v>
      </c>
      <c r="O527" t="s">
        <v>4</v>
      </c>
      <c r="P527" t="s">
        <v>4</v>
      </c>
      <c r="Q527" t="s">
        <v>4</v>
      </c>
      <c r="R527" t="s">
        <v>4</v>
      </c>
    </row>
    <row r="528" spans="1:18" x14ac:dyDescent="0.2">
      <c r="A528">
        <f t="shared" si="22"/>
        <v>519</v>
      </c>
      <c r="B528" t="s">
        <v>595</v>
      </c>
      <c r="C528" s="9">
        <v>139255</v>
      </c>
      <c r="D528" t="s">
        <v>23</v>
      </c>
      <c r="E528" s="5" t="s">
        <v>671</v>
      </c>
      <c r="F528" s="5"/>
      <c r="G528" s="5"/>
      <c r="H528" t="s">
        <v>51</v>
      </c>
      <c r="I528" t="s">
        <v>416</v>
      </c>
      <c r="J528" s="5" t="s">
        <v>640</v>
      </c>
      <c r="K528" s="2">
        <v>17</v>
      </c>
      <c r="L528" s="3">
        <v>13256885</v>
      </c>
      <c r="M528" s="3">
        <f t="shared" si="21"/>
        <v>63</v>
      </c>
      <c r="O528" t="s">
        <v>7</v>
      </c>
      <c r="P528" s="62">
        <v>44726</v>
      </c>
      <c r="Q528" t="s">
        <v>4</v>
      </c>
      <c r="R528" t="s">
        <v>4</v>
      </c>
    </row>
    <row r="529" spans="1:18" x14ac:dyDescent="0.2">
      <c r="A529">
        <f t="shared" si="22"/>
        <v>520</v>
      </c>
      <c r="B529" t="s">
        <v>597</v>
      </c>
      <c r="C529" s="9">
        <v>139266</v>
      </c>
      <c r="D529" t="s">
        <v>23</v>
      </c>
      <c r="E529" s="5" t="s">
        <v>671</v>
      </c>
      <c r="F529" s="5"/>
      <c r="G529" s="5"/>
      <c r="H529" t="s">
        <v>875</v>
      </c>
      <c r="I529" t="s">
        <v>198</v>
      </c>
      <c r="J529" s="5" t="s">
        <v>640</v>
      </c>
      <c r="K529" s="2">
        <v>17</v>
      </c>
      <c r="L529" s="3">
        <v>1662090</v>
      </c>
      <c r="M529" s="3">
        <f t="shared" si="21"/>
        <v>64</v>
      </c>
      <c r="O529" t="s">
        <v>4</v>
      </c>
      <c r="P529" t="s">
        <v>4</v>
      </c>
      <c r="Q529" t="s">
        <v>4</v>
      </c>
      <c r="R529" t="s">
        <v>4</v>
      </c>
    </row>
    <row r="530" spans="1:18" x14ac:dyDescent="0.2">
      <c r="A530">
        <f t="shared" si="22"/>
        <v>521</v>
      </c>
      <c r="B530" t="s">
        <v>598</v>
      </c>
      <c r="C530" s="9">
        <v>139268</v>
      </c>
      <c r="D530" t="s">
        <v>23</v>
      </c>
      <c r="E530" s="5" t="s">
        <v>671</v>
      </c>
      <c r="F530" s="5"/>
      <c r="G530" s="5"/>
      <c r="H530" t="s">
        <v>875</v>
      </c>
      <c r="I530" t="s">
        <v>198</v>
      </c>
      <c r="J530" s="5" t="s">
        <v>640</v>
      </c>
      <c r="K530" s="2">
        <v>17</v>
      </c>
      <c r="L530" s="3">
        <v>8552105</v>
      </c>
      <c r="M530" s="3">
        <f t="shared" si="21"/>
        <v>65</v>
      </c>
      <c r="O530" t="s">
        <v>4</v>
      </c>
      <c r="P530" t="s">
        <v>4</v>
      </c>
      <c r="Q530" t="s">
        <v>4</v>
      </c>
      <c r="R530" t="s">
        <v>4</v>
      </c>
    </row>
    <row r="531" spans="1:18" x14ac:dyDescent="0.2">
      <c r="A531">
        <f t="shared" si="22"/>
        <v>522</v>
      </c>
      <c r="B531" t="s">
        <v>602</v>
      </c>
      <c r="C531" s="9">
        <v>139287</v>
      </c>
      <c r="D531" t="s">
        <v>23</v>
      </c>
      <c r="E531" s="5" t="s">
        <v>671</v>
      </c>
      <c r="F531" s="5"/>
      <c r="G531" s="5"/>
      <c r="H531" t="s">
        <v>48</v>
      </c>
      <c r="I531" t="s">
        <v>193</v>
      </c>
      <c r="J531" s="5" t="s">
        <v>640</v>
      </c>
      <c r="K531" s="2">
        <v>17</v>
      </c>
      <c r="L531" s="3">
        <v>10144300</v>
      </c>
      <c r="M531" s="3">
        <f t="shared" si="21"/>
        <v>66</v>
      </c>
      <c r="O531" t="s">
        <v>4</v>
      </c>
      <c r="P531" t="s">
        <v>4</v>
      </c>
      <c r="Q531" t="s">
        <v>4</v>
      </c>
      <c r="R531" t="s">
        <v>4</v>
      </c>
    </row>
    <row r="532" spans="1:18" x14ac:dyDescent="0.2">
      <c r="A532">
        <f t="shared" si="22"/>
        <v>523</v>
      </c>
      <c r="B532" t="s">
        <v>604</v>
      </c>
      <c r="C532" s="9">
        <v>139326</v>
      </c>
      <c r="D532" t="s">
        <v>23</v>
      </c>
      <c r="E532" s="5" t="s">
        <v>671</v>
      </c>
      <c r="F532" s="5"/>
      <c r="G532" s="5"/>
      <c r="H532" t="s">
        <v>48</v>
      </c>
      <c r="I532" t="s">
        <v>457</v>
      </c>
      <c r="J532" s="5" t="s">
        <v>640</v>
      </c>
      <c r="K532" s="2">
        <v>22</v>
      </c>
      <c r="L532" s="3">
        <v>85633504</v>
      </c>
      <c r="M532" s="3">
        <f t="shared" si="21"/>
        <v>67</v>
      </c>
      <c r="O532" t="s">
        <v>3</v>
      </c>
      <c r="P532" s="62">
        <v>44750</v>
      </c>
      <c r="Q532" t="s">
        <v>4</v>
      </c>
      <c r="R532" t="s">
        <v>4</v>
      </c>
    </row>
    <row r="533" spans="1:18" x14ac:dyDescent="0.2">
      <c r="A533">
        <f t="shared" si="22"/>
        <v>524</v>
      </c>
      <c r="B533" t="s">
        <v>606</v>
      </c>
      <c r="C533" s="9">
        <v>139335</v>
      </c>
      <c r="D533" t="s">
        <v>23</v>
      </c>
      <c r="E533" s="5" t="s">
        <v>671</v>
      </c>
      <c r="F533" s="5"/>
      <c r="G533" s="5"/>
      <c r="H533" t="s">
        <v>876</v>
      </c>
      <c r="I533" t="s">
        <v>392</v>
      </c>
      <c r="J533" s="5" t="s">
        <v>640</v>
      </c>
      <c r="K533" s="2">
        <v>17</v>
      </c>
      <c r="L533" s="3">
        <v>2720000</v>
      </c>
      <c r="M533" s="3">
        <f t="shared" ref="M533:M596" si="23">M532+1</f>
        <v>68</v>
      </c>
      <c r="O533" t="s">
        <v>3</v>
      </c>
      <c r="P533" s="62">
        <v>44834</v>
      </c>
      <c r="Q533" t="s">
        <v>4</v>
      </c>
      <c r="R533" t="s">
        <v>4</v>
      </c>
    </row>
    <row r="534" spans="1:18" x14ac:dyDescent="0.2">
      <c r="A534">
        <f t="shared" si="22"/>
        <v>525</v>
      </c>
      <c r="B534" t="s">
        <v>608</v>
      </c>
      <c r="C534" s="9">
        <v>139412</v>
      </c>
      <c r="D534" t="s">
        <v>23</v>
      </c>
      <c r="E534" s="5" t="s">
        <v>671</v>
      </c>
      <c r="F534" s="5"/>
      <c r="G534" s="5"/>
      <c r="H534" t="s">
        <v>48</v>
      </c>
      <c r="I534" t="s">
        <v>507</v>
      </c>
      <c r="J534" s="5" t="s">
        <v>640</v>
      </c>
      <c r="K534" s="2">
        <v>22</v>
      </c>
      <c r="L534" s="3">
        <v>6770675</v>
      </c>
      <c r="M534" s="3">
        <f t="shared" si="23"/>
        <v>69</v>
      </c>
      <c r="O534" t="s">
        <v>3</v>
      </c>
      <c r="P534" s="62">
        <v>44740</v>
      </c>
      <c r="Q534" t="s">
        <v>3</v>
      </c>
      <c r="R534" s="62">
        <v>44868</v>
      </c>
    </row>
    <row r="535" spans="1:18" x14ac:dyDescent="0.2">
      <c r="A535">
        <f t="shared" si="22"/>
        <v>526</v>
      </c>
      <c r="B535" t="s">
        <v>266</v>
      </c>
      <c r="C535" s="9">
        <v>139423</v>
      </c>
      <c r="D535" t="s">
        <v>23</v>
      </c>
      <c r="E535" s="5" t="s">
        <v>671</v>
      </c>
      <c r="F535" s="5"/>
      <c r="G535" s="5"/>
      <c r="H535" t="s">
        <v>48</v>
      </c>
      <c r="I535" t="s">
        <v>109</v>
      </c>
      <c r="J535" s="5" t="s">
        <v>640</v>
      </c>
      <c r="K535" s="2">
        <v>17</v>
      </c>
      <c r="L535" s="3">
        <v>225939299</v>
      </c>
      <c r="M535" s="3">
        <f t="shared" si="23"/>
        <v>70</v>
      </c>
      <c r="O535" t="s">
        <v>4</v>
      </c>
      <c r="P535" t="s">
        <v>4</v>
      </c>
      <c r="Q535" t="s">
        <v>4</v>
      </c>
      <c r="R535" t="s">
        <v>4</v>
      </c>
    </row>
    <row r="536" spans="1:18" x14ac:dyDescent="0.2">
      <c r="A536">
        <f t="shared" si="22"/>
        <v>527</v>
      </c>
      <c r="B536" t="s">
        <v>582</v>
      </c>
      <c r="C536" s="9">
        <v>139606</v>
      </c>
      <c r="D536" t="s">
        <v>29</v>
      </c>
      <c r="E536" s="5" t="s">
        <v>671</v>
      </c>
      <c r="F536" s="5"/>
      <c r="G536" s="5"/>
      <c r="H536" t="s">
        <v>1271</v>
      </c>
      <c r="I536" t="s">
        <v>614</v>
      </c>
      <c r="J536" s="5" t="s">
        <v>640</v>
      </c>
      <c r="K536" s="2">
        <v>17</v>
      </c>
      <c r="L536" s="3">
        <v>29619495</v>
      </c>
      <c r="M536" s="3">
        <f t="shared" si="23"/>
        <v>71</v>
      </c>
      <c r="O536" t="s">
        <v>4</v>
      </c>
      <c r="P536" t="s">
        <v>4</v>
      </c>
      <c r="Q536" t="s">
        <v>4</v>
      </c>
      <c r="R536" t="s">
        <v>4</v>
      </c>
    </row>
    <row r="537" spans="1:18" x14ac:dyDescent="0.2">
      <c r="A537">
        <f t="shared" si="22"/>
        <v>528</v>
      </c>
      <c r="B537" t="s">
        <v>620</v>
      </c>
      <c r="C537" s="9">
        <v>139727</v>
      </c>
      <c r="D537" t="s">
        <v>23</v>
      </c>
      <c r="E537" s="5" t="s">
        <v>671</v>
      </c>
      <c r="F537" s="5"/>
      <c r="G537" s="5"/>
      <c r="H537" t="s">
        <v>48</v>
      </c>
      <c r="I537" t="s">
        <v>457</v>
      </c>
      <c r="J537" s="5" t="s">
        <v>640</v>
      </c>
      <c r="K537" s="2">
        <v>22.5</v>
      </c>
      <c r="L537" s="3">
        <v>112843749.825</v>
      </c>
      <c r="M537" s="3">
        <f t="shared" si="23"/>
        <v>72</v>
      </c>
      <c r="O537" t="s">
        <v>7</v>
      </c>
      <c r="P537" s="62">
        <v>44896</v>
      </c>
      <c r="Q537" t="s">
        <v>4</v>
      </c>
      <c r="R537" t="s">
        <v>4</v>
      </c>
    </row>
    <row r="538" spans="1:18" x14ac:dyDescent="0.2">
      <c r="A538">
        <f t="shared" si="22"/>
        <v>529</v>
      </c>
      <c r="B538" t="s">
        <v>621</v>
      </c>
      <c r="C538" s="9">
        <v>139768</v>
      </c>
      <c r="D538" t="s">
        <v>23</v>
      </c>
      <c r="E538" s="5" t="s">
        <v>671</v>
      </c>
      <c r="F538" s="5"/>
      <c r="G538" s="5"/>
      <c r="H538" t="s">
        <v>38</v>
      </c>
      <c r="I538" t="s">
        <v>141</v>
      </c>
      <c r="J538" s="5" t="s">
        <v>640</v>
      </c>
      <c r="K538" s="2">
        <v>17</v>
      </c>
      <c r="L538" s="3">
        <v>2550000</v>
      </c>
      <c r="M538" s="3">
        <f t="shared" si="23"/>
        <v>73</v>
      </c>
      <c r="O538" t="s">
        <v>3</v>
      </c>
      <c r="P538" s="62">
        <v>44609</v>
      </c>
      <c r="Q538" t="s">
        <v>4</v>
      </c>
      <c r="R538" t="s">
        <v>4</v>
      </c>
    </row>
    <row r="539" spans="1:18" x14ac:dyDescent="0.2">
      <c r="A539">
        <f t="shared" si="22"/>
        <v>530</v>
      </c>
      <c r="B539" t="s">
        <v>628</v>
      </c>
      <c r="C539" s="9">
        <v>139839</v>
      </c>
      <c r="D539" t="s">
        <v>46</v>
      </c>
      <c r="E539" s="5" t="s">
        <v>672</v>
      </c>
      <c r="F539" s="5"/>
      <c r="G539" s="5"/>
      <c r="H539" t="s">
        <v>1271</v>
      </c>
      <c r="I539" t="s">
        <v>52</v>
      </c>
      <c r="J539" s="5" t="s">
        <v>640</v>
      </c>
      <c r="K539" s="2">
        <v>17</v>
      </c>
      <c r="L539" s="3">
        <v>0</v>
      </c>
      <c r="M539" s="3">
        <f t="shared" si="23"/>
        <v>74</v>
      </c>
      <c r="O539" t="s">
        <v>4</v>
      </c>
      <c r="P539" t="s">
        <v>4</v>
      </c>
      <c r="Q539" t="s">
        <v>4</v>
      </c>
      <c r="R539" t="s">
        <v>4</v>
      </c>
    </row>
    <row r="540" spans="1:18" x14ac:dyDescent="0.2">
      <c r="A540">
        <f t="shared" si="22"/>
        <v>531</v>
      </c>
      <c r="B540" t="s">
        <v>629</v>
      </c>
      <c r="C540" s="9">
        <v>140117</v>
      </c>
      <c r="D540" t="s">
        <v>23</v>
      </c>
      <c r="E540" s="5" t="s">
        <v>671</v>
      </c>
      <c r="F540" s="5"/>
      <c r="G540" s="5"/>
      <c r="H540" t="s">
        <v>1271</v>
      </c>
      <c r="I540" t="s">
        <v>416</v>
      </c>
      <c r="J540" s="5" t="s">
        <v>640</v>
      </c>
      <c r="K540" s="2">
        <v>17</v>
      </c>
      <c r="L540" s="3">
        <v>5535103</v>
      </c>
      <c r="M540" s="3">
        <f t="shared" si="23"/>
        <v>75</v>
      </c>
      <c r="O540" t="s">
        <v>3</v>
      </c>
      <c r="P540" s="62">
        <v>44834</v>
      </c>
      <c r="Q540" t="s">
        <v>4</v>
      </c>
      <c r="R540" t="s">
        <v>4</v>
      </c>
    </row>
    <row r="541" spans="1:18" x14ac:dyDescent="0.2">
      <c r="A541">
        <f t="shared" si="22"/>
        <v>532</v>
      </c>
      <c r="B541" t="s">
        <v>631</v>
      </c>
      <c r="C541" s="9">
        <v>140207</v>
      </c>
      <c r="D541" t="s">
        <v>1</v>
      </c>
      <c r="E541" s="5" t="s">
        <v>674</v>
      </c>
      <c r="F541" s="5"/>
      <c r="G541" s="5"/>
      <c r="H541" t="s">
        <v>876</v>
      </c>
      <c r="I541" t="s">
        <v>632</v>
      </c>
      <c r="J541" s="5" t="s">
        <v>640</v>
      </c>
      <c r="K541" s="2">
        <v>17</v>
      </c>
      <c r="L541" s="3">
        <v>24806606</v>
      </c>
      <c r="M541" s="3">
        <f t="shared" si="23"/>
        <v>76</v>
      </c>
      <c r="O541" t="s">
        <v>4</v>
      </c>
      <c r="P541" t="s">
        <v>4</v>
      </c>
      <c r="Q541" t="s">
        <v>4</v>
      </c>
      <c r="R541" t="s">
        <v>4</v>
      </c>
    </row>
    <row r="542" spans="1:18" x14ac:dyDescent="0.2">
      <c r="A542">
        <f t="shared" si="22"/>
        <v>533</v>
      </c>
      <c r="B542" t="s">
        <v>633</v>
      </c>
      <c r="C542" s="9">
        <v>140287</v>
      </c>
      <c r="D542" t="s">
        <v>29</v>
      </c>
      <c r="E542" s="5" t="s">
        <v>671</v>
      </c>
      <c r="F542" s="5"/>
      <c r="G542" s="5"/>
      <c r="H542" t="s">
        <v>9</v>
      </c>
      <c r="I542" t="s">
        <v>254</v>
      </c>
      <c r="J542" s="5" t="s">
        <v>640</v>
      </c>
      <c r="K542" s="2">
        <v>17.5</v>
      </c>
      <c r="L542" s="3">
        <v>84218120</v>
      </c>
      <c r="M542" s="3">
        <f t="shared" si="23"/>
        <v>77</v>
      </c>
      <c r="O542" t="s">
        <v>4</v>
      </c>
      <c r="P542" t="s">
        <v>4</v>
      </c>
      <c r="Q542" t="s">
        <v>4</v>
      </c>
      <c r="R542" t="s">
        <v>4</v>
      </c>
    </row>
    <row r="543" spans="1:18" x14ac:dyDescent="0.2">
      <c r="A543">
        <f t="shared" si="22"/>
        <v>534</v>
      </c>
      <c r="B543" t="s">
        <v>634</v>
      </c>
      <c r="C543" s="9">
        <v>140323</v>
      </c>
      <c r="D543" t="s">
        <v>23</v>
      </c>
      <c r="E543" s="5" t="s">
        <v>671</v>
      </c>
      <c r="F543" s="5"/>
      <c r="G543" s="5"/>
      <c r="H543" t="s">
        <v>1271</v>
      </c>
      <c r="I543" t="s">
        <v>346</v>
      </c>
      <c r="J543" s="5" t="s">
        <v>640</v>
      </c>
      <c r="K543" s="2">
        <v>17</v>
      </c>
      <c r="L543" s="3">
        <v>1020000</v>
      </c>
      <c r="M543" s="3">
        <f t="shared" si="23"/>
        <v>78</v>
      </c>
      <c r="O543" t="s">
        <v>4</v>
      </c>
      <c r="P543" t="s">
        <v>4</v>
      </c>
      <c r="Q543" t="s">
        <v>4</v>
      </c>
      <c r="R543" t="s">
        <v>4</v>
      </c>
    </row>
    <row r="544" spans="1:18" x14ac:dyDescent="0.2">
      <c r="A544">
        <f t="shared" si="22"/>
        <v>535</v>
      </c>
      <c r="B544" t="s">
        <v>489</v>
      </c>
      <c r="C544" s="9">
        <v>140647</v>
      </c>
      <c r="D544" t="s">
        <v>29</v>
      </c>
      <c r="E544" s="5" t="s">
        <v>671</v>
      </c>
      <c r="F544" s="5"/>
      <c r="G544" s="5"/>
      <c r="H544" t="s">
        <v>1271</v>
      </c>
      <c r="I544" t="s">
        <v>262</v>
      </c>
      <c r="J544" s="5" t="s">
        <v>640</v>
      </c>
      <c r="K544" s="2">
        <v>17</v>
      </c>
      <c r="L544" s="3">
        <v>219488034</v>
      </c>
      <c r="M544" s="3">
        <f t="shared" si="23"/>
        <v>79</v>
      </c>
      <c r="O544" t="s">
        <v>4</v>
      </c>
      <c r="P544" t="s">
        <v>4</v>
      </c>
      <c r="Q544" t="s">
        <v>4</v>
      </c>
      <c r="R544" t="s">
        <v>4</v>
      </c>
    </row>
    <row r="545" spans="1:18" x14ac:dyDescent="0.2">
      <c r="A545">
        <f t="shared" si="22"/>
        <v>536</v>
      </c>
      <c r="B545" t="s">
        <v>721</v>
      </c>
      <c r="C545" s="9">
        <v>140668</v>
      </c>
      <c r="D545" t="s">
        <v>29</v>
      </c>
      <c r="E545" s="5" t="s">
        <v>671</v>
      </c>
      <c r="F545" s="5"/>
      <c r="G545" s="5"/>
      <c r="H545" t="s">
        <v>1271</v>
      </c>
      <c r="I545" t="s">
        <v>520</v>
      </c>
      <c r="J545" s="5" t="s">
        <v>640</v>
      </c>
      <c r="K545" s="2">
        <v>22</v>
      </c>
      <c r="L545" s="3">
        <v>1540000</v>
      </c>
      <c r="M545" s="3">
        <f t="shared" si="23"/>
        <v>80</v>
      </c>
      <c r="O545" t="s">
        <v>4</v>
      </c>
      <c r="P545" t="s">
        <v>4</v>
      </c>
      <c r="Q545" t="s">
        <v>4</v>
      </c>
      <c r="R545" t="s">
        <v>4</v>
      </c>
    </row>
    <row r="546" spans="1:18" x14ac:dyDescent="0.2">
      <c r="A546">
        <f t="shared" si="22"/>
        <v>537</v>
      </c>
      <c r="B546" t="s">
        <v>710</v>
      </c>
      <c r="C546" s="9">
        <v>140791</v>
      </c>
      <c r="D546" t="s">
        <v>29</v>
      </c>
      <c r="E546" s="5" t="s">
        <v>671</v>
      </c>
      <c r="F546" s="5"/>
      <c r="G546" s="5"/>
      <c r="H546" t="s">
        <v>1271</v>
      </c>
      <c r="I546" t="s">
        <v>188</v>
      </c>
      <c r="J546" s="5" t="s">
        <v>640</v>
      </c>
      <c r="K546" s="2">
        <v>17</v>
      </c>
      <c r="L546" s="3">
        <v>39789884</v>
      </c>
      <c r="M546" s="3">
        <f t="shared" si="23"/>
        <v>81</v>
      </c>
      <c r="O546" t="s">
        <v>4</v>
      </c>
      <c r="P546" t="s">
        <v>4</v>
      </c>
      <c r="Q546" t="s">
        <v>4</v>
      </c>
      <c r="R546" t="s">
        <v>4</v>
      </c>
    </row>
    <row r="547" spans="1:18" x14ac:dyDescent="0.2">
      <c r="A547">
        <f t="shared" si="22"/>
        <v>538</v>
      </c>
      <c r="B547" t="s">
        <v>706</v>
      </c>
      <c r="C547" s="9">
        <v>140881</v>
      </c>
      <c r="D547" t="s">
        <v>23</v>
      </c>
      <c r="E547" s="5" t="s">
        <v>671</v>
      </c>
      <c r="F547" s="5"/>
      <c r="G547" s="5"/>
      <c r="H547" t="s">
        <v>38</v>
      </c>
      <c r="I547" t="s">
        <v>228</v>
      </c>
      <c r="J547" s="5" t="s">
        <v>640</v>
      </c>
      <c r="K547" s="2">
        <v>11</v>
      </c>
      <c r="L547" s="3">
        <v>3895214</v>
      </c>
      <c r="M547" s="3">
        <f t="shared" si="23"/>
        <v>82</v>
      </c>
      <c r="O547" t="s">
        <v>4</v>
      </c>
      <c r="P547" t="s">
        <v>4</v>
      </c>
      <c r="Q547" t="s">
        <v>4</v>
      </c>
      <c r="R547" t="s">
        <v>4</v>
      </c>
    </row>
    <row r="548" spans="1:18" x14ac:dyDescent="0.2">
      <c r="A548">
        <f t="shared" si="22"/>
        <v>539</v>
      </c>
      <c r="B548" t="s">
        <v>699</v>
      </c>
      <c r="C548" s="9">
        <v>140948</v>
      </c>
      <c r="D548" t="s">
        <v>23</v>
      </c>
      <c r="E548" s="5" t="s">
        <v>671</v>
      </c>
      <c r="F548" s="5"/>
      <c r="G548" s="5"/>
      <c r="H548" t="s">
        <v>38</v>
      </c>
      <c r="I548" t="s">
        <v>228</v>
      </c>
      <c r="J548" s="5" t="s">
        <v>640</v>
      </c>
      <c r="K548" s="2">
        <v>11</v>
      </c>
      <c r="L548" s="3">
        <v>4372474</v>
      </c>
      <c r="M548" s="3">
        <f t="shared" si="23"/>
        <v>83</v>
      </c>
      <c r="O548" t="s">
        <v>4</v>
      </c>
      <c r="P548" t="s">
        <v>4</v>
      </c>
      <c r="Q548" t="s">
        <v>4</v>
      </c>
      <c r="R548" t="s">
        <v>4</v>
      </c>
    </row>
    <row r="549" spans="1:18" x14ac:dyDescent="0.2">
      <c r="A549">
        <f t="shared" si="22"/>
        <v>540</v>
      </c>
      <c r="B549" t="s">
        <v>695</v>
      </c>
      <c r="C549" s="9">
        <v>141050</v>
      </c>
      <c r="D549" t="s">
        <v>46</v>
      </c>
      <c r="E549" s="5" t="s">
        <v>672</v>
      </c>
      <c r="F549" s="5"/>
      <c r="G549" s="5"/>
      <c r="H549" t="s">
        <v>1271</v>
      </c>
      <c r="I549" t="s">
        <v>52</v>
      </c>
      <c r="J549" s="5" t="s">
        <v>640</v>
      </c>
      <c r="K549" s="2">
        <v>17</v>
      </c>
      <c r="L549" s="3">
        <v>0</v>
      </c>
      <c r="M549" s="3">
        <f t="shared" si="23"/>
        <v>84</v>
      </c>
      <c r="O549" t="s">
        <v>4</v>
      </c>
      <c r="P549" t="s">
        <v>4</v>
      </c>
      <c r="Q549" t="s">
        <v>4</v>
      </c>
      <c r="R549" t="s">
        <v>4</v>
      </c>
    </row>
    <row r="550" spans="1:18" x14ac:dyDescent="0.2">
      <c r="A550">
        <f t="shared" si="22"/>
        <v>541</v>
      </c>
      <c r="B550" t="s">
        <v>692</v>
      </c>
      <c r="C550" s="9">
        <v>141105</v>
      </c>
      <c r="D550" t="s">
        <v>565</v>
      </c>
      <c r="E550" s="5" t="s">
        <v>671</v>
      </c>
      <c r="F550" s="5"/>
      <c r="G550" s="5"/>
      <c r="H550" t="s">
        <v>159</v>
      </c>
      <c r="I550" t="s">
        <v>73</v>
      </c>
      <c r="J550" s="5" t="s">
        <v>640</v>
      </c>
      <c r="K550" s="2">
        <v>22</v>
      </c>
      <c r="L550" s="3">
        <v>0</v>
      </c>
      <c r="M550" s="3">
        <f t="shared" si="23"/>
        <v>85</v>
      </c>
      <c r="O550" t="s">
        <v>4</v>
      </c>
      <c r="P550" t="s">
        <v>4</v>
      </c>
      <c r="Q550" t="s">
        <v>4</v>
      </c>
      <c r="R550" t="s">
        <v>4</v>
      </c>
    </row>
    <row r="551" spans="1:18" x14ac:dyDescent="0.2">
      <c r="A551">
        <f t="shared" si="22"/>
        <v>542</v>
      </c>
      <c r="B551" t="s">
        <v>691</v>
      </c>
      <c r="C551" s="9">
        <v>141144</v>
      </c>
      <c r="D551" t="s">
        <v>565</v>
      </c>
      <c r="E551" s="5" t="s">
        <v>671</v>
      </c>
      <c r="F551" s="5"/>
      <c r="G551" s="5"/>
      <c r="H551" t="s">
        <v>159</v>
      </c>
      <c r="I551" t="s">
        <v>73</v>
      </c>
      <c r="J551" s="5" t="s">
        <v>640</v>
      </c>
      <c r="K551" s="2">
        <v>22</v>
      </c>
      <c r="L551" s="3">
        <v>0</v>
      </c>
      <c r="M551" s="3">
        <f t="shared" si="23"/>
        <v>86</v>
      </c>
      <c r="O551" t="s">
        <v>4</v>
      </c>
      <c r="P551" t="s">
        <v>4</v>
      </c>
      <c r="Q551" t="s">
        <v>4</v>
      </c>
      <c r="R551" t="s">
        <v>4</v>
      </c>
    </row>
    <row r="552" spans="1:18" x14ac:dyDescent="0.2">
      <c r="A552">
        <f t="shared" si="22"/>
        <v>543</v>
      </c>
      <c r="B552" t="s">
        <v>690</v>
      </c>
      <c r="C552" s="9">
        <v>141147</v>
      </c>
      <c r="D552" t="s">
        <v>29</v>
      </c>
      <c r="E552" s="5" t="s">
        <v>671</v>
      </c>
      <c r="F552" s="5"/>
      <c r="G552" s="5"/>
      <c r="H552" t="s">
        <v>1271</v>
      </c>
      <c r="I552" t="s">
        <v>66</v>
      </c>
      <c r="J552" s="5" t="s">
        <v>640</v>
      </c>
      <c r="K552" s="2">
        <v>17</v>
      </c>
      <c r="L552" s="3">
        <v>500000000</v>
      </c>
      <c r="M552" s="3">
        <f t="shared" si="23"/>
        <v>87</v>
      </c>
      <c r="O552" t="s">
        <v>4</v>
      </c>
      <c r="P552" t="s">
        <v>4</v>
      </c>
      <c r="Q552" t="s">
        <v>4</v>
      </c>
      <c r="R552" t="s">
        <v>4</v>
      </c>
    </row>
    <row r="553" spans="1:18" x14ac:dyDescent="0.2">
      <c r="A553">
        <f t="shared" si="22"/>
        <v>544</v>
      </c>
      <c r="B553" t="s">
        <v>789</v>
      </c>
      <c r="C553" s="9">
        <v>141209</v>
      </c>
      <c r="D553" t="s">
        <v>23</v>
      </c>
      <c r="E553" s="5" t="s">
        <v>671</v>
      </c>
      <c r="F553" s="5"/>
      <c r="G553" s="5"/>
      <c r="H553" t="s">
        <v>875</v>
      </c>
      <c r="I553" t="s">
        <v>235</v>
      </c>
      <c r="J553" s="5" t="s">
        <v>640</v>
      </c>
      <c r="K553" s="2">
        <v>11</v>
      </c>
      <c r="L553" s="3">
        <v>2251014.2600000002</v>
      </c>
      <c r="M553" s="3">
        <f t="shared" si="23"/>
        <v>88</v>
      </c>
      <c r="O553" t="s">
        <v>4</v>
      </c>
      <c r="P553" t="s">
        <v>4</v>
      </c>
      <c r="Q553" t="s">
        <v>4</v>
      </c>
      <c r="R553" t="s">
        <v>4</v>
      </c>
    </row>
    <row r="554" spans="1:18" x14ac:dyDescent="0.2">
      <c r="A554">
        <f t="shared" si="22"/>
        <v>545</v>
      </c>
      <c r="B554" t="s">
        <v>689</v>
      </c>
      <c r="C554" s="9">
        <v>141282</v>
      </c>
      <c r="D554" t="s">
        <v>34</v>
      </c>
      <c r="E554" s="5" t="s">
        <v>671</v>
      </c>
      <c r="F554" s="5"/>
      <c r="G554" s="5"/>
      <c r="H554" t="s">
        <v>9</v>
      </c>
      <c r="I554" t="s">
        <v>98</v>
      </c>
      <c r="J554" s="5" t="s">
        <v>640</v>
      </c>
      <c r="K554" s="2">
        <v>22.5</v>
      </c>
      <c r="L554" s="3">
        <v>29250000</v>
      </c>
      <c r="M554" s="3">
        <f t="shared" si="23"/>
        <v>89</v>
      </c>
      <c r="O554" t="s">
        <v>4</v>
      </c>
      <c r="P554" t="s">
        <v>4</v>
      </c>
      <c r="Q554" t="s">
        <v>4</v>
      </c>
      <c r="R554" t="s">
        <v>4</v>
      </c>
    </row>
    <row r="555" spans="1:18" x14ac:dyDescent="0.2">
      <c r="A555">
        <f t="shared" si="22"/>
        <v>546</v>
      </c>
      <c r="B555" t="s">
        <v>773</v>
      </c>
      <c r="C555" s="9">
        <v>141346</v>
      </c>
      <c r="D555" t="s">
        <v>46</v>
      </c>
      <c r="E555" s="5" t="s">
        <v>672</v>
      </c>
      <c r="F555" s="5"/>
      <c r="G555" s="5"/>
      <c r="H555" t="s">
        <v>48</v>
      </c>
      <c r="I555" t="s">
        <v>208</v>
      </c>
      <c r="J555" s="5" t="s">
        <v>640</v>
      </c>
      <c r="K555" s="2">
        <v>17</v>
      </c>
      <c r="L555" s="3">
        <v>0</v>
      </c>
      <c r="M555" s="3">
        <f t="shared" si="23"/>
        <v>90</v>
      </c>
      <c r="O555" t="s">
        <v>3</v>
      </c>
      <c r="P555" s="62">
        <v>44900</v>
      </c>
      <c r="Q555" t="s">
        <v>4</v>
      </c>
      <c r="R555" t="s">
        <v>4</v>
      </c>
    </row>
    <row r="556" spans="1:18" x14ac:dyDescent="0.2">
      <c r="A556">
        <f t="shared" ref="A556:A619" si="24">A555+1</f>
        <v>547</v>
      </c>
      <c r="B556" t="s">
        <v>717</v>
      </c>
      <c r="C556" s="9">
        <v>141465</v>
      </c>
      <c r="D556" t="s">
        <v>23</v>
      </c>
      <c r="E556" s="5" t="s">
        <v>671</v>
      </c>
      <c r="F556" s="5"/>
      <c r="G556" s="5"/>
      <c r="H556" t="s">
        <v>881</v>
      </c>
      <c r="I556" t="s">
        <v>245</v>
      </c>
      <c r="J556" s="5" t="s">
        <v>640</v>
      </c>
      <c r="K556" s="2">
        <v>11</v>
      </c>
      <c r="L556" s="3">
        <v>1654713</v>
      </c>
      <c r="M556" s="3">
        <f t="shared" si="23"/>
        <v>91</v>
      </c>
      <c r="O556" t="s">
        <v>4</v>
      </c>
      <c r="P556" t="s">
        <v>4</v>
      </c>
      <c r="Q556" t="s">
        <v>4</v>
      </c>
      <c r="R556" t="s">
        <v>4</v>
      </c>
    </row>
    <row r="557" spans="1:18" x14ac:dyDescent="0.2">
      <c r="A557">
        <f t="shared" si="24"/>
        <v>548</v>
      </c>
      <c r="B557" t="s">
        <v>782</v>
      </c>
      <c r="C557" s="9">
        <v>141514</v>
      </c>
      <c r="D557" t="s">
        <v>23</v>
      </c>
      <c r="E557" s="5" t="s">
        <v>671</v>
      </c>
      <c r="F557" s="5"/>
      <c r="G557" s="5"/>
      <c r="H557" t="s">
        <v>48</v>
      </c>
      <c r="I557" t="s">
        <v>457</v>
      </c>
      <c r="J557" s="5" t="s">
        <v>640</v>
      </c>
      <c r="K557" s="2">
        <v>12.5</v>
      </c>
      <c r="L557" s="3">
        <v>850000000</v>
      </c>
      <c r="M557" s="3">
        <f t="shared" si="23"/>
        <v>92</v>
      </c>
      <c r="O557" t="s">
        <v>4</v>
      </c>
      <c r="P557" t="s">
        <v>4</v>
      </c>
      <c r="Q557" t="s">
        <v>4</v>
      </c>
      <c r="R557" t="s">
        <v>4</v>
      </c>
    </row>
    <row r="558" spans="1:18" x14ac:dyDescent="0.2">
      <c r="A558">
        <f t="shared" si="24"/>
        <v>549</v>
      </c>
      <c r="B558" t="s">
        <v>780</v>
      </c>
      <c r="C558" s="9">
        <v>141553</v>
      </c>
      <c r="D558" t="s">
        <v>222</v>
      </c>
      <c r="E558" s="5" t="s">
        <v>671</v>
      </c>
      <c r="F558" s="5"/>
      <c r="G558" s="5"/>
      <c r="H558" t="s">
        <v>48</v>
      </c>
      <c r="I558" t="s">
        <v>785</v>
      </c>
      <c r="J558" s="5" t="s">
        <v>640</v>
      </c>
      <c r="K558" s="2">
        <v>17</v>
      </c>
      <c r="L558" s="3">
        <v>32695180</v>
      </c>
      <c r="M558" s="3">
        <f t="shared" si="23"/>
        <v>93</v>
      </c>
      <c r="O558" t="s">
        <v>4</v>
      </c>
      <c r="P558" t="s">
        <v>4</v>
      </c>
      <c r="Q558" t="s">
        <v>4</v>
      </c>
      <c r="R558" t="s">
        <v>4</v>
      </c>
    </row>
    <row r="559" spans="1:18" x14ac:dyDescent="0.2">
      <c r="A559">
        <f t="shared" si="24"/>
        <v>550</v>
      </c>
      <c r="B559" t="s">
        <v>779</v>
      </c>
      <c r="C559" s="9">
        <v>141638</v>
      </c>
      <c r="D559" t="s">
        <v>23</v>
      </c>
      <c r="E559" s="5" t="s">
        <v>671</v>
      </c>
      <c r="F559" s="5"/>
      <c r="G559" s="5"/>
      <c r="H559" t="s">
        <v>38</v>
      </c>
      <c r="I559" t="s">
        <v>125</v>
      </c>
      <c r="J559" s="5" t="s">
        <v>640</v>
      </c>
      <c r="K559" s="2">
        <v>17</v>
      </c>
      <c r="L559" s="3">
        <v>78662</v>
      </c>
      <c r="M559" s="3">
        <f t="shared" si="23"/>
        <v>94</v>
      </c>
      <c r="O559" t="s">
        <v>4</v>
      </c>
      <c r="P559" t="s">
        <v>4</v>
      </c>
      <c r="Q559" t="s">
        <v>4</v>
      </c>
      <c r="R559" t="s">
        <v>4</v>
      </c>
    </row>
    <row r="560" spans="1:18" x14ac:dyDescent="0.2">
      <c r="A560">
        <f t="shared" si="24"/>
        <v>551</v>
      </c>
      <c r="B560" t="s">
        <v>778</v>
      </c>
      <c r="C560" s="9">
        <v>141640</v>
      </c>
      <c r="D560" t="s">
        <v>23</v>
      </c>
      <c r="E560" s="5" t="s">
        <v>671</v>
      </c>
      <c r="F560" s="5"/>
      <c r="G560" s="5"/>
      <c r="H560" t="s">
        <v>876</v>
      </c>
      <c r="I560" t="s">
        <v>214</v>
      </c>
      <c r="J560" s="5" t="s">
        <v>640</v>
      </c>
      <c r="K560" s="2">
        <v>17</v>
      </c>
      <c r="L560" s="3">
        <v>4973125</v>
      </c>
      <c r="M560" s="3">
        <f t="shared" si="23"/>
        <v>95</v>
      </c>
      <c r="O560" t="s">
        <v>7</v>
      </c>
      <c r="P560" s="62">
        <v>45002</v>
      </c>
      <c r="Q560" t="s">
        <v>4</v>
      </c>
      <c r="R560" t="s">
        <v>4</v>
      </c>
    </row>
    <row r="561" spans="1:18" x14ac:dyDescent="0.2">
      <c r="A561">
        <f t="shared" si="24"/>
        <v>552</v>
      </c>
      <c r="B561" t="s">
        <v>777</v>
      </c>
      <c r="C561" s="9">
        <v>141659</v>
      </c>
      <c r="D561" t="s">
        <v>29</v>
      </c>
      <c r="E561" s="5" t="s">
        <v>671</v>
      </c>
      <c r="F561" s="5"/>
      <c r="G561" s="5"/>
      <c r="H561" t="s">
        <v>1271</v>
      </c>
      <c r="I561" t="s">
        <v>282</v>
      </c>
      <c r="J561" s="5" t="s">
        <v>640</v>
      </c>
      <c r="K561" s="2">
        <v>11</v>
      </c>
      <c r="L561" s="3">
        <v>71500000</v>
      </c>
      <c r="M561" s="3">
        <f t="shared" si="23"/>
        <v>96</v>
      </c>
      <c r="O561" t="s">
        <v>4</v>
      </c>
      <c r="P561" t="s">
        <v>4</v>
      </c>
      <c r="Q561" t="s">
        <v>4</v>
      </c>
      <c r="R561" t="s">
        <v>4</v>
      </c>
    </row>
    <row r="562" spans="1:18" x14ac:dyDescent="0.2">
      <c r="A562">
        <f t="shared" si="24"/>
        <v>553</v>
      </c>
      <c r="B562" t="s">
        <v>776</v>
      </c>
      <c r="C562" s="9">
        <v>141677</v>
      </c>
      <c r="D562" t="s">
        <v>29</v>
      </c>
      <c r="E562" s="5" t="s">
        <v>671</v>
      </c>
      <c r="F562" s="5"/>
      <c r="G562" s="5"/>
      <c r="H562" t="s">
        <v>1271</v>
      </c>
      <c r="I562" t="s">
        <v>520</v>
      </c>
      <c r="J562" s="5" t="s">
        <v>640</v>
      </c>
      <c r="K562" s="2">
        <v>22</v>
      </c>
      <c r="L562" s="3">
        <v>33440000</v>
      </c>
      <c r="M562" s="3">
        <f t="shared" si="23"/>
        <v>97</v>
      </c>
      <c r="O562" t="s">
        <v>4</v>
      </c>
      <c r="P562" t="s">
        <v>4</v>
      </c>
      <c r="Q562" t="s">
        <v>4</v>
      </c>
      <c r="R562" t="s">
        <v>4</v>
      </c>
    </row>
    <row r="563" spans="1:18" x14ac:dyDescent="0.2">
      <c r="A563">
        <f t="shared" si="24"/>
        <v>554</v>
      </c>
      <c r="B563" t="s">
        <v>775</v>
      </c>
      <c r="C563" s="9">
        <v>141678</v>
      </c>
      <c r="D563" t="s">
        <v>23</v>
      </c>
      <c r="E563" s="5" t="s">
        <v>671</v>
      </c>
      <c r="F563" s="5"/>
      <c r="G563" s="5"/>
      <c r="H563" t="s">
        <v>881</v>
      </c>
      <c r="I563" t="s">
        <v>291</v>
      </c>
      <c r="J563" s="5" t="s">
        <v>640</v>
      </c>
      <c r="K563" s="2">
        <v>11</v>
      </c>
      <c r="L563" s="3">
        <v>6812542</v>
      </c>
      <c r="M563" s="3">
        <f t="shared" si="23"/>
        <v>98</v>
      </c>
      <c r="O563" t="s">
        <v>7</v>
      </c>
      <c r="P563" s="62">
        <v>44831</v>
      </c>
      <c r="Q563" t="s">
        <v>7</v>
      </c>
      <c r="R563" s="62">
        <v>45001</v>
      </c>
    </row>
    <row r="564" spans="1:18" x14ac:dyDescent="0.2">
      <c r="A564">
        <f t="shared" si="24"/>
        <v>555</v>
      </c>
      <c r="B564" t="s">
        <v>790</v>
      </c>
      <c r="C564" s="9">
        <v>141758</v>
      </c>
      <c r="D564" t="s">
        <v>23</v>
      </c>
      <c r="E564" s="5" t="s">
        <v>671</v>
      </c>
      <c r="F564" s="5"/>
      <c r="G564" s="5"/>
      <c r="H564" t="s">
        <v>875</v>
      </c>
      <c r="I564" t="s">
        <v>143</v>
      </c>
      <c r="J564" s="5" t="s">
        <v>640</v>
      </c>
      <c r="K564" s="2">
        <v>22</v>
      </c>
      <c r="L564" s="3">
        <v>14536588</v>
      </c>
      <c r="M564" s="3">
        <f t="shared" si="23"/>
        <v>99</v>
      </c>
      <c r="O564" t="s">
        <v>4</v>
      </c>
      <c r="P564" t="s">
        <v>4</v>
      </c>
      <c r="Q564" t="s">
        <v>4</v>
      </c>
      <c r="R564" t="s">
        <v>4</v>
      </c>
    </row>
    <row r="565" spans="1:18" x14ac:dyDescent="0.2">
      <c r="A565">
        <f t="shared" si="24"/>
        <v>556</v>
      </c>
      <c r="B565" t="s">
        <v>706</v>
      </c>
      <c r="C565" s="9">
        <v>141780</v>
      </c>
      <c r="D565" t="s">
        <v>29</v>
      </c>
      <c r="E565" s="5" t="s">
        <v>671</v>
      </c>
      <c r="F565" s="5"/>
      <c r="G565" s="5"/>
      <c r="H565" t="s">
        <v>38</v>
      </c>
      <c r="I565" t="s">
        <v>262</v>
      </c>
      <c r="J565" s="5" t="s">
        <v>640</v>
      </c>
      <c r="K565" s="2">
        <v>11</v>
      </c>
      <c r="L565" s="3">
        <v>51561972</v>
      </c>
      <c r="M565" s="3">
        <f t="shared" si="23"/>
        <v>100</v>
      </c>
      <c r="O565" t="s">
        <v>4</v>
      </c>
      <c r="P565" t="s">
        <v>4</v>
      </c>
      <c r="Q565" t="s">
        <v>4</v>
      </c>
      <c r="R565" t="s">
        <v>4</v>
      </c>
    </row>
    <row r="566" spans="1:18" x14ac:dyDescent="0.2">
      <c r="A566">
        <f t="shared" si="24"/>
        <v>557</v>
      </c>
      <c r="B566" t="s">
        <v>601</v>
      </c>
      <c r="C566" s="9">
        <v>141893</v>
      </c>
      <c r="D566" t="s">
        <v>23</v>
      </c>
      <c r="E566" s="5" t="s">
        <v>671</v>
      </c>
      <c r="F566" s="5"/>
      <c r="G566" s="5"/>
      <c r="H566" t="s">
        <v>1271</v>
      </c>
      <c r="I566" t="s">
        <v>141</v>
      </c>
      <c r="J566" s="5" t="s">
        <v>640</v>
      </c>
      <c r="K566" s="2">
        <v>22</v>
      </c>
      <c r="L566" s="3">
        <v>3621540</v>
      </c>
      <c r="M566" s="3">
        <f t="shared" si="23"/>
        <v>101</v>
      </c>
      <c r="O566" t="s">
        <v>4</v>
      </c>
      <c r="P566" t="s">
        <v>4</v>
      </c>
      <c r="Q566" t="s">
        <v>4</v>
      </c>
      <c r="R566" t="s">
        <v>4</v>
      </c>
    </row>
    <row r="567" spans="1:18" x14ac:dyDescent="0.2">
      <c r="A567">
        <f t="shared" si="24"/>
        <v>558</v>
      </c>
      <c r="B567" t="s">
        <v>768</v>
      </c>
      <c r="C567" s="9">
        <v>141917</v>
      </c>
      <c r="D567" t="s">
        <v>23</v>
      </c>
      <c r="E567" s="5" t="s">
        <v>671</v>
      </c>
      <c r="F567" s="5"/>
      <c r="G567" s="5"/>
      <c r="H567" t="s">
        <v>875</v>
      </c>
      <c r="I567" t="s">
        <v>214</v>
      </c>
      <c r="J567" s="5" t="s">
        <v>640</v>
      </c>
      <c r="K567" s="2">
        <v>22</v>
      </c>
      <c r="L567" s="3">
        <v>715874</v>
      </c>
      <c r="M567" s="3">
        <f t="shared" si="23"/>
        <v>102</v>
      </c>
      <c r="O567" t="s">
        <v>4</v>
      </c>
      <c r="P567" t="s">
        <v>4</v>
      </c>
      <c r="Q567" t="s">
        <v>4</v>
      </c>
      <c r="R567" t="s">
        <v>4</v>
      </c>
    </row>
    <row r="568" spans="1:18" x14ac:dyDescent="0.2">
      <c r="A568">
        <f t="shared" si="24"/>
        <v>559</v>
      </c>
      <c r="B568" t="s">
        <v>767</v>
      </c>
      <c r="C568" s="9">
        <v>141932</v>
      </c>
      <c r="D568" t="s">
        <v>23</v>
      </c>
      <c r="E568" s="5" t="s">
        <v>671</v>
      </c>
      <c r="F568" s="5"/>
      <c r="G568" s="5"/>
      <c r="H568" t="s">
        <v>875</v>
      </c>
      <c r="I568" t="s">
        <v>214</v>
      </c>
      <c r="J568" s="5" t="s">
        <v>640</v>
      </c>
      <c r="K568" s="2">
        <v>22</v>
      </c>
      <c r="L568" s="3">
        <v>7499520</v>
      </c>
      <c r="M568" s="3">
        <f t="shared" si="23"/>
        <v>103</v>
      </c>
      <c r="O568" t="s">
        <v>4</v>
      </c>
      <c r="P568" t="s">
        <v>4</v>
      </c>
      <c r="Q568" t="s">
        <v>4</v>
      </c>
      <c r="R568" t="s">
        <v>4</v>
      </c>
    </row>
    <row r="569" spans="1:18" x14ac:dyDescent="0.2">
      <c r="A569">
        <f t="shared" si="24"/>
        <v>560</v>
      </c>
      <c r="B569" t="s">
        <v>764</v>
      </c>
      <c r="C569" s="9">
        <v>141961</v>
      </c>
      <c r="D569" t="s">
        <v>23</v>
      </c>
      <c r="E569" s="5" t="s">
        <v>671</v>
      </c>
      <c r="F569" s="5"/>
      <c r="G569" s="5"/>
      <c r="H569" t="s">
        <v>875</v>
      </c>
      <c r="I569" t="s">
        <v>245</v>
      </c>
      <c r="J569" s="5" t="s">
        <v>640</v>
      </c>
      <c r="K569" s="2">
        <v>17</v>
      </c>
      <c r="L569" s="3">
        <v>7072000</v>
      </c>
      <c r="M569" s="3">
        <f t="shared" si="23"/>
        <v>104</v>
      </c>
      <c r="O569" t="s">
        <v>4</v>
      </c>
      <c r="P569" t="s">
        <v>4</v>
      </c>
      <c r="Q569" t="s">
        <v>4</v>
      </c>
      <c r="R569" t="s">
        <v>4</v>
      </c>
    </row>
    <row r="570" spans="1:18" x14ac:dyDescent="0.2">
      <c r="A570">
        <f t="shared" si="24"/>
        <v>561</v>
      </c>
      <c r="B570" t="s">
        <v>763</v>
      </c>
      <c r="C570" s="9">
        <v>141978</v>
      </c>
      <c r="D570" t="s">
        <v>23</v>
      </c>
      <c r="E570" s="5" t="s">
        <v>671</v>
      </c>
      <c r="F570" s="5"/>
      <c r="G570" s="5"/>
      <c r="H570" t="s">
        <v>48</v>
      </c>
      <c r="I570" t="s">
        <v>346</v>
      </c>
      <c r="J570" s="5" t="s">
        <v>640</v>
      </c>
      <c r="K570" s="2">
        <v>22</v>
      </c>
      <c r="L570" s="3">
        <v>83373851</v>
      </c>
      <c r="M570" s="3">
        <f t="shared" si="23"/>
        <v>105</v>
      </c>
      <c r="O570" t="s">
        <v>4</v>
      </c>
      <c r="P570" t="s">
        <v>4</v>
      </c>
      <c r="Q570" t="s">
        <v>4</v>
      </c>
      <c r="R570" t="s">
        <v>4</v>
      </c>
    </row>
    <row r="571" spans="1:18" x14ac:dyDescent="0.2">
      <c r="A571">
        <f t="shared" si="24"/>
        <v>562</v>
      </c>
      <c r="B571" t="s">
        <v>762</v>
      </c>
      <c r="C571" s="9">
        <v>141997</v>
      </c>
      <c r="D571" t="s">
        <v>23</v>
      </c>
      <c r="E571" s="5" t="s">
        <v>671</v>
      </c>
      <c r="F571" s="5"/>
      <c r="G571" s="5"/>
      <c r="H571" t="s">
        <v>875</v>
      </c>
      <c r="I571" t="s">
        <v>245</v>
      </c>
      <c r="J571" s="5" t="s">
        <v>640</v>
      </c>
      <c r="K571" s="2">
        <v>17</v>
      </c>
      <c r="L571" s="3">
        <v>4056917</v>
      </c>
      <c r="M571" s="3">
        <f t="shared" si="23"/>
        <v>106</v>
      </c>
      <c r="O571" t="s">
        <v>4</v>
      </c>
      <c r="P571" t="s">
        <v>4</v>
      </c>
      <c r="Q571" t="s">
        <v>4</v>
      </c>
      <c r="R571" t="s">
        <v>4</v>
      </c>
    </row>
    <row r="572" spans="1:18" x14ac:dyDescent="0.2">
      <c r="A572">
        <f t="shared" si="24"/>
        <v>563</v>
      </c>
      <c r="B572" t="s">
        <v>761</v>
      </c>
      <c r="C572" s="9">
        <v>142001</v>
      </c>
      <c r="D572" t="s">
        <v>23</v>
      </c>
      <c r="E572" s="5" t="s">
        <v>671</v>
      </c>
      <c r="F572" s="5"/>
      <c r="G572" s="5"/>
      <c r="H572" t="s">
        <v>875</v>
      </c>
      <c r="I572" t="s">
        <v>245</v>
      </c>
      <c r="J572" s="5" t="s">
        <v>640</v>
      </c>
      <c r="K572" s="2">
        <v>17</v>
      </c>
      <c r="L572" s="3">
        <v>5508891</v>
      </c>
      <c r="M572" s="3">
        <f t="shared" si="23"/>
        <v>107</v>
      </c>
      <c r="O572" t="s">
        <v>4</v>
      </c>
      <c r="P572" t="s">
        <v>4</v>
      </c>
      <c r="Q572" t="s">
        <v>4</v>
      </c>
      <c r="R572" t="s">
        <v>4</v>
      </c>
    </row>
    <row r="573" spans="1:18" x14ac:dyDescent="0.2">
      <c r="A573">
        <f t="shared" si="24"/>
        <v>564</v>
      </c>
      <c r="B573" t="s">
        <v>757</v>
      </c>
      <c r="C573" s="9">
        <v>142079</v>
      </c>
      <c r="D573" t="s">
        <v>23</v>
      </c>
      <c r="E573" s="5" t="s">
        <v>671</v>
      </c>
      <c r="F573" s="5"/>
      <c r="G573" s="5"/>
      <c r="H573" t="s">
        <v>875</v>
      </c>
      <c r="I573" t="s">
        <v>198</v>
      </c>
      <c r="J573" s="5" t="s">
        <v>640</v>
      </c>
      <c r="K573" s="2">
        <v>11</v>
      </c>
      <c r="L573" s="3">
        <v>1051289</v>
      </c>
      <c r="M573" s="3">
        <f t="shared" si="23"/>
        <v>108</v>
      </c>
      <c r="O573" t="s">
        <v>4</v>
      </c>
      <c r="P573" t="s">
        <v>4</v>
      </c>
      <c r="Q573" t="s">
        <v>4</v>
      </c>
      <c r="R573" t="s">
        <v>4</v>
      </c>
    </row>
    <row r="574" spans="1:18" x14ac:dyDescent="0.2">
      <c r="A574">
        <f t="shared" si="24"/>
        <v>565</v>
      </c>
      <c r="B574" t="s">
        <v>729</v>
      </c>
      <c r="C574" s="9">
        <v>142106</v>
      </c>
      <c r="D574" t="s">
        <v>23</v>
      </c>
      <c r="E574" s="5" t="s">
        <v>671</v>
      </c>
      <c r="F574" s="5"/>
      <c r="G574" s="5"/>
      <c r="H574" t="s">
        <v>875</v>
      </c>
      <c r="I574" t="s">
        <v>245</v>
      </c>
      <c r="J574" s="5" t="s">
        <v>640</v>
      </c>
      <c r="K574" s="2">
        <v>17</v>
      </c>
      <c r="L574" s="3">
        <v>3887323</v>
      </c>
      <c r="M574" s="3">
        <f t="shared" si="23"/>
        <v>109</v>
      </c>
      <c r="O574" t="s">
        <v>4</v>
      </c>
      <c r="P574" t="s">
        <v>4</v>
      </c>
      <c r="Q574" t="s">
        <v>4</v>
      </c>
      <c r="R574" t="s">
        <v>4</v>
      </c>
    </row>
    <row r="575" spans="1:18" x14ac:dyDescent="0.2">
      <c r="A575">
        <f t="shared" si="24"/>
        <v>566</v>
      </c>
      <c r="B575" t="s">
        <v>756</v>
      </c>
      <c r="C575" s="9">
        <v>142112</v>
      </c>
      <c r="D575" t="s">
        <v>23</v>
      </c>
      <c r="E575" s="5" t="s">
        <v>671</v>
      </c>
      <c r="F575" s="5"/>
      <c r="G575" s="5"/>
      <c r="H575" t="s">
        <v>875</v>
      </c>
      <c r="I575" t="s">
        <v>245</v>
      </c>
      <c r="J575" s="5" t="s">
        <v>640</v>
      </c>
      <c r="K575" s="2">
        <v>17</v>
      </c>
      <c r="L575" s="3">
        <v>2948997</v>
      </c>
      <c r="M575" s="3">
        <f t="shared" si="23"/>
        <v>110</v>
      </c>
      <c r="O575" t="s">
        <v>4</v>
      </c>
      <c r="P575" t="s">
        <v>4</v>
      </c>
      <c r="Q575" t="s">
        <v>4</v>
      </c>
      <c r="R575" t="s">
        <v>4</v>
      </c>
    </row>
    <row r="576" spans="1:18" x14ac:dyDescent="0.2">
      <c r="A576">
        <f t="shared" si="24"/>
        <v>567</v>
      </c>
      <c r="B576" t="s">
        <v>755</v>
      </c>
      <c r="C576" s="9">
        <v>142127</v>
      </c>
      <c r="D576" t="s">
        <v>23</v>
      </c>
      <c r="E576" s="5" t="s">
        <v>671</v>
      </c>
      <c r="F576" s="5"/>
      <c r="G576" s="5"/>
      <c r="H576" t="s">
        <v>875</v>
      </c>
      <c r="I576" t="s">
        <v>245</v>
      </c>
      <c r="J576" s="5" t="s">
        <v>640</v>
      </c>
      <c r="K576" s="2">
        <v>11</v>
      </c>
      <c r="L576" s="3">
        <v>5804807</v>
      </c>
      <c r="M576" s="3">
        <f t="shared" si="23"/>
        <v>111</v>
      </c>
      <c r="O576" t="s">
        <v>3</v>
      </c>
      <c r="P576" s="62">
        <v>45016</v>
      </c>
      <c r="Q576" t="s">
        <v>4</v>
      </c>
      <c r="R576" t="s">
        <v>4</v>
      </c>
    </row>
    <row r="577" spans="1:18" x14ac:dyDescent="0.2">
      <c r="A577">
        <f t="shared" si="24"/>
        <v>568</v>
      </c>
      <c r="B577" t="s">
        <v>754</v>
      </c>
      <c r="C577" s="9">
        <v>142130</v>
      </c>
      <c r="D577" t="s">
        <v>23</v>
      </c>
      <c r="E577" s="5" t="s">
        <v>671</v>
      </c>
      <c r="F577" s="5"/>
      <c r="G577" s="5"/>
      <c r="H577" t="s">
        <v>875</v>
      </c>
      <c r="I577" t="s">
        <v>245</v>
      </c>
      <c r="J577" s="5" t="s">
        <v>640</v>
      </c>
      <c r="K577" s="2">
        <v>11</v>
      </c>
      <c r="L577" s="3">
        <v>2178748</v>
      </c>
      <c r="M577" s="3">
        <f t="shared" si="23"/>
        <v>112</v>
      </c>
      <c r="O577" t="s">
        <v>4</v>
      </c>
      <c r="P577" t="s">
        <v>4</v>
      </c>
      <c r="Q577" t="s">
        <v>4</v>
      </c>
      <c r="R577" t="s">
        <v>4</v>
      </c>
    </row>
    <row r="578" spans="1:18" x14ac:dyDescent="0.2">
      <c r="A578">
        <f t="shared" si="24"/>
        <v>569</v>
      </c>
      <c r="B578" t="s">
        <v>576</v>
      </c>
      <c r="C578" s="9">
        <v>142132</v>
      </c>
      <c r="D578" t="s">
        <v>5</v>
      </c>
      <c r="E578" s="5" t="s">
        <v>674</v>
      </c>
      <c r="F578" s="5"/>
      <c r="G578" s="5"/>
      <c r="H578" t="s">
        <v>876</v>
      </c>
      <c r="I578" t="s">
        <v>385</v>
      </c>
      <c r="J578" s="5" t="s">
        <v>640</v>
      </c>
      <c r="K578" s="2">
        <v>11</v>
      </c>
      <c r="L578" s="3">
        <v>550000</v>
      </c>
      <c r="M578" s="3">
        <f t="shared" si="23"/>
        <v>113</v>
      </c>
      <c r="O578" t="s">
        <v>4</v>
      </c>
      <c r="P578" t="s">
        <v>4</v>
      </c>
      <c r="Q578" t="s">
        <v>4</v>
      </c>
      <c r="R578" t="s">
        <v>4</v>
      </c>
    </row>
    <row r="579" spans="1:18" x14ac:dyDescent="0.2">
      <c r="A579">
        <f t="shared" si="24"/>
        <v>570</v>
      </c>
      <c r="B579" t="s">
        <v>753</v>
      </c>
      <c r="C579" s="9">
        <v>142135</v>
      </c>
      <c r="D579" t="s">
        <v>46</v>
      </c>
      <c r="E579" s="5" t="s">
        <v>672</v>
      </c>
      <c r="F579" s="5"/>
      <c r="G579" s="5"/>
      <c r="H579" t="s">
        <v>48</v>
      </c>
      <c r="I579" t="s">
        <v>230</v>
      </c>
      <c r="J579" s="5" t="s">
        <v>640</v>
      </c>
      <c r="K579" s="2">
        <v>11</v>
      </c>
      <c r="L579" s="3">
        <v>0</v>
      </c>
      <c r="M579" s="3">
        <f t="shared" si="23"/>
        <v>114</v>
      </c>
      <c r="O579" t="s">
        <v>4</v>
      </c>
      <c r="P579" t="s">
        <v>4</v>
      </c>
      <c r="Q579" t="s">
        <v>4</v>
      </c>
      <c r="R579" t="s">
        <v>4</v>
      </c>
    </row>
    <row r="580" spans="1:18" x14ac:dyDescent="0.2">
      <c r="A580">
        <f t="shared" si="24"/>
        <v>571</v>
      </c>
      <c r="B580" t="s">
        <v>793</v>
      </c>
      <c r="C580" s="9">
        <v>142181</v>
      </c>
      <c r="D580" t="s">
        <v>23</v>
      </c>
      <c r="E580" s="5" t="s">
        <v>671</v>
      </c>
      <c r="F580" s="5"/>
      <c r="G580" s="5"/>
      <c r="H580" t="s">
        <v>875</v>
      </c>
      <c r="I580" t="s">
        <v>141</v>
      </c>
      <c r="J580" s="5" t="s">
        <v>640</v>
      </c>
      <c r="K580" s="2">
        <v>11</v>
      </c>
      <c r="L580" s="3">
        <v>1200000</v>
      </c>
      <c r="M580" s="3">
        <f t="shared" si="23"/>
        <v>115</v>
      </c>
      <c r="O580" t="s">
        <v>4</v>
      </c>
      <c r="P580" t="s">
        <v>4</v>
      </c>
      <c r="Q580" t="s">
        <v>4</v>
      </c>
      <c r="R580" t="s">
        <v>4</v>
      </c>
    </row>
    <row r="581" spans="1:18" x14ac:dyDescent="0.2">
      <c r="A581">
        <f t="shared" si="24"/>
        <v>572</v>
      </c>
      <c r="B581" t="s">
        <v>749</v>
      </c>
      <c r="C581" s="9">
        <v>142188</v>
      </c>
      <c r="D581" t="s">
        <v>23</v>
      </c>
      <c r="E581" s="5" t="s">
        <v>671</v>
      </c>
      <c r="F581" s="5"/>
      <c r="G581" s="5"/>
      <c r="H581" t="s">
        <v>875</v>
      </c>
      <c r="I581" t="s">
        <v>208</v>
      </c>
      <c r="J581" s="5" t="s">
        <v>640</v>
      </c>
      <c r="K581" s="2">
        <v>22</v>
      </c>
      <c r="L581" s="3">
        <v>3834836</v>
      </c>
      <c r="M581" s="3">
        <f t="shared" si="23"/>
        <v>116</v>
      </c>
      <c r="O581" t="s">
        <v>4</v>
      </c>
      <c r="P581" t="s">
        <v>4</v>
      </c>
      <c r="Q581" t="s">
        <v>4</v>
      </c>
      <c r="R581" t="s">
        <v>4</v>
      </c>
    </row>
    <row r="582" spans="1:18" x14ac:dyDescent="0.2">
      <c r="A582">
        <f t="shared" si="24"/>
        <v>573</v>
      </c>
      <c r="B582" t="s">
        <v>748</v>
      </c>
      <c r="C582" s="9">
        <v>142196</v>
      </c>
      <c r="D582" t="s">
        <v>23</v>
      </c>
      <c r="E582" s="5" t="s">
        <v>671</v>
      </c>
      <c r="F582" s="5"/>
      <c r="G582" s="5"/>
      <c r="H582" t="s">
        <v>875</v>
      </c>
      <c r="I582" t="s">
        <v>214</v>
      </c>
      <c r="J582" s="5" t="s">
        <v>640</v>
      </c>
      <c r="K582" s="2">
        <v>22</v>
      </c>
      <c r="L582" s="3">
        <v>2095945</v>
      </c>
      <c r="M582" s="3">
        <f t="shared" si="23"/>
        <v>117</v>
      </c>
      <c r="O582" t="s">
        <v>4</v>
      </c>
      <c r="P582" t="s">
        <v>4</v>
      </c>
      <c r="Q582" t="s">
        <v>4</v>
      </c>
      <c r="R582" t="s">
        <v>4</v>
      </c>
    </row>
    <row r="583" spans="1:18" x14ac:dyDescent="0.2">
      <c r="A583">
        <f t="shared" si="24"/>
        <v>574</v>
      </c>
      <c r="B583" t="s">
        <v>741</v>
      </c>
      <c r="C583" s="9">
        <v>142316</v>
      </c>
      <c r="D583" t="s">
        <v>23</v>
      </c>
      <c r="E583" s="5" t="s">
        <v>671</v>
      </c>
      <c r="F583" s="5"/>
      <c r="G583" s="5"/>
      <c r="H583" t="s">
        <v>875</v>
      </c>
      <c r="I583" t="s">
        <v>214</v>
      </c>
      <c r="J583" s="5" t="s">
        <v>640</v>
      </c>
      <c r="K583" s="2">
        <v>22</v>
      </c>
      <c r="L583" s="3">
        <v>8341492</v>
      </c>
      <c r="M583" s="3">
        <f t="shared" si="23"/>
        <v>118</v>
      </c>
      <c r="O583" t="s">
        <v>4</v>
      </c>
      <c r="P583" t="s">
        <v>4</v>
      </c>
      <c r="Q583" t="s">
        <v>4</v>
      </c>
      <c r="R583" t="s">
        <v>4</v>
      </c>
    </row>
    <row r="584" spans="1:18" x14ac:dyDescent="0.2">
      <c r="A584">
        <f t="shared" si="24"/>
        <v>575</v>
      </c>
      <c r="B584" t="s">
        <v>740</v>
      </c>
      <c r="C584" s="9">
        <v>142317</v>
      </c>
      <c r="D584" t="s">
        <v>23</v>
      </c>
      <c r="E584" s="5" t="s">
        <v>671</v>
      </c>
      <c r="F584" s="5"/>
      <c r="G584" s="5"/>
      <c r="H584" t="s">
        <v>1271</v>
      </c>
      <c r="I584" t="s">
        <v>214</v>
      </c>
      <c r="J584" s="5" t="s">
        <v>640</v>
      </c>
      <c r="K584" s="2">
        <v>17</v>
      </c>
      <c r="L584" s="3">
        <v>76500</v>
      </c>
      <c r="M584" s="3">
        <f t="shared" si="23"/>
        <v>119</v>
      </c>
      <c r="O584" t="s">
        <v>4</v>
      </c>
      <c r="P584" t="s">
        <v>4</v>
      </c>
      <c r="Q584" t="s">
        <v>4</v>
      </c>
      <c r="R584" t="s">
        <v>4</v>
      </c>
    </row>
    <row r="585" spans="1:18" x14ac:dyDescent="0.2">
      <c r="A585">
        <f t="shared" si="24"/>
        <v>576</v>
      </c>
      <c r="B585" t="s">
        <v>737</v>
      </c>
      <c r="C585" s="9">
        <v>142321</v>
      </c>
      <c r="D585" t="s">
        <v>23</v>
      </c>
      <c r="E585" s="5" t="s">
        <v>671</v>
      </c>
      <c r="F585" s="5"/>
      <c r="G585" s="5"/>
      <c r="H585" t="s">
        <v>38</v>
      </c>
      <c r="I585" t="s">
        <v>245</v>
      </c>
      <c r="J585" s="5" t="s">
        <v>640</v>
      </c>
      <c r="K585" s="2">
        <v>17</v>
      </c>
      <c r="L585" s="3">
        <v>657227</v>
      </c>
      <c r="M585" s="3">
        <f t="shared" si="23"/>
        <v>120</v>
      </c>
      <c r="O585" t="s">
        <v>4</v>
      </c>
      <c r="P585" t="s">
        <v>4</v>
      </c>
      <c r="Q585" t="s">
        <v>4</v>
      </c>
      <c r="R585" t="s">
        <v>4</v>
      </c>
    </row>
    <row r="586" spans="1:18" x14ac:dyDescent="0.2">
      <c r="A586">
        <f t="shared" si="24"/>
        <v>577</v>
      </c>
      <c r="B586" t="s">
        <v>736</v>
      </c>
      <c r="C586" s="9">
        <v>142366</v>
      </c>
      <c r="D586" t="s">
        <v>23</v>
      </c>
      <c r="E586" s="5" t="s">
        <v>671</v>
      </c>
      <c r="F586" s="5"/>
      <c r="G586" s="5"/>
      <c r="H586" t="s">
        <v>1271</v>
      </c>
      <c r="I586" t="s">
        <v>198</v>
      </c>
      <c r="J586" s="5" t="s">
        <v>640</v>
      </c>
      <c r="K586" s="2">
        <v>17</v>
      </c>
      <c r="L586" s="3">
        <v>177845</v>
      </c>
      <c r="M586" s="3">
        <f t="shared" si="23"/>
        <v>121</v>
      </c>
      <c r="O586" t="s">
        <v>4</v>
      </c>
      <c r="P586" t="s">
        <v>4</v>
      </c>
      <c r="Q586" t="s">
        <v>4</v>
      </c>
      <c r="R586" t="s">
        <v>4</v>
      </c>
    </row>
    <row r="587" spans="1:18" x14ac:dyDescent="0.2">
      <c r="A587">
        <f t="shared" si="24"/>
        <v>578</v>
      </c>
      <c r="B587" t="s">
        <v>735</v>
      </c>
      <c r="C587" s="9">
        <v>142367</v>
      </c>
      <c r="D587" t="s">
        <v>23</v>
      </c>
      <c r="E587" s="5" t="s">
        <v>671</v>
      </c>
      <c r="F587" s="5"/>
      <c r="G587" s="5"/>
      <c r="H587" t="s">
        <v>876</v>
      </c>
      <c r="I587" t="s">
        <v>214</v>
      </c>
      <c r="J587" s="5" t="s">
        <v>640</v>
      </c>
      <c r="K587" s="2">
        <v>22</v>
      </c>
      <c r="L587" s="3">
        <v>5702073</v>
      </c>
      <c r="M587" s="3">
        <f t="shared" si="23"/>
        <v>122</v>
      </c>
      <c r="O587" t="s">
        <v>4</v>
      </c>
      <c r="P587" t="s">
        <v>4</v>
      </c>
      <c r="Q587" t="s">
        <v>4</v>
      </c>
      <c r="R587" t="s">
        <v>4</v>
      </c>
    </row>
    <row r="588" spans="1:18" x14ac:dyDescent="0.2">
      <c r="A588">
        <f t="shared" si="24"/>
        <v>579</v>
      </c>
      <c r="B588" t="s">
        <v>794</v>
      </c>
      <c r="C588" s="9">
        <v>142377</v>
      </c>
      <c r="D588" t="s">
        <v>23</v>
      </c>
      <c r="E588" s="5" t="s">
        <v>671</v>
      </c>
      <c r="F588" s="5"/>
      <c r="G588" s="5"/>
      <c r="H588" t="s">
        <v>876</v>
      </c>
      <c r="I588" t="s">
        <v>143</v>
      </c>
      <c r="J588" s="5" t="s">
        <v>640</v>
      </c>
      <c r="K588" s="2">
        <v>17</v>
      </c>
      <c r="L588" s="3">
        <v>3405852</v>
      </c>
      <c r="M588" s="3">
        <f t="shared" si="23"/>
        <v>123</v>
      </c>
      <c r="O588" t="s">
        <v>4</v>
      </c>
      <c r="P588" t="s">
        <v>4</v>
      </c>
      <c r="Q588" t="s">
        <v>4</v>
      </c>
      <c r="R588" t="s">
        <v>4</v>
      </c>
    </row>
    <row r="589" spans="1:18" x14ac:dyDescent="0.2">
      <c r="A589">
        <f t="shared" si="24"/>
        <v>580</v>
      </c>
      <c r="B589" t="s">
        <v>733</v>
      </c>
      <c r="C589" s="9">
        <v>142380</v>
      </c>
      <c r="D589" t="s">
        <v>23</v>
      </c>
      <c r="E589" s="5" t="s">
        <v>671</v>
      </c>
      <c r="F589" s="5"/>
      <c r="G589" s="5"/>
      <c r="H589" t="s">
        <v>876</v>
      </c>
      <c r="I589" t="s">
        <v>245</v>
      </c>
      <c r="J589" s="5" t="s">
        <v>640</v>
      </c>
      <c r="K589" s="2">
        <v>17</v>
      </c>
      <c r="L589" s="3">
        <v>12827089</v>
      </c>
      <c r="M589" s="3">
        <f t="shared" si="23"/>
        <v>124</v>
      </c>
      <c r="O589" t="s">
        <v>4</v>
      </c>
      <c r="P589" t="s">
        <v>4</v>
      </c>
      <c r="Q589" t="s">
        <v>4</v>
      </c>
      <c r="R589" t="s">
        <v>4</v>
      </c>
    </row>
    <row r="590" spans="1:18" x14ac:dyDescent="0.2">
      <c r="A590">
        <f t="shared" si="24"/>
        <v>581</v>
      </c>
      <c r="B590" t="s">
        <v>725</v>
      </c>
      <c r="C590" s="9">
        <v>142396</v>
      </c>
      <c r="D590" t="s">
        <v>23</v>
      </c>
      <c r="E590" s="5" t="s">
        <v>671</v>
      </c>
      <c r="F590" s="5"/>
      <c r="G590" s="5"/>
      <c r="H590" t="s">
        <v>875</v>
      </c>
      <c r="I590" t="s">
        <v>245</v>
      </c>
      <c r="J590" s="5" t="s">
        <v>640</v>
      </c>
      <c r="K590" s="2">
        <v>22</v>
      </c>
      <c r="L590" s="3">
        <v>3213998</v>
      </c>
      <c r="M590" s="3">
        <f t="shared" si="23"/>
        <v>125</v>
      </c>
      <c r="O590" t="s">
        <v>4</v>
      </c>
      <c r="P590" t="s">
        <v>4</v>
      </c>
      <c r="Q590" t="s">
        <v>4</v>
      </c>
      <c r="R590" t="s">
        <v>4</v>
      </c>
    </row>
    <row r="591" spans="1:18" x14ac:dyDescent="0.2">
      <c r="A591">
        <f t="shared" si="24"/>
        <v>582</v>
      </c>
      <c r="B591" t="s">
        <v>795</v>
      </c>
      <c r="C591" s="9">
        <v>142397</v>
      </c>
      <c r="D591" t="s">
        <v>23</v>
      </c>
      <c r="E591" s="5" t="s">
        <v>671</v>
      </c>
      <c r="F591" s="5"/>
      <c r="G591" s="5"/>
      <c r="H591" t="s">
        <v>876</v>
      </c>
      <c r="I591" t="s">
        <v>143</v>
      </c>
      <c r="J591" s="5" t="s">
        <v>640</v>
      </c>
      <c r="K591" s="2">
        <v>17</v>
      </c>
      <c r="L591" s="3">
        <v>5500000</v>
      </c>
      <c r="M591" s="3">
        <f t="shared" si="23"/>
        <v>126</v>
      </c>
      <c r="O591" t="s">
        <v>3</v>
      </c>
      <c r="P591" s="62">
        <v>44691</v>
      </c>
      <c r="Q591" t="s">
        <v>4</v>
      </c>
      <c r="R591" t="s">
        <v>4</v>
      </c>
    </row>
    <row r="592" spans="1:18" x14ac:dyDescent="0.2">
      <c r="A592">
        <f t="shared" si="24"/>
        <v>583</v>
      </c>
      <c r="B592" t="s">
        <v>796</v>
      </c>
      <c r="C592" s="9">
        <v>142400</v>
      </c>
      <c r="D592" t="s">
        <v>23</v>
      </c>
      <c r="E592" s="5" t="s">
        <v>671</v>
      </c>
      <c r="F592" s="5"/>
      <c r="G592" s="5"/>
      <c r="H592" t="s">
        <v>876</v>
      </c>
      <c r="I592" t="s">
        <v>228</v>
      </c>
      <c r="J592" s="5" t="s">
        <v>640</v>
      </c>
      <c r="K592" s="2">
        <v>11</v>
      </c>
      <c r="L592" s="3">
        <v>1200000</v>
      </c>
      <c r="M592" s="3">
        <f t="shared" si="23"/>
        <v>127</v>
      </c>
      <c r="O592" t="s">
        <v>4</v>
      </c>
      <c r="P592" t="s">
        <v>4</v>
      </c>
      <c r="Q592" t="s">
        <v>4</v>
      </c>
      <c r="R592" t="s">
        <v>4</v>
      </c>
    </row>
    <row r="593" spans="1:18" x14ac:dyDescent="0.2">
      <c r="A593">
        <f t="shared" si="24"/>
        <v>584</v>
      </c>
      <c r="B593" t="s">
        <v>797</v>
      </c>
      <c r="C593" s="9">
        <v>142401</v>
      </c>
      <c r="D593" t="s">
        <v>23</v>
      </c>
      <c r="E593" s="5" t="s">
        <v>671</v>
      </c>
      <c r="F593" s="5"/>
      <c r="G593" s="5"/>
      <c r="H593" t="s">
        <v>48</v>
      </c>
      <c r="I593" t="s">
        <v>109</v>
      </c>
      <c r="J593" s="5" t="s">
        <v>640</v>
      </c>
      <c r="K593" s="2">
        <v>11</v>
      </c>
      <c r="L593" s="3">
        <v>140000000</v>
      </c>
      <c r="M593" s="3">
        <f t="shared" si="23"/>
        <v>128</v>
      </c>
      <c r="O593" t="s">
        <v>7</v>
      </c>
      <c r="P593" s="62">
        <v>44833</v>
      </c>
      <c r="Q593" t="s">
        <v>4</v>
      </c>
      <c r="R593" t="s">
        <v>4</v>
      </c>
    </row>
    <row r="594" spans="1:18" x14ac:dyDescent="0.2">
      <c r="A594">
        <f t="shared" si="24"/>
        <v>585</v>
      </c>
      <c r="B594" t="s">
        <v>717</v>
      </c>
      <c r="C594" s="9">
        <v>142402</v>
      </c>
      <c r="D594" t="s">
        <v>23</v>
      </c>
      <c r="E594" s="5" t="s">
        <v>671</v>
      </c>
      <c r="F594" s="5"/>
      <c r="G594" s="5"/>
      <c r="H594" t="s">
        <v>876</v>
      </c>
      <c r="I594" t="s">
        <v>214</v>
      </c>
      <c r="J594" s="5" t="s">
        <v>640</v>
      </c>
      <c r="K594" s="2">
        <v>22</v>
      </c>
      <c r="L594" s="3">
        <v>3645607</v>
      </c>
      <c r="M594" s="3">
        <f t="shared" si="23"/>
        <v>129</v>
      </c>
      <c r="O594" t="s">
        <v>4</v>
      </c>
      <c r="P594" t="s">
        <v>4</v>
      </c>
      <c r="Q594" t="s">
        <v>4</v>
      </c>
      <c r="R594" t="s">
        <v>4</v>
      </c>
    </row>
    <row r="595" spans="1:18" x14ac:dyDescent="0.2">
      <c r="A595">
        <f t="shared" si="24"/>
        <v>586</v>
      </c>
      <c r="B595" t="s">
        <v>731</v>
      </c>
      <c r="C595" s="9">
        <v>142404</v>
      </c>
      <c r="D595" t="s">
        <v>23</v>
      </c>
      <c r="E595" s="5" t="s">
        <v>671</v>
      </c>
      <c r="F595" s="5"/>
      <c r="G595" s="5"/>
      <c r="H595" t="s">
        <v>875</v>
      </c>
      <c r="I595" t="s">
        <v>214</v>
      </c>
      <c r="J595" s="5" t="s">
        <v>640</v>
      </c>
      <c r="K595" s="2">
        <v>22</v>
      </c>
      <c r="L595" s="3">
        <v>10711533</v>
      </c>
      <c r="M595" s="3">
        <f t="shared" si="23"/>
        <v>130</v>
      </c>
      <c r="O595" t="s">
        <v>4</v>
      </c>
      <c r="P595" t="s">
        <v>4</v>
      </c>
      <c r="Q595" t="s">
        <v>4</v>
      </c>
      <c r="R595" t="s">
        <v>4</v>
      </c>
    </row>
    <row r="596" spans="1:18" x14ac:dyDescent="0.2">
      <c r="A596">
        <f t="shared" si="24"/>
        <v>587</v>
      </c>
      <c r="B596" t="s">
        <v>799</v>
      </c>
      <c r="C596" s="9">
        <v>142476</v>
      </c>
      <c r="D596" t="s">
        <v>23</v>
      </c>
      <c r="E596" s="5" t="s">
        <v>671</v>
      </c>
      <c r="F596" s="5"/>
      <c r="G596" s="5"/>
      <c r="H596" t="s">
        <v>875</v>
      </c>
      <c r="I596" t="s">
        <v>877</v>
      </c>
      <c r="J596" s="5" t="s">
        <v>640</v>
      </c>
      <c r="K596" s="2">
        <v>11</v>
      </c>
      <c r="L596" s="3">
        <v>900000</v>
      </c>
      <c r="M596" s="3">
        <f t="shared" si="23"/>
        <v>131</v>
      </c>
      <c r="O596" t="s">
        <v>7</v>
      </c>
      <c r="P596" s="62">
        <v>44995</v>
      </c>
      <c r="Q596" t="s">
        <v>4</v>
      </c>
      <c r="R596" t="s">
        <v>4</v>
      </c>
    </row>
    <row r="597" spans="1:18" x14ac:dyDescent="0.2">
      <c r="A597">
        <f t="shared" si="24"/>
        <v>588</v>
      </c>
      <c r="B597" t="s">
        <v>803</v>
      </c>
      <c r="C597" s="9">
        <v>142682</v>
      </c>
      <c r="D597" t="s">
        <v>29</v>
      </c>
      <c r="E597" s="5" t="s">
        <v>671</v>
      </c>
      <c r="F597" s="5"/>
      <c r="G597" s="5"/>
      <c r="H597" t="s">
        <v>9</v>
      </c>
      <c r="I597" t="s">
        <v>520</v>
      </c>
      <c r="J597" s="5" t="s">
        <v>640</v>
      </c>
      <c r="K597" s="2">
        <v>11</v>
      </c>
      <c r="L597" s="3">
        <v>30271037</v>
      </c>
      <c r="M597" s="3">
        <f t="shared" ref="M597:M660" si="25">M596+1</f>
        <v>132</v>
      </c>
      <c r="O597" t="s">
        <v>7</v>
      </c>
      <c r="P597" s="62">
        <v>45002</v>
      </c>
      <c r="Q597" t="s">
        <v>4</v>
      </c>
      <c r="R597" t="s">
        <v>4</v>
      </c>
    </row>
    <row r="598" spans="1:18" x14ac:dyDescent="0.2">
      <c r="A598">
        <f t="shared" si="24"/>
        <v>589</v>
      </c>
      <c r="B598" t="s">
        <v>804</v>
      </c>
      <c r="C598" s="9">
        <v>142716</v>
      </c>
      <c r="D598" t="s">
        <v>23</v>
      </c>
      <c r="E598" s="5" t="s">
        <v>671</v>
      </c>
      <c r="F598" s="5"/>
      <c r="G598" s="5"/>
      <c r="H598" t="s">
        <v>1271</v>
      </c>
      <c r="I598" t="s">
        <v>507</v>
      </c>
      <c r="J598" s="5" t="s">
        <v>640</v>
      </c>
      <c r="K598" s="2">
        <v>17</v>
      </c>
      <c r="L598" s="3">
        <v>66300</v>
      </c>
      <c r="M598" s="3">
        <f t="shared" si="25"/>
        <v>133</v>
      </c>
      <c r="O598" t="s">
        <v>4</v>
      </c>
      <c r="P598" t="s">
        <v>4</v>
      </c>
      <c r="Q598" t="s">
        <v>4</v>
      </c>
      <c r="R598" t="s">
        <v>4</v>
      </c>
    </row>
    <row r="599" spans="1:18" x14ac:dyDescent="0.2">
      <c r="A599">
        <f t="shared" si="24"/>
        <v>590</v>
      </c>
      <c r="B599" t="s">
        <v>805</v>
      </c>
      <c r="C599" s="9">
        <v>142718</v>
      </c>
      <c r="D599" t="s">
        <v>23</v>
      </c>
      <c r="E599" s="5" t="s">
        <v>671</v>
      </c>
      <c r="F599" s="5"/>
      <c r="G599" s="5"/>
      <c r="H599" t="s">
        <v>38</v>
      </c>
      <c r="I599" t="s">
        <v>214</v>
      </c>
      <c r="J599" s="5" t="s">
        <v>640</v>
      </c>
      <c r="K599" s="2">
        <v>11</v>
      </c>
      <c r="L599" s="3">
        <v>2837175</v>
      </c>
      <c r="M599" s="3">
        <f t="shared" si="25"/>
        <v>134</v>
      </c>
      <c r="O599" t="s">
        <v>3</v>
      </c>
      <c r="P599" s="62">
        <v>44734</v>
      </c>
      <c r="Q599" t="s">
        <v>4</v>
      </c>
      <c r="R599" t="s">
        <v>4</v>
      </c>
    </row>
    <row r="600" spans="1:18" x14ac:dyDescent="0.2">
      <c r="A600">
        <f t="shared" si="24"/>
        <v>591</v>
      </c>
      <c r="B600" t="s">
        <v>806</v>
      </c>
      <c r="C600" s="9">
        <v>142728</v>
      </c>
      <c r="D600" t="s">
        <v>23</v>
      </c>
      <c r="E600" s="5" t="s">
        <v>671</v>
      </c>
      <c r="F600" s="5"/>
      <c r="G600" s="5"/>
      <c r="H600" t="s">
        <v>875</v>
      </c>
      <c r="I600" t="s">
        <v>198</v>
      </c>
      <c r="J600" s="5" t="s">
        <v>640</v>
      </c>
      <c r="K600" s="2">
        <v>17</v>
      </c>
      <c r="L600" s="3">
        <v>4980443</v>
      </c>
      <c r="M600" s="3">
        <f t="shared" si="25"/>
        <v>135</v>
      </c>
      <c r="O600" t="s">
        <v>4</v>
      </c>
      <c r="P600" t="s">
        <v>4</v>
      </c>
      <c r="Q600" t="s">
        <v>4</v>
      </c>
      <c r="R600" t="s">
        <v>4</v>
      </c>
    </row>
    <row r="601" spans="1:18" x14ac:dyDescent="0.2">
      <c r="A601">
        <f t="shared" si="24"/>
        <v>592</v>
      </c>
      <c r="B601" t="s">
        <v>807</v>
      </c>
      <c r="C601" s="9">
        <v>142738</v>
      </c>
      <c r="D601" t="s">
        <v>23</v>
      </c>
      <c r="E601" s="5" t="s">
        <v>671</v>
      </c>
      <c r="F601" s="5"/>
      <c r="G601" s="5"/>
      <c r="H601" t="s">
        <v>875</v>
      </c>
      <c r="I601" t="s">
        <v>78</v>
      </c>
      <c r="J601" s="5" t="s">
        <v>640</v>
      </c>
      <c r="K601" s="2">
        <v>17</v>
      </c>
      <c r="L601" s="3">
        <v>7215327</v>
      </c>
      <c r="M601" s="3">
        <f t="shared" si="25"/>
        <v>136</v>
      </c>
      <c r="O601" t="s">
        <v>4</v>
      </c>
      <c r="P601" t="s">
        <v>4</v>
      </c>
      <c r="Q601" t="s">
        <v>4</v>
      </c>
      <c r="R601" t="s">
        <v>4</v>
      </c>
    </row>
    <row r="602" spans="1:18" x14ac:dyDescent="0.2">
      <c r="A602">
        <f t="shared" si="24"/>
        <v>593</v>
      </c>
      <c r="B602" t="s">
        <v>794</v>
      </c>
      <c r="C602" s="9">
        <v>142739</v>
      </c>
      <c r="D602" t="s">
        <v>23</v>
      </c>
      <c r="E602" s="5" t="s">
        <v>671</v>
      </c>
      <c r="F602" s="5"/>
      <c r="G602" s="5"/>
      <c r="H602" t="s">
        <v>875</v>
      </c>
      <c r="I602" t="s">
        <v>245</v>
      </c>
      <c r="J602" s="5" t="s">
        <v>640</v>
      </c>
      <c r="K602" s="2">
        <v>17</v>
      </c>
      <c r="L602" s="3">
        <v>4758175</v>
      </c>
      <c r="M602" s="3">
        <f t="shared" si="25"/>
        <v>137</v>
      </c>
      <c r="O602" t="s">
        <v>4</v>
      </c>
      <c r="P602" t="s">
        <v>4</v>
      </c>
      <c r="Q602" t="s">
        <v>4</v>
      </c>
      <c r="R602" t="s">
        <v>4</v>
      </c>
    </row>
    <row r="603" spans="1:18" x14ac:dyDescent="0.2">
      <c r="A603">
        <f t="shared" si="24"/>
        <v>594</v>
      </c>
      <c r="B603" t="s">
        <v>808</v>
      </c>
      <c r="C603" s="9">
        <v>142779</v>
      </c>
      <c r="D603" t="s">
        <v>23</v>
      </c>
      <c r="E603" s="5" t="s">
        <v>671</v>
      </c>
      <c r="F603" s="5"/>
      <c r="G603" s="5"/>
      <c r="H603" t="s">
        <v>48</v>
      </c>
      <c r="I603" t="s">
        <v>245</v>
      </c>
      <c r="J603" s="5" t="s">
        <v>640</v>
      </c>
      <c r="K603" s="2">
        <v>22</v>
      </c>
      <c r="L603" s="3">
        <v>5364559</v>
      </c>
      <c r="M603" s="3">
        <f t="shared" si="25"/>
        <v>138</v>
      </c>
      <c r="O603" t="s">
        <v>4</v>
      </c>
      <c r="P603" t="s">
        <v>4</v>
      </c>
      <c r="Q603" t="s">
        <v>4</v>
      </c>
      <c r="R603" t="s">
        <v>4</v>
      </c>
    </row>
    <row r="604" spans="1:18" x14ac:dyDescent="0.2">
      <c r="A604">
        <f t="shared" si="24"/>
        <v>595</v>
      </c>
      <c r="B604" t="s">
        <v>809</v>
      </c>
      <c r="C604" s="9">
        <v>142780</v>
      </c>
      <c r="D604" t="s">
        <v>23</v>
      </c>
      <c r="E604" s="5" t="s">
        <v>671</v>
      </c>
      <c r="F604" s="5"/>
      <c r="G604" s="5"/>
      <c r="H604" t="s">
        <v>875</v>
      </c>
      <c r="I604" t="s">
        <v>245</v>
      </c>
      <c r="J604" s="5" t="s">
        <v>640</v>
      </c>
      <c r="K604" s="2">
        <v>17</v>
      </c>
      <c r="L604" s="3">
        <v>2800000</v>
      </c>
      <c r="M604" s="3">
        <f t="shared" si="25"/>
        <v>139</v>
      </c>
      <c r="O604" t="s">
        <v>4</v>
      </c>
      <c r="P604" t="s">
        <v>4</v>
      </c>
      <c r="Q604" t="s">
        <v>4</v>
      </c>
      <c r="R604" t="s">
        <v>4</v>
      </c>
    </row>
    <row r="605" spans="1:18" x14ac:dyDescent="0.2">
      <c r="A605">
        <f t="shared" si="24"/>
        <v>596</v>
      </c>
      <c r="B605" t="s">
        <v>810</v>
      </c>
      <c r="C605" s="9">
        <v>142781</v>
      </c>
      <c r="D605" t="s">
        <v>23</v>
      </c>
      <c r="E605" s="5" t="s">
        <v>671</v>
      </c>
      <c r="F605" s="5"/>
      <c r="G605" s="5"/>
      <c r="H605" t="s">
        <v>875</v>
      </c>
      <c r="I605" t="s">
        <v>245</v>
      </c>
      <c r="J605" s="5" t="s">
        <v>640</v>
      </c>
      <c r="K605" s="2">
        <v>17</v>
      </c>
      <c r="L605" s="3">
        <v>9155137</v>
      </c>
      <c r="M605" s="3">
        <f t="shared" si="25"/>
        <v>140</v>
      </c>
      <c r="O605" t="s">
        <v>4</v>
      </c>
      <c r="P605" t="s">
        <v>4</v>
      </c>
      <c r="Q605" t="s">
        <v>4</v>
      </c>
      <c r="R605" t="s">
        <v>4</v>
      </c>
    </row>
    <row r="606" spans="1:18" x14ac:dyDescent="0.2">
      <c r="A606">
        <f t="shared" si="24"/>
        <v>597</v>
      </c>
      <c r="B606" t="s">
        <v>811</v>
      </c>
      <c r="C606" s="9">
        <v>142790</v>
      </c>
      <c r="D606" t="s">
        <v>23</v>
      </c>
      <c r="E606" s="5" t="s">
        <v>671</v>
      </c>
      <c r="F606" s="5"/>
      <c r="G606" s="5"/>
      <c r="H606" t="s">
        <v>875</v>
      </c>
      <c r="I606" t="s">
        <v>245</v>
      </c>
      <c r="J606" s="5" t="s">
        <v>640</v>
      </c>
      <c r="K606" s="2">
        <v>17</v>
      </c>
      <c r="L606" s="3">
        <v>5640355</v>
      </c>
      <c r="M606" s="3">
        <f t="shared" si="25"/>
        <v>141</v>
      </c>
      <c r="O606" t="s">
        <v>4</v>
      </c>
      <c r="P606" t="s">
        <v>4</v>
      </c>
      <c r="Q606" t="s">
        <v>4</v>
      </c>
      <c r="R606" t="s">
        <v>4</v>
      </c>
    </row>
    <row r="607" spans="1:18" x14ac:dyDescent="0.2">
      <c r="A607">
        <f t="shared" si="24"/>
        <v>598</v>
      </c>
      <c r="B607" t="s">
        <v>742</v>
      </c>
      <c r="C607" s="9">
        <v>142804</v>
      </c>
      <c r="D607" t="s">
        <v>23</v>
      </c>
      <c r="E607" s="5" t="s">
        <v>671</v>
      </c>
      <c r="F607" s="5"/>
      <c r="G607" s="5"/>
      <c r="H607" t="s">
        <v>875</v>
      </c>
      <c r="I607" t="s">
        <v>245</v>
      </c>
      <c r="J607" s="5" t="s">
        <v>640</v>
      </c>
      <c r="K607" s="2">
        <v>17</v>
      </c>
      <c r="L607" s="3">
        <v>5929115</v>
      </c>
      <c r="M607" s="3">
        <f t="shared" si="25"/>
        <v>142</v>
      </c>
      <c r="O607" t="s">
        <v>4</v>
      </c>
      <c r="P607" t="s">
        <v>4</v>
      </c>
      <c r="Q607" t="s">
        <v>4</v>
      </c>
      <c r="R607" t="s">
        <v>4</v>
      </c>
    </row>
    <row r="608" spans="1:18" x14ac:dyDescent="0.2">
      <c r="A608">
        <f t="shared" si="24"/>
        <v>599</v>
      </c>
      <c r="B608" t="s">
        <v>812</v>
      </c>
      <c r="C608" s="9">
        <v>142805</v>
      </c>
      <c r="D608" t="s">
        <v>23</v>
      </c>
      <c r="E608" s="5" t="s">
        <v>671</v>
      </c>
      <c r="F608" s="5"/>
      <c r="G608" s="5"/>
      <c r="H608" t="s">
        <v>875</v>
      </c>
      <c r="I608" t="s">
        <v>314</v>
      </c>
      <c r="J608" s="5" t="s">
        <v>640</v>
      </c>
      <c r="K608" s="2">
        <v>17</v>
      </c>
      <c r="L608" s="3">
        <v>4045293</v>
      </c>
      <c r="M608" s="3">
        <f t="shared" si="25"/>
        <v>143</v>
      </c>
      <c r="O608" t="s">
        <v>4</v>
      </c>
      <c r="P608" t="s">
        <v>4</v>
      </c>
      <c r="Q608" t="s">
        <v>3</v>
      </c>
      <c r="R608" s="62">
        <v>44890</v>
      </c>
    </row>
    <row r="609" spans="1:18" x14ac:dyDescent="0.2">
      <c r="A609">
        <f t="shared" si="24"/>
        <v>600</v>
      </c>
      <c r="B609" t="s">
        <v>813</v>
      </c>
      <c r="C609" s="9">
        <v>142810</v>
      </c>
      <c r="D609" t="s">
        <v>23</v>
      </c>
      <c r="E609" s="5" t="s">
        <v>671</v>
      </c>
      <c r="F609" s="5"/>
      <c r="G609" s="5"/>
      <c r="H609" t="s">
        <v>875</v>
      </c>
      <c r="I609" t="s">
        <v>198</v>
      </c>
      <c r="J609" s="5" t="s">
        <v>640</v>
      </c>
      <c r="K609" s="2">
        <v>17</v>
      </c>
      <c r="L609" s="3">
        <v>6177086</v>
      </c>
      <c r="M609" s="3">
        <f t="shared" si="25"/>
        <v>144</v>
      </c>
      <c r="O609" t="s">
        <v>4</v>
      </c>
      <c r="P609" t="s">
        <v>4</v>
      </c>
      <c r="Q609" t="s">
        <v>4</v>
      </c>
      <c r="R609" t="s">
        <v>4</v>
      </c>
    </row>
    <row r="610" spans="1:18" x14ac:dyDescent="0.2">
      <c r="A610">
        <f t="shared" si="24"/>
        <v>601</v>
      </c>
      <c r="B610" t="s">
        <v>814</v>
      </c>
      <c r="C610" s="9">
        <v>142811</v>
      </c>
      <c r="D610" t="s">
        <v>23</v>
      </c>
      <c r="E610" s="5" t="s">
        <v>671</v>
      </c>
      <c r="F610" s="5"/>
      <c r="G610" s="5"/>
      <c r="H610" t="s">
        <v>875</v>
      </c>
      <c r="I610" t="s">
        <v>198</v>
      </c>
      <c r="J610" s="5" t="s">
        <v>640</v>
      </c>
      <c r="K610" s="2">
        <v>17</v>
      </c>
      <c r="L610" s="3">
        <v>4200000</v>
      </c>
      <c r="M610" s="3">
        <f t="shared" si="25"/>
        <v>145</v>
      </c>
      <c r="O610" t="s">
        <v>4</v>
      </c>
      <c r="P610" t="s">
        <v>4</v>
      </c>
      <c r="Q610" t="s">
        <v>4</v>
      </c>
      <c r="R610" t="s">
        <v>4</v>
      </c>
    </row>
    <row r="611" spans="1:18" x14ac:dyDescent="0.2">
      <c r="A611">
        <f t="shared" si="24"/>
        <v>602</v>
      </c>
      <c r="B611" t="s">
        <v>815</v>
      </c>
      <c r="C611" s="9">
        <v>142838</v>
      </c>
      <c r="D611" t="s">
        <v>23</v>
      </c>
      <c r="E611" s="5" t="s">
        <v>671</v>
      </c>
      <c r="F611" s="5"/>
      <c r="G611" s="5"/>
      <c r="H611" t="s">
        <v>875</v>
      </c>
      <c r="I611" t="s">
        <v>214</v>
      </c>
      <c r="J611" s="5" t="s">
        <v>640</v>
      </c>
      <c r="K611" s="2">
        <v>17</v>
      </c>
      <c r="L611" s="3">
        <v>5540497</v>
      </c>
      <c r="M611" s="3">
        <f t="shared" si="25"/>
        <v>146</v>
      </c>
      <c r="O611" t="s">
        <v>4</v>
      </c>
      <c r="P611" t="s">
        <v>4</v>
      </c>
      <c r="Q611" t="s">
        <v>4</v>
      </c>
      <c r="R611" t="s">
        <v>4</v>
      </c>
    </row>
    <row r="612" spans="1:18" x14ac:dyDescent="0.2">
      <c r="A612">
        <f t="shared" si="24"/>
        <v>603</v>
      </c>
      <c r="B612" t="s">
        <v>755</v>
      </c>
      <c r="C612" s="9">
        <v>142863</v>
      </c>
      <c r="D612" t="s">
        <v>23</v>
      </c>
      <c r="E612" s="5" t="s">
        <v>671</v>
      </c>
      <c r="F612" s="5"/>
      <c r="G612" s="5"/>
      <c r="H612" t="s">
        <v>875</v>
      </c>
      <c r="I612" t="s">
        <v>214</v>
      </c>
      <c r="J612" s="5" t="s">
        <v>640</v>
      </c>
      <c r="K612" s="2">
        <v>17</v>
      </c>
      <c r="L612" s="3">
        <v>6419635</v>
      </c>
      <c r="M612" s="3">
        <f t="shared" si="25"/>
        <v>147</v>
      </c>
      <c r="O612" t="s">
        <v>4</v>
      </c>
      <c r="P612" t="s">
        <v>4</v>
      </c>
      <c r="Q612" t="s">
        <v>4</v>
      </c>
      <c r="R612" t="s">
        <v>4</v>
      </c>
    </row>
    <row r="613" spans="1:18" x14ac:dyDescent="0.2">
      <c r="A613">
        <f t="shared" si="24"/>
        <v>604</v>
      </c>
      <c r="B613" t="s">
        <v>751</v>
      </c>
      <c r="C613" s="9">
        <v>142868</v>
      </c>
      <c r="D613" t="s">
        <v>23</v>
      </c>
      <c r="E613" s="5" t="s">
        <v>671</v>
      </c>
      <c r="F613" s="5"/>
      <c r="G613" s="5"/>
      <c r="H613" t="s">
        <v>875</v>
      </c>
      <c r="I613" t="s">
        <v>214</v>
      </c>
      <c r="J613" s="5" t="s">
        <v>640</v>
      </c>
      <c r="K613" s="2">
        <v>17</v>
      </c>
      <c r="L613" s="3">
        <v>1942868</v>
      </c>
      <c r="M613" s="3">
        <f t="shared" si="25"/>
        <v>148</v>
      </c>
      <c r="O613" t="s">
        <v>4</v>
      </c>
      <c r="P613" t="s">
        <v>4</v>
      </c>
      <c r="Q613" t="s">
        <v>4</v>
      </c>
      <c r="R613" t="s">
        <v>4</v>
      </c>
    </row>
    <row r="614" spans="1:18" x14ac:dyDescent="0.2">
      <c r="A614">
        <f t="shared" si="24"/>
        <v>605</v>
      </c>
      <c r="B614" t="s">
        <v>735</v>
      </c>
      <c r="C614" s="9">
        <v>142869</v>
      </c>
      <c r="D614" t="s">
        <v>23</v>
      </c>
      <c r="E614" s="5" t="s">
        <v>671</v>
      </c>
      <c r="F614" s="5"/>
      <c r="G614" s="5"/>
      <c r="H614" t="s">
        <v>875</v>
      </c>
      <c r="I614" t="s">
        <v>245</v>
      </c>
      <c r="J614" s="5" t="s">
        <v>640</v>
      </c>
      <c r="K614" s="2">
        <v>17</v>
      </c>
      <c r="L614" s="3">
        <v>2527688</v>
      </c>
      <c r="M614" s="3">
        <f t="shared" si="25"/>
        <v>149</v>
      </c>
      <c r="O614" t="s">
        <v>3</v>
      </c>
      <c r="P614" s="62">
        <v>45016</v>
      </c>
      <c r="Q614" t="s">
        <v>4</v>
      </c>
      <c r="R614" t="s">
        <v>4</v>
      </c>
    </row>
    <row r="615" spans="1:18" x14ac:dyDescent="0.2">
      <c r="A615">
        <f t="shared" si="24"/>
        <v>606</v>
      </c>
      <c r="B615" t="s">
        <v>816</v>
      </c>
      <c r="C615" s="9">
        <v>142870</v>
      </c>
      <c r="D615" t="s">
        <v>23</v>
      </c>
      <c r="E615" s="5" t="s">
        <v>671</v>
      </c>
      <c r="F615" s="5"/>
      <c r="G615" s="5"/>
      <c r="H615" t="s">
        <v>875</v>
      </c>
      <c r="I615" t="s">
        <v>109</v>
      </c>
      <c r="J615" s="5" t="s">
        <v>640</v>
      </c>
      <c r="K615" s="2">
        <v>11</v>
      </c>
      <c r="L615" s="3">
        <v>6000000</v>
      </c>
      <c r="M615" s="3">
        <f t="shared" si="25"/>
        <v>150</v>
      </c>
      <c r="O615" t="s">
        <v>4</v>
      </c>
      <c r="P615" t="s">
        <v>4</v>
      </c>
      <c r="Q615" t="s">
        <v>4</v>
      </c>
      <c r="R615" t="s">
        <v>4</v>
      </c>
    </row>
    <row r="616" spans="1:18" x14ac:dyDescent="0.2">
      <c r="A616">
        <f t="shared" si="24"/>
        <v>607</v>
      </c>
      <c r="B616" t="s">
        <v>818</v>
      </c>
      <c r="C616" s="9">
        <v>142896</v>
      </c>
      <c r="D616" t="s">
        <v>1</v>
      </c>
      <c r="E616" s="5" t="s">
        <v>674</v>
      </c>
      <c r="F616" s="5"/>
      <c r="G616" s="5"/>
      <c r="H616" t="s">
        <v>876</v>
      </c>
      <c r="I616" t="s">
        <v>357</v>
      </c>
      <c r="J616" s="5" t="s">
        <v>640</v>
      </c>
      <c r="K616" s="2">
        <v>17</v>
      </c>
      <c r="L616" s="3">
        <v>5100000</v>
      </c>
      <c r="M616" s="3">
        <f t="shared" si="25"/>
        <v>151</v>
      </c>
      <c r="O616" t="s">
        <v>4</v>
      </c>
      <c r="P616" t="s">
        <v>4</v>
      </c>
      <c r="Q616" t="s">
        <v>4</v>
      </c>
      <c r="R616" t="s">
        <v>4</v>
      </c>
    </row>
    <row r="617" spans="1:18" x14ac:dyDescent="0.2">
      <c r="A617">
        <f t="shared" si="24"/>
        <v>608</v>
      </c>
      <c r="B617" t="s">
        <v>819</v>
      </c>
      <c r="C617" s="9">
        <v>142897</v>
      </c>
      <c r="D617" t="s">
        <v>23</v>
      </c>
      <c r="E617" s="5" t="s">
        <v>671</v>
      </c>
      <c r="F617" s="5"/>
      <c r="G617" s="5"/>
      <c r="H617" t="s">
        <v>875</v>
      </c>
      <c r="I617" t="s">
        <v>245</v>
      </c>
      <c r="J617" s="5" t="s">
        <v>640</v>
      </c>
      <c r="K617" s="2">
        <v>17</v>
      </c>
      <c r="L617" s="3">
        <v>12345377</v>
      </c>
      <c r="M617" s="3">
        <f t="shared" si="25"/>
        <v>152</v>
      </c>
      <c r="O617" t="s">
        <v>4</v>
      </c>
      <c r="P617" t="s">
        <v>4</v>
      </c>
      <c r="Q617" t="s">
        <v>4</v>
      </c>
      <c r="R617" t="s">
        <v>4</v>
      </c>
    </row>
    <row r="618" spans="1:18" x14ac:dyDescent="0.2">
      <c r="A618">
        <f t="shared" si="24"/>
        <v>609</v>
      </c>
      <c r="B618" t="s">
        <v>820</v>
      </c>
      <c r="C618" s="9">
        <v>142899</v>
      </c>
      <c r="D618" t="s">
        <v>23</v>
      </c>
      <c r="E618" s="5" t="s">
        <v>671</v>
      </c>
      <c r="F618" s="5"/>
      <c r="G618" s="5"/>
      <c r="H618" t="s">
        <v>875</v>
      </c>
      <c r="I618" t="s">
        <v>245</v>
      </c>
      <c r="J618" s="5" t="s">
        <v>640</v>
      </c>
      <c r="K618" s="2">
        <v>17</v>
      </c>
      <c r="L618" s="3">
        <v>4370008</v>
      </c>
      <c r="M618" s="3">
        <f t="shared" si="25"/>
        <v>153</v>
      </c>
      <c r="O618" t="s">
        <v>4</v>
      </c>
      <c r="P618" t="s">
        <v>4</v>
      </c>
      <c r="Q618" t="s">
        <v>4</v>
      </c>
      <c r="R618" t="s">
        <v>4</v>
      </c>
    </row>
    <row r="619" spans="1:18" x14ac:dyDescent="0.2">
      <c r="A619">
        <f t="shared" si="24"/>
        <v>610</v>
      </c>
      <c r="B619" t="s">
        <v>728</v>
      </c>
      <c r="C619" s="9">
        <v>142901</v>
      </c>
      <c r="D619" t="s">
        <v>23</v>
      </c>
      <c r="E619" s="5" t="s">
        <v>671</v>
      </c>
      <c r="F619" s="5"/>
      <c r="G619" s="5"/>
      <c r="H619" t="s">
        <v>875</v>
      </c>
      <c r="I619" t="s">
        <v>245</v>
      </c>
      <c r="J619" s="5" t="s">
        <v>640</v>
      </c>
      <c r="K619" s="2">
        <v>17</v>
      </c>
      <c r="L619" s="3">
        <v>2500000</v>
      </c>
      <c r="M619" s="3">
        <f t="shared" si="25"/>
        <v>154</v>
      </c>
      <c r="O619" t="s">
        <v>4</v>
      </c>
      <c r="P619" t="s">
        <v>4</v>
      </c>
      <c r="Q619" t="s">
        <v>4</v>
      </c>
      <c r="R619" t="s">
        <v>4</v>
      </c>
    </row>
    <row r="620" spans="1:18" x14ac:dyDescent="0.2">
      <c r="A620">
        <f t="shared" ref="A620:A683" si="26">A619+1</f>
        <v>611</v>
      </c>
      <c r="B620" t="s">
        <v>821</v>
      </c>
      <c r="C620" s="9">
        <v>142920</v>
      </c>
      <c r="D620" t="s">
        <v>23</v>
      </c>
      <c r="E620" s="5" t="s">
        <v>671</v>
      </c>
      <c r="F620" s="5"/>
      <c r="G620" s="5"/>
      <c r="H620" t="s">
        <v>875</v>
      </c>
      <c r="I620" t="s">
        <v>245</v>
      </c>
      <c r="J620" s="5" t="s">
        <v>640</v>
      </c>
      <c r="K620" s="2">
        <v>17</v>
      </c>
      <c r="L620" s="3">
        <v>3250600</v>
      </c>
      <c r="M620" s="3">
        <f t="shared" si="25"/>
        <v>155</v>
      </c>
      <c r="O620" t="s">
        <v>4</v>
      </c>
      <c r="P620" t="s">
        <v>4</v>
      </c>
      <c r="Q620" t="s">
        <v>4</v>
      </c>
      <c r="R620" t="s">
        <v>4</v>
      </c>
    </row>
    <row r="621" spans="1:18" x14ac:dyDescent="0.2">
      <c r="A621">
        <f t="shared" si="26"/>
        <v>612</v>
      </c>
      <c r="B621" t="s">
        <v>822</v>
      </c>
      <c r="C621" s="9">
        <v>142921</v>
      </c>
      <c r="D621" t="s">
        <v>29</v>
      </c>
      <c r="E621" s="5" t="s">
        <v>671</v>
      </c>
      <c r="F621" s="5"/>
      <c r="G621" s="5"/>
      <c r="H621" t="s">
        <v>875</v>
      </c>
      <c r="I621" t="s">
        <v>198</v>
      </c>
      <c r="J621" s="5" t="s">
        <v>640</v>
      </c>
      <c r="K621" s="2">
        <v>17</v>
      </c>
      <c r="L621" s="3">
        <v>4074048</v>
      </c>
      <c r="M621" s="3">
        <f t="shared" si="25"/>
        <v>156</v>
      </c>
      <c r="O621" t="s">
        <v>4</v>
      </c>
      <c r="P621" t="s">
        <v>4</v>
      </c>
      <c r="Q621" t="s">
        <v>4</v>
      </c>
      <c r="R621" t="s">
        <v>4</v>
      </c>
    </row>
    <row r="622" spans="1:18" x14ac:dyDescent="0.2">
      <c r="A622">
        <f t="shared" si="26"/>
        <v>613</v>
      </c>
      <c r="B622" t="s">
        <v>823</v>
      </c>
      <c r="C622" s="9">
        <v>142931</v>
      </c>
      <c r="D622" t="s">
        <v>23</v>
      </c>
      <c r="E622" s="5" t="s">
        <v>671</v>
      </c>
      <c r="F622" s="5"/>
      <c r="G622" s="5"/>
      <c r="H622" t="s">
        <v>875</v>
      </c>
      <c r="I622" t="s">
        <v>198</v>
      </c>
      <c r="J622" s="5" t="s">
        <v>640</v>
      </c>
      <c r="K622" s="2">
        <v>17</v>
      </c>
      <c r="L622" s="3">
        <v>750000</v>
      </c>
      <c r="M622" s="3">
        <f t="shared" si="25"/>
        <v>157</v>
      </c>
      <c r="O622" t="s">
        <v>4</v>
      </c>
      <c r="P622" t="s">
        <v>4</v>
      </c>
      <c r="Q622" t="s">
        <v>4</v>
      </c>
      <c r="R622" t="s">
        <v>4</v>
      </c>
    </row>
    <row r="623" spans="1:18" x14ac:dyDescent="0.2">
      <c r="A623">
        <f t="shared" si="26"/>
        <v>614</v>
      </c>
      <c r="B623" t="s">
        <v>705</v>
      </c>
      <c r="C623" s="9">
        <v>142932</v>
      </c>
      <c r="D623" t="s">
        <v>29</v>
      </c>
      <c r="E623" s="5" t="s">
        <v>671</v>
      </c>
      <c r="F623" s="5"/>
      <c r="G623" s="5"/>
      <c r="H623" t="s">
        <v>9</v>
      </c>
      <c r="I623" t="s">
        <v>137</v>
      </c>
      <c r="J623" s="5" t="s">
        <v>640</v>
      </c>
      <c r="K623" s="2">
        <v>11</v>
      </c>
      <c r="L623" s="3">
        <v>140800000</v>
      </c>
      <c r="M623" s="3">
        <f t="shared" si="25"/>
        <v>158</v>
      </c>
      <c r="O623" t="s">
        <v>4</v>
      </c>
      <c r="P623" t="s">
        <v>4</v>
      </c>
      <c r="Q623" t="s">
        <v>4</v>
      </c>
      <c r="R623" t="s">
        <v>4</v>
      </c>
    </row>
    <row r="624" spans="1:18" x14ac:dyDescent="0.2">
      <c r="A624">
        <f t="shared" si="26"/>
        <v>615</v>
      </c>
      <c r="B624" t="s">
        <v>824</v>
      </c>
      <c r="C624" s="9">
        <v>142941</v>
      </c>
      <c r="D624" t="s">
        <v>23</v>
      </c>
      <c r="E624" s="5" t="s">
        <v>671</v>
      </c>
      <c r="F624" s="5"/>
      <c r="G624" s="5"/>
      <c r="H624" t="s">
        <v>875</v>
      </c>
      <c r="I624" t="s">
        <v>245</v>
      </c>
      <c r="J624" s="5" t="s">
        <v>640</v>
      </c>
      <c r="K624" s="2">
        <v>17</v>
      </c>
      <c r="L624" s="3">
        <v>3502434</v>
      </c>
      <c r="M624" s="3">
        <f t="shared" si="25"/>
        <v>159</v>
      </c>
      <c r="O624" t="s">
        <v>4</v>
      </c>
      <c r="P624" t="s">
        <v>4</v>
      </c>
      <c r="Q624" t="s">
        <v>4</v>
      </c>
      <c r="R624" t="s">
        <v>4</v>
      </c>
    </row>
    <row r="625" spans="1:18" x14ac:dyDescent="0.2">
      <c r="A625">
        <f t="shared" si="26"/>
        <v>616</v>
      </c>
      <c r="B625" t="s">
        <v>825</v>
      </c>
      <c r="C625" s="9">
        <v>142953</v>
      </c>
      <c r="D625" t="s">
        <v>29</v>
      </c>
      <c r="E625" s="5" t="s">
        <v>671</v>
      </c>
      <c r="F625" s="5"/>
      <c r="G625" s="5"/>
      <c r="H625" t="s">
        <v>9</v>
      </c>
      <c r="I625" t="s">
        <v>254</v>
      </c>
      <c r="J625" s="5" t="s">
        <v>640</v>
      </c>
      <c r="K625" s="2">
        <v>11</v>
      </c>
      <c r="L625" s="3">
        <v>173250000</v>
      </c>
      <c r="M625" s="3">
        <f t="shared" si="25"/>
        <v>160</v>
      </c>
      <c r="O625" t="s">
        <v>4</v>
      </c>
      <c r="P625" t="s">
        <v>4</v>
      </c>
      <c r="Q625" t="s">
        <v>4</v>
      </c>
      <c r="R625" t="s">
        <v>4</v>
      </c>
    </row>
    <row r="626" spans="1:18" x14ac:dyDescent="0.2">
      <c r="A626">
        <f t="shared" si="26"/>
        <v>617</v>
      </c>
      <c r="B626" t="s">
        <v>891</v>
      </c>
      <c r="C626" s="9">
        <v>142955</v>
      </c>
      <c r="D626" t="s">
        <v>46</v>
      </c>
      <c r="E626" s="5" t="s">
        <v>672</v>
      </c>
      <c r="F626" s="5"/>
      <c r="G626" s="5"/>
      <c r="H626" t="s">
        <v>48</v>
      </c>
      <c r="I626" t="s">
        <v>329</v>
      </c>
      <c r="J626" s="5" t="s">
        <v>640</v>
      </c>
      <c r="K626" s="2">
        <v>17</v>
      </c>
      <c r="L626" s="3">
        <v>0</v>
      </c>
      <c r="M626" s="3">
        <f t="shared" si="25"/>
        <v>161</v>
      </c>
      <c r="O626" t="s">
        <v>4</v>
      </c>
      <c r="P626" t="s">
        <v>4</v>
      </c>
      <c r="Q626" t="s">
        <v>4</v>
      </c>
      <c r="R626" t="s">
        <v>4</v>
      </c>
    </row>
    <row r="627" spans="1:18" x14ac:dyDescent="0.2">
      <c r="A627">
        <f t="shared" si="26"/>
        <v>618</v>
      </c>
      <c r="B627" t="s">
        <v>826</v>
      </c>
      <c r="C627" s="9">
        <v>142956</v>
      </c>
      <c r="D627" t="s">
        <v>23</v>
      </c>
      <c r="E627" s="5" t="s">
        <v>671</v>
      </c>
      <c r="F627" s="5"/>
      <c r="G627" s="5"/>
      <c r="H627" t="s">
        <v>875</v>
      </c>
      <c r="I627" t="s">
        <v>245</v>
      </c>
      <c r="J627" s="5" t="s">
        <v>640</v>
      </c>
      <c r="K627" s="2">
        <v>17</v>
      </c>
      <c r="L627" s="3">
        <v>448662</v>
      </c>
      <c r="M627" s="3">
        <f t="shared" si="25"/>
        <v>162</v>
      </c>
      <c r="O627" t="s">
        <v>4</v>
      </c>
      <c r="P627" t="s">
        <v>4</v>
      </c>
      <c r="Q627" t="s">
        <v>4</v>
      </c>
      <c r="R627" t="s">
        <v>4</v>
      </c>
    </row>
    <row r="628" spans="1:18" x14ac:dyDescent="0.2">
      <c r="A628">
        <f t="shared" si="26"/>
        <v>619</v>
      </c>
      <c r="B628" t="s">
        <v>744</v>
      </c>
      <c r="C628" s="9">
        <v>142960</v>
      </c>
      <c r="D628" t="s">
        <v>23</v>
      </c>
      <c r="E628" s="5" t="s">
        <v>671</v>
      </c>
      <c r="F628" s="5"/>
      <c r="G628" s="5"/>
      <c r="H628" t="s">
        <v>875</v>
      </c>
      <c r="I628" t="s">
        <v>245</v>
      </c>
      <c r="J628" s="5" t="s">
        <v>640</v>
      </c>
      <c r="K628" s="2">
        <v>17</v>
      </c>
      <c r="L628" s="3">
        <v>6712097</v>
      </c>
      <c r="M628" s="3">
        <f t="shared" si="25"/>
        <v>163</v>
      </c>
      <c r="O628" t="s">
        <v>4</v>
      </c>
      <c r="P628" t="s">
        <v>4</v>
      </c>
      <c r="Q628" t="s">
        <v>4</v>
      </c>
      <c r="R628" t="s">
        <v>4</v>
      </c>
    </row>
    <row r="629" spans="1:18" x14ac:dyDescent="0.2">
      <c r="A629">
        <f t="shared" si="26"/>
        <v>620</v>
      </c>
      <c r="B629" t="s">
        <v>827</v>
      </c>
      <c r="C629" s="9">
        <v>142961</v>
      </c>
      <c r="D629" t="s">
        <v>23</v>
      </c>
      <c r="E629" s="5" t="s">
        <v>671</v>
      </c>
      <c r="F629" s="5"/>
      <c r="G629" s="5"/>
      <c r="H629" t="s">
        <v>875</v>
      </c>
      <c r="I629" t="s">
        <v>245</v>
      </c>
      <c r="J629" s="5" t="s">
        <v>640</v>
      </c>
      <c r="K629" s="2">
        <v>17</v>
      </c>
      <c r="L629" s="3">
        <v>9200000</v>
      </c>
      <c r="M629" s="3">
        <f t="shared" si="25"/>
        <v>164</v>
      </c>
      <c r="O629" t="s">
        <v>4</v>
      </c>
      <c r="P629" t="s">
        <v>4</v>
      </c>
      <c r="Q629" t="s">
        <v>4</v>
      </c>
      <c r="R629" t="s">
        <v>4</v>
      </c>
    </row>
    <row r="630" spans="1:18" x14ac:dyDescent="0.2">
      <c r="A630">
        <f t="shared" si="26"/>
        <v>621</v>
      </c>
      <c r="B630" t="s">
        <v>892</v>
      </c>
      <c r="C630" s="9">
        <v>143005</v>
      </c>
      <c r="D630" t="s">
        <v>23</v>
      </c>
      <c r="E630" s="5" t="s">
        <v>671</v>
      </c>
      <c r="F630" s="5"/>
      <c r="G630" s="5"/>
      <c r="H630" t="s">
        <v>875</v>
      </c>
      <c r="I630" t="s">
        <v>245</v>
      </c>
      <c r="J630" s="5" t="s">
        <v>640</v>
      </c>
      <c r="K630" s="2">
        <v>11</v>
      </c>
      <c r="L630" s="3">
        <v>1179748</v>
      </c>
      <c r="M630" s="3">
        <f t="shared" si="25"/>
        <v>165</v>
      </c>
      <c r="O630" t="s">
        <v>4</v>
      </c>
      <c r="P630" t="s">
        <v>4</v>
      </c>
      <c r="Q630" t="s">
        <v>4</v>
      </c>
      <c r="R630" t="s">
        <v>4</v>
      </c>
    </row>
    <row r="631" spans="1:18" x14ac:dyDescent="0.2">
      <c r="A631">
        <f t="shared" si="26"/>
        <v>622</v>
      </c>
      <c r="B631" t="s">
        <v>718</v>
      </c>
      <c r="C631" s="9">
        <v>143013</v>
      </c>
      <c r="D631" t="s">
        <v>23</v>
      </c>
      <c r="E631" s="5" t="s">
        <v>671</v>
      </c>
      <c r="F631" s="5"/>
      <c r="G631" s="5"/>
      <c r="H631" t="s">
        <v>876</v>
      </c>
      <c r="I631" t="s">
        <v>109</v>
      </c>
      <c r="J631" s="5" t="s">
        <v>640</v>
      </c>
      <c r="K631" s="2">
        <v>17</v>
      </c>
      <c r="L631" s="3">
        <v>12193534.07</v>
      </c>
      <c r="M631" s="3">
        <f t="shared" si="25"/>
        <v>166</v>
      </c>
      <c r="O631" t="s">
        <v>4</v>
      </c>
      <c r="P631" t="s">
        <v>4</v>
      </c>
      <c r="Q631" t="s">
        <v>4</v>
      </c>
      <c r="R631" t="s">
        <v>4</v>
      </c>
    </row>
    <row r="632" spans="1:18" x14ac:dyDescent="0.2">
      <c r="A632">
        <f t="shared" si="26"/>
        <v>623</v>
      </c>
      <c r="B632" t="s">
        <v>828</v>
      </c>
      <c r="C632" s="9">
        <v>143023</v>
      </c>
      <c r="D632" t="s">
        <v>23</v>
      </c>
      <c r="E632" s="5" t="s">
        <v>671</v>
      </c>
      <c r="F632" s="5"/>
      <c r="G632" s="5"/>
      <c r="H632" t="s">
        <v>875</v>
      </c>
      <c r="I632" t="s">
        <v>245</v>
      </c>
      <c r="J632" s="5" t="s">
        <v>640</v>
      </c>
      <c r="K632" s="2">
        <v>17</v>
      </c>
      <c r="L632" s="3">
        <v>9043210</v>
      </c>
      <c r="M632" s="3">
        <f t="shared" si="25"/>
        <v>167</v>
      </c>
      <c r="O632" t="s">
        <v>4</v>
      </c>
      <c r="P632" t="s">
        <v>4</v>
      </c>
      <c r="Q632" t="s">
        <v>4</v>
      </c>
      <c r="R632" t="s">
        <v>4</v>
      </c>
    </row>
    <row r="633" spans="1:18" x14ac:dyDescent="0.2">
      <c r="A633">
        <f t="shared" si="26"/>
        <v>624</v>
      </c>
      <c r="B633" t="s">
        <v>820</v>
      </c>
      <c r="C633" s="9">
        <v>143093</v>
      </c>
      <c r="D633" t="s">
        <v>23</v>
      </c>
      <c r="E633" s="5" t="s">
        <v>671</v>
      </c>
      <c r="F633" s="5"/>
      <c r="G633" s="5"/>
      <c r="H633" t="s">
        <v>875</v>
      </c>
      <c r="I633" t="s">
        <v>422</v>
      </c>
      <c r="J633" s="5" t="s">
        <v>640</v>
      </c>
      <c r="K633" s="2">
        <v>22</v>
      </c>
      <c r="L633" s="3">
        <v>8541455</v>
      </c>
      <c r="M633" s="3">
        <f t="shared" si="25"/>
        <v>168</v>
      </c>
      <c r="O633" t="s">
        <v>3</v>
      </c>
      <c r="P633" s="62">
        <v>45015</v>
      </c>
      <c r="Q633" t="s">
        <v>4</v>
      </c>
      <c r="R633" t="s">
        <v>4</v>
      </c>
    </row>
    <row r="634" spans="1:18" x14ac:dyDescent="0.2">
      <c r="A634">
        <f t="shared" si="26"/>
        <v>625</v>
      </c>
      <c r="B634" t="s">
        <v>830</v>
      </c>
      <c r="C634" s="9">
        <v>143095</v>
      </c>
      <c r="D634" t="s">
        <v>23</v>
      </c>
      <c r="E634" s="5" t="s">
        <v>671</v>
      </c>
      <c r="F634" s="5"/>
      <c r="G634" s="5"/>
      <c r="H634" t="s">
        <v>875</v>
      </c>
      <c r="I634" t="s">
        <v>422</v>
      </c>
      <c r="J634" s="5" t="s">
        <v>640</v>
      </c>
      <c r="K634" s="2">
        <v>22</v>
      </c>
      <c r="L634" s="3">
        <v>3457163</v>
      </c>
      <c r="M634" s="3">
        <f t="shared" si="25"/>
        <v>169</v>
      </c>
      <c r="O634" t="s">
        <v>3</v>
      </c>
      <c r="P634" s="62">
        <v>44914</v>
      </c>
      <c r="Q634" t="s">
        <v>4</v>
      </c>
      <c r="R634" t="s">
        <v>4</v>
      </c>
    </row>
    <row r="635" spans="1:18" x14ac:dyDescent="0.2">
      <c r="A635">
        <f t="shared" si="26"/>
        <v>626</v>
      </c>
      <c r="B635" t="s">
        <v>831</v>
      </c>
      <c r="C635" s="9">
        <v>143106</v>
      </c>
      <c r="D635" t="s">
        <v>25</v>
      </c>
      <c r="E635" s="5" t="s">
        <v>671</v>
      </c>
      <c r="F635" s="5"/>
      <c r="G635" s="5"/>
      <c r="H635" t="s">
        <v>159</v>
      </c>
      <c r="I635" t="s">
        <v>73</v>
      </c>
      <c r="J635" s="5" t="s">
        <v>640</v>
      </c>
      <c r="K635" s="2">
        <v>22</v>
      </c>
      <c r="L635" s="3">
        <v>0</v>
      </c>
      <c r="M635" s="3">
        <f t="shared" si="25"/>
        <v>170</v>
      </c>
      <c r="O635" t="s">
        <v>4</v>
      </c>
      <c r="P635" t="s">
        <v>4</v>
      </c>
      <c r="Q635" t="s">
        <v>4</v>
      </c>
      <c r="R635" t="s">
        <v>4</v>
      </c>
    </row>
    <row r="636" spans="1:18" x14ac:dyDescent="0.2">
      <c r="A636">
        <f t="shared" si="26"/>
        <v>627</v>
      </c>
      <c r="B636" t="s">
        <v>835</v>
      </c>
      <c r="C636" s="9">
        <v>143115</v>
      </c>
      <c r="D636" t="s">
        <v>23</v>
      </c>
      <c r="E636" s="5" t="s">
        <v>671</v>
      </c>
      <c r="F636" s="5"/>
      <c r="G636" s="5"/>
      <c r="H636" t="s">
        <v>875</v>
      </c>
      <c r="I636" t="s">
        <v>245</v>
      </c>
      <c r="J636" s="5" t="s">
        <v>640</v>
      </c>
      <c r="K636" s="2">
        <v>17</v>
      </c>
      <c r="L636" s="3">
        <v>3820862</v>
      </c>
      <c r="M636" s="3">
        <f t="shared" si="25"/>
        <v>171</v>
      </c>
      <c r="O636" t="s">
        <v>4</v>
      </c>
      <c r="P636" t="s">
        <v>4</v>
      </c>
      <c r="Q636" t="s">
        <v>4</v>
      </c>
      <c r="R636" t="s">
        <v>4</v>
      </c>
    </row>
    <row r="637" spans="1:18" x14ac:dyDescent="0.2">
      <c r="A637">
        <f t="shared" si="26"/>
        <v>628</v>
      </c>
      <c r="B637" t="s">
        <v>836</v>
      </c>
      <c r="C637" s="9">
        <v>143141</v>
      </c>
      <c r="D637" t="s">
        <v>23</v>
      </c>
      <c r="E637" s="5" t="s">
        <v>671</v>
      </c>
      <c r="F637" s="5"/>
      <c r="G637" s="5"/>
      <c r="H637" t="s">
        <v>875</v>
      </c>
      <c r="I637" t="s">
        <v>214</v>
      </c>
      <c r="J637" s="5" t="s">
        <v>640</v>
      </c>
      <c r="K637" s="2">
        <v>17</v>
      </c>
      <c r="L637" s="3">
        <v>7792553</v>
      </c>
      <c r="M637" s="3">
        <f t="shared" si="25"/>
        <v>172</v>
      </c>
      <c r="O637" t="s">
        <v>4</v>
      </c>
      <c r="P637" t="s">
        <v>4</v>
      </c>
      <c r="Q637" t="s">
        <v>4</v>
      </c>
      <c r="R637" t="s">
        <v>4</v>
      </c>
    </row>
    <row r="638" spans="1:18" x14ac:dyDescent="0.2">
      <c r="A638">
        <f t="shared" si="26"/>
        <v>629</v>
      </c>
      <c r="B638" t="s">
        <v>837</v>
      </c>
      <c r="C638" s="9">
        <v>143145</v>
      </c>
      <c r="D638" t="s">
        <v>23</v>
      </c>
      <c r="E638" s="5" t="s">
        <v>671</v>
      </c>
      <c r="F638" s="5"/>
      <c r="G638" s="5"/>
      <c r="H638" t="s">
        <v>875</v>
      </c>
      <c r="I638" t="s">
        <v>66</v>
      </c>
      <c r="J638" s="5" t="s">
        <v>640</v>
      </c>
      <c r="K638" s="2">
        <v>11</v>
      </c>
      <c r="L638" s="3">
        <v>7057271</v>
      </c>
      <c r="M638" s="3">
        <f t="shared" si="25"/>
        <v>173</v>
      </c>
      <c r="O638" t="s">
        <v>4</v>
      </c>
      <c r="P638" t="s">
        <v>4</v>
      </c>
      <c r="Q638" t="s">
        <v>4</v>
      </c>
      <c r="R638" t="s">
        <v>4</v>
      </c>
    </row>
    <row r="639" spans="1:18" x14ac:dyDescent="0.2">
      <c r="A639">
        <f t="shared" si="26"/>
        <v>630</v>
      </c>
      <c r="B639" t="s">
        <v>838</v>
      </c>
      <c r="C639" s="9">
        <v>143182</v>
      </c>
      <c r="D639" t="s">
        <v>23</v>
      </c>
      <c r="E639" s="5" t="s">
        <v>671</v>
      </c>
      <c r="F639" s="5"/>
      <c r="G639" s="5"/>
      <c r="H639" t="s">
        <v>48</v>
      </c>
      <c r="I639" t="s">
        <v>457</v>
      </c>
      <c r="J639" s="5" t="s">
        <v>640</v>
      </c>
      <c r="K639" s="2">
        <v>17</v>
      </c>
      <c r="L639" s="3">
        <v>136655865</v>
      </c>
      <c r="M639" s="3">
        <f t="shared" si="25"/>
        <v>174</v>
      </c>
      <c r="O639" t="s">
        <v>4</v>
      </c>
      <c r="P639" t="s">
        <v>4</v>
      </c>
      <c r="Q639" t="s">
        <v>4</v>
      </c>
      <c r="R639" t="s">
        <v>4</v>
      </c>
    </row>
    <row r="640" spans="1:18" x14ac:dyDescent="0.2">
      <c r="A640">
        <f t="shared" si="26"/>
        <v>631</v>
      </c>
      <c r="B640" t="s">
        <v>839</v>
      </c>
      <c r="C640" s="9">
        <v>143183</v>
      </c>
      <c r="D640" t="s">
        <v>46</v>
      </c>
      <c r="E640" s="5" t="s">
        <v>672</v>
      </c>
      <c r="F640" s="5"/>
      <c r="G640" s="5"/>
      <c r="H640" t="s">
        <v>1271</v>
      </c>
      <c r="I640" t="s">
        <v>878</v>
      </c>
      <c r="J640" s="5" t="s">
        <v>640</v>
      </c>
      <c r="K640" s="2">
        <v>17</v>
      </c>
      <c r="L640" s="3">
        <v>0</v>
      </c>
      <c r="M640" s="3">
        <f t="shared" si="25"/>
        <v>175</v>
      </c>
      <c r="O640" t="s">
        <v>4</v>
      </c>
      <c r="P640" t="s">
        <v>4</v>
      </c>
      <c r="Q640" t="s">
        <v>4</v>
      </c>
      <c r="R640" t="s">
        <v>4</v>
      </c>
    </row>
    <row r="641" spans="1:18" x14ac:dyDescent="0.2">
      <c r="A641">
        <f t="shared" si="26"/>
        <v>632</v>
      </c>
      <c r="B641" t="s">
        <v>840</v>
      </c>
      <c r="C641" s="9">
        <v>143191</v>
      </c>
      <c r="D641" t="s">
        <v>23</v>
      </c>
      <c r="E641" s="5" t="s">
        <v>671</v>
      </c>
      <c r="F641" s="5"/>
      <c r="G641" s="5"/>
      <c r="H641" t="s">
        <v>875</v>
      </c>
      <c r="I641" t="s">
        <v>69</v>
      </c>
      <c r="J641" s="5" t="s">
        <v>640</v>
      </c>
      <c r="K641" s="2">
        <v>11</v>
      </c>
      <c r="L641" s="3">
        <v>3500000</v>
      </c>
      <c r="M641" s="3">
        <f t="shared" si="25"/>
        <v>176</v>
      </c>
      <c r="O641" t="s">
        <v>4</v>
      </c>
      <c r="P641" t="s">
        <v>4</v>
      </c>
      <c r="Q641" t="s">
        <v>4</v>
      </c>
      <c r="R641" t="s">
        <v>4</v>
      </c>
    </row>
    <row r="642" spans="1:18" x14ac:dyDescent="0.2">
      <c r="A642">
        <f t="shared" si="26"/>
        <v>633</v>
      </c>
      <c r="B642" t="s">
        <v>843</v>
      </c>
      <c r="C642" s="9">
        <v>143223</v>
      </c>
      <c r="D642" t="s">
        <v>23</v>
      </c>
      <c r="E642" s="5" t="s">
        <v>671</v>
      </c>
      <c r="F642" s="5"/>
      <c r="G642" s="5"/>
      <c r="H642" t="s">
        <v>875</v>
      </c>
      <c r="I642" t="s">
        <v>141</v>
      </c>
      <c r="J642" s="5" t="s">
        <v>640</v>
      </c>
      <c r="K642" s="2">
        <v>17</v>
      </c>
      <c r="L642" s="3">
        <v>4308054</v>
      </c>
      <c r="M642" s="3">
        <f t="shared" si="25"/>
        <v>177</v>
      </c>
      <c r="O642" t="s">
        <v>4</v>
      </c>
      <c r="P642" t="s">
        <v>4</v>
      </c>
      <c r="Q642" t="s">
        <v>4</v>
      </c>
      <c r="R642" t="s">
        <v>4</v>
      </c>
    </row>
    <row r="643" spans="1:18" x14ac:dyDescent="0.2">
      <c r="A643">
        <f t="shared" si="26"/>
        <v>634</v>
      </c>
      <c r="B643" t="s">
        <v>819</v>
      </c>
      <c r="C643" s="9">
        <v>143226</v>
      </c>
      <c r="D643" t="s">
        <v>23</v>
      </c>
      <c r="E643" s="5" t="s">
        <v>671</v>
      </c>
      <c r="F643" s="5"/>
      <c r="G643" s="5"/>
      <c r="H643" t="s">
        <v>875</v>
      </c>
      <c r="I643" t="s">
        <v>208</v>
      </c>
      <c r="J643" s="5" t="s">
        <v>640</v>
      </c>
      <c r="K643" s="2">
        <v>11</v>
      </c>
      <c r="L643" s="3">
        <v>4800000</v>
      </c>
      <c r="M643" s="3">
        <f t="shared" si="25"/>
        <v>178</v>
      </c>
      <c r="O643" t="s">
        <v>3</v>
      </c>
      <c r="P643" s="62">
        <v>44842</v>
      </c>
      <c r="Q643" t="s">
        <v>4</v>
      </c>
      <c r="R643" t="s">
        <v>4</v>
      </c>
    </row>
    <row r="644" spans="1:18" x14ac:dyDescent="0.2">
      <c r="A644">
        <f t="shared" si="26"/>
        <v>635</v>
      </c>
      <c r="B644" t="s">
        <v>799</v>
      </c>
      <c r="C644" s="9">
        <v>143262</v>
      </c>
      <c r="D644" t="s">
        <v>23</v>
      </c>
      <c r="E644" s="5" t="s">
        <v>671</v>
      </c>
      <c r="F644" s="5"/>
      <c r="G644" s="5"/>
      <c r="H644" t="s">
        <v>875</v>
      </c>
      <c r="I644" t="s">
        <v>208</v>
      </c>
      <c r="J644" s="5" t="s">
        <v>640</v>
      </c>
      <c r="K644" s="2">
        <v>11</v>
      </c>
      <c r="L644" s="3">
        <v>2800000</v>
      </c>
      <c r="M644" s="3">
        <f t="shared" si="25"/>
        <v>179</v>
      </c>
      <c r="O644" t="s">
        <v>4</v>
      </c>
      <c r="P644" t="s">
        <v>4</v>
      </c>
      <c r="Q644" t="s">
        <v>4</v>
      </c>
      <c r="R644" t="s">
        <v>4</v>
      </c>
    </row>
    <row r="645" spans="1:18" x14ac:dyDescent="0.2">
      <c r="A645">
        <f t="shared" si="26"/>
        <v>636</v>
      </c>
      <c r="B645" t="s">
        <v>752</v>
      </c>
      <c r="C645" s="9">
        <v>143263</v>
      </c>
      <c r="D645" t="s">
        <v>46</v>
      </c>
      <c r="E645" s="5" t="s">
        <v>672</v>
      </c>
      <c r="F645" s="5"/>
      <c r="G645" s="5"/>
      <c r="H645" t="s">
        <v>48</v>
      </c>
      <c r="I645" t="s">
        <v>230</v>
      </c>
      <c r="J645" s="5" t="s">
        <v>640</v>
      </c>
      <c r="K645" s="2">
        <v>11</v>
      </c>
      <c r="L645" s="3">
        <v>0</v>
      </c>
      <c r="M645" s="3">
        <f t="shared" si="25"/>
        <v>180</v>
      </c>
      <c r="O645" t="s">
        <v>7</v>
      </c>
      <c r="P645" s="62">
        <v>44809</v>
      </c>
      <c r="Q645" t="s">
        <v>4</v>
      </c>
      <c r="R645" t="s">
        <v>4</v>
      </c>
    </row>
    <row r="646" spans="1:18" x14ac:dyDescent="0.2">
      <c r="A646">
        <f t="shared" si="26"/>
        <v>637</v>
      </c>
      <c r="B646" t="s">
        <v>844</v>
      </c>
      <c r="C646" s="9">
        <v>143264</v>
      </c>
      <c r="D646" t="s">
        <v>23</v>
      </c>
      <c r="E646" s="5" t="s">
        <v>671</v>
      </c>
      <c r="F646" s="5"/>
      <c r="G646" s="5"/>
      <c r="H646" t="s">
        <v>875</v>
      </c>
      <c r="I646" t="s">
        <v>880</v>
      </c>
      <c r="J646" s="5" t="s">
        <v>640</v>
      </c>
      <c r="K646" s="2">
        <v>11</v>
      </c>
      <c r="L646" s="3">
        <v>2500000</v>
      </c>
      <c r="M646" s="3">
        <f t="shared" si="25"/>
        <v>181</v>
      </c>
      <c r="O646" t="s">
        <v>4</v>
      </c>
      <c r="P646" t="s">
        <v>4</v>
      </c>
      <c r="Q646" t="s">
        <v>4</v>
      </c>
      <c r="R646" t="s">
        <v>4</v>
      </c>
    </row>
    <row r="647" spans="1:18" x14ac:dyDescent="0.2">
      <c r="A647">
        <f t="shared" si="26"/>
        <v>638</v>
      </c>
      <c r="B647" t="s">
        <v>1231</v>
      </c>
      <c r="C647" s="9">
        <v>143265</v>
      </c>
      <c r="D647" t="s">
        <v>23</v>
      </c>
      <c r="E647" s="5" t="s">
        <v>671</v>
      </c>
      <c r="F647" s="5"/>
      <c r="G647" s="5"/>
      <c r="H647" t="s">
        <v>875</v>
      </c>
      <c r="I647" t="s">
        <v>557</v>
      </c>
      <c r="J647" s="5" t="s">
        <v>640</v>
      </c>
      <c r="K647" s="2">
        <v>11</v>
      </c>
      <c r="L647" s="3">
        <v>1028960</v>
      </c>
      <c r="M647" s="3">
        <f t="shared" si="25"/>
        <v>182</v>
      </c>
      <c r="O647" t="s">
        <v>4</v>
      </c>
      <c r="P647" t="s">
        <v>4</v>
      </c>
      <c r="Q647" t="s">
        <v>4</v>
      </c>
      <c r="R647" t="s">
        <v>4</v>
      </c>
    </row>
    <row r="648" spans="1:18" x14ac:dyDescent="0.2">
      <c r="A648">
        <f t="shared" si="26"/>
        <v>639</v>
      </c>
      <c r="B648" t="s">
        <v>845</v>
      </c>
      <c r="C648" s="9">
        <v>143278</v>
      </c>
      <c r="D648" t="s">
        <v>23</v>
      </c>
      <c r="E648" s="5" t="s">
        <v>671</v>
      </c>
      <c r="F648" s="5"/>
      <c r="G648" s="5"/>
      <c r="H648" t="s">
        <v>881</v>
      </c>
      <c r="I648" t="s">
        <v>193</v>
      </c>
      <c r="J648" s="5" t="s">
        <v>640</v>
      </c>
      <c r="K648" s="2">
        <v>17</v>
      </c>
      <c r="L648" s="3">
        <v>20400000</v>
      </c>
      <c r="M648" s="3">
        <f t="shared" si="25"/>
        <v>183</v>
      </c>
      <c r="O648" t="s">
        <v>4</v>
      </c>
      <c r="P648" t="s">
        <v>4</v>
      </c>
      <c r="Q648" t="s">
        <v>4</v>
      </c>
      <c r="R648" t="s">
        <v>4</v>
      </c>
    </row>
    <row r="649" spans="1:18" x14ac:dyDescent="0.2">
      <c r="A649">
        <f t="shared" si="26"/>
        <v>640</v>
      </c>
      <c r="B649" t="s">
        <v>894</v>
      </c>
      <c r="C649" s="9">
        <v>143280</v>
      </c>
      <c r="D649" t="s">
        <v>23</v>
      </c>
      <c r="E649" s="5" t="s">
        <v>671</v>
      </c>
      <c r="F649" s="5"/>
      <c r="G649" s="5"/>
      <c r="H649" t="s">
        <v>875</v>
      </c>
      <c r="I649" t="s">
        <v>193</v>
      </c>
      <c r="J649" s="5" t="s">
        <v>640</v>
      </c>
      <c r="K649" s="2">
        <v>22</v>
      </c>
      <c r="L649" s="3">
        <v>13022174</v>
      </c>
      <c r="M649" s="3">
        <f t="shared" si="25"/>
        <v>184</v>
      </c>
      <c r="O649" t="s">
        <v>3</v>
      </c>
      <c r="P649" s="62">
        <v>44860</v>
      </c>
      <c r="Q649" t="s">
        <v>4</v>
      </c>
      <c r="R649" t="s">
        <v>4</v>
      </c>
    </row>
    <row r="650" spans="1:18" x14ac:dyDescent="0.2">
      <c r="A650">
        <f t="shared" si="26"/>
        <v>641</v>
      </c>
      <c r="B650" t="s">
        <v>846</v>
      </c>
      <c r="C650" s="9">
        <v>143282</v>
      </c>
      <c r="D650" t="s">
        <v>23</v>
      </c>
      <c r="E650" s="5" t="s">
        <v>671</v>
      </c>
      <c r="F650" s="5"/>
      <c r="G650" s="5"/>
      <c r="H650" t="s">
        <v>48</v>
      </c>
      <c r="I650" t="s">
        <v>488</v>
      </c>
      <c r="J650" s="5" t="s">
        <v>640</v>
      </c>
      <c r="K650" s="2">
        <v>22</v>
      </c>
      <c r="L650" s="3">
        <v>7000576</v>
      </c>
      <c r="M650" s="3">
        <f t="shared" si="25"/>
        <v>185</v>
      </c>
      <c r="O650" t="s">
        <v>3</v>
      </c>
      <c r="P650" s="62">
        <v>44742</v>
      </c>
      <c r="Q650" t="s">
        <v>4</v>
      </c>
      <c r="R650" t="s">
        <v>4</v>
      </c>
    </row>
    <row r="651" spans="1:18" x14ac:dyDescent="0.2">
      <c r="A651">
        <f t="shared" si="26"/>
        <v>642</v>
      </c>
      <c r="B651" t="s">
        <v>847</v>
      </c>
      <c r="C651" s="9">
        <v>143296</v>
      </c>
      <c r="D651" t="s">
        <v>23</v>
      </c>
      <c r="E651" s="5" t="s">
        <v>671</v>
      </c>
      <c r="F651" s="5"/>
      <c r="G651" s="5"/>
      <c r="H651" t="s">
        <v>875</v>
      </c>
      <c r="I651" t="s">
        <v>214</v>
      </c>
      <c r="J651" s="5" t="s">
        <v>640</v>
      </c>
      <c r="K651" s="2">
        <v>17</v>
      </c>
      <c r="L651" s="3">
        <v>4500000</v>
      </c>
      <c r="M651" s="3">
        <f t="shared" si="25"/>
        <v>186</v>
      </c>
      <c r="O651" t="s">
        <v>4</v>
      </c>
      <c r="P651" t="s">
        <v>4</v>
      </c>
      <c r="Q651" t="s">
        <v>4</v>
      </c>
      <c r="R651" t="s">
        <v>4</v>
      </c>
    </row>
    <row r="652" spans="1:18" x14ac:dyDescent="0.2">
      <c r="A652">
        <f t="shared" si="26"/>
        <v>643</v>
      </c>
      <c r="B652" t="s">
        <v>848</v>
      </c>
      <c r="C652" s="9">
        <v>143310</v>
      </c>
      <c r="D652" t="s">
        <v>23</v>
      </c>
      <c r="E652" s="5" t="s">
        <v>671</v>
      </c>
      <c r="F652" s="5"/>
      <c r="G652" s="5"/>
      <c r="H652" t="s">
        <v>875</v>
      </c>
      <c r="I652" t="s">
        <v>206</v>
      </c>
      <c r="J652" s="5" t="s">
        <v>640</v>
      </c>
      <c r="K652" s="2">
        <v>17</v>
      </c>
      <c r="L652" s="3">
        <v>4641860</v>
      </c>
      <c r="M652" s="3">
        <f t="shared" si="25"/>
        <v>187</v>
      </c>
      <c r="O652" t="s">
        <v>4</v>
      </c>
      <c r="P652" t="s">
        <v>4</v>
      </c>
      <c r="Q652" t="s">
        <v>4</v>
      </c>
      <c r="R652" t="s">
        <v>4</v>
      </c>
    </row>
    <row r="653" spans="1:18" x14ac:dyDescent="0.2">
      <c r="A653">
        <f t="shared" si="26"/>
        <v>644</v>
      </c>
      <c r="B653" t="s">
        <v>849</v>
      </c>
      <c r="C653" s="9">
        <v>143338</v>
      </c>
      <c r="D653" t="s">
        <v>23</v>
      </c>
      <c r="E653" s="5" t="s">
        <v>671</v>
      </c>
      <c r="F653" s="5"/>
      <c r="G653" s="5"/>
      <c r="H653" t="s">
        <v>875</v>
      </c>
      <c r="I653" t="s">
        <v>109</v>
      </c>
      <c r="J653" s="5" t="s">
        <v>640</v>
      </c>
      <c r="K653" s="2">
        <v>22</v>
      </c>
      <c r="L653" s="3">
        <v>12960537</v>
      </c>
      <c r="M653" s="3">
        <f t="shared" si="25"/>
        <v>188</v>
      </c>
      <c r="O653" t="s">
        <v>4</v>
      </c>
      <c r="P653" t="s">
        <v>4</v>
      </c>
      <c r="Q653" t="s">
        <v>4</v>
      </c>
      <c r="R653" t="s">
        <v>4</v>
      </c>
    </row>
    <row r="654" spans="1:18" x14ac:dyDescent="0.2">
      <c r="A654">
        <f t="shared" si="26"/>
        <v>645</v>
      </c>
      <c r="B654" t="s">
        <v>850</v>
      </c>
      <c r="C654" s="9">
        <v>143339</v>
      </c>
      <c r="D654" t="s">
        <v>23</v>
      </c>
      <c r="E654" s="5" t="s">
        <v>671</v>
      </c>
      <c r="F654" s="5"/>
      <c r="G654" s="5"/>
      <c r="H654" t="s">
        <v>875</v>
      </c>
      <c r="I654" t="s">
        <v>143</v>
      </c>
      <c r="J654" s="5" t="s">
        <v>640</v>
      </c>
      <c r="K654" s="2">
        <v>22</v>
      </c>
      <c r="L654" s="3">
        <v>18830589</v>
      </c>
      <c r="M654" s="3">
        <f t="shared" si="25"/>
        <v>189</v>
      </c>
      <c r="O654" t="s">
        <v>4</v>
      </c>
      <c r="P654" t="s">
        <v>4</v>
      </c>
      <c r="Q654" t="s">
        <v>4</v>
      </c>
      <c r="R654" t="s">
        <v>4</v>
      </c>
    </row>
    <row r="655" spans="1:18" x14ac:dyDescent="0.2">
      <c r="A655">
        <f t="shared" si="26"/>
        <v>646</v>
      </c>
      <c r="B655" t="s">
        <v>851</v>
      </c>
      <c r="C655" s="9">
        <v>143363</v>
      </c>
      <c r="D655" t="s">
        <v>23</v>
      </c>
      <c r="E655" s="5" t="s">
        <v>671</v>
      </c>
      <c r="F655" s="5"/>
      <c r="G655" s="5"/>
      <c r="H655" t="s">
        <v>875</v>
      </c>
      <c r="I655" t="s">
        <v>198</v>
      </c>
      <c r="J655" s="5" t="s">
        <v>640</v>
      </c>
      <c r="K655" s="2">
        <v>17</v>
      </c>
      <c r="L655" s="3">
        <v>7197100</v>
      </c>
      <c r="M655" s="3">
        <f t="shared" si="25"/>
        <v>190</v>
      </c>
      <c r="O655" t="s">
        <v>4</v>
      </c>
      <c r="P655" t="s">
        <v>4</v>
      </c>
      <c r="Q655" t="s">
        <v>4</v>
      </c>
      <c r="R655" t="s">
        <v>4</v>
      </c>
    </row>
    <row r="656" spans="1:18" x14ac:dyDescent="0.2">
      <c r="A656">
        <f t="shared" si="26"/>
        <v>647</v>
      </c>
      <c r="B656" t="s">
        <v>852</v>
      </c>
      <c r="C656" s="9">
        <v>143364</v>
      </c>
      <c r="D656" t="s">
        <v>23</v>
      </c>
      <c r="E656" s="5" t="s">
        <v>671</v>
      </c>
      <c r="F656" s="5"/>
      <c r="G656" s="5"/>
      <c r="H656" t="s">
        <v>875</v>
      </c>
      <c r="I656" t="s">
        <v>198</v>
      </c>
      <c r="J656" s="5" t="s">
        <v>640</v>
      </c>
      <c r="K656" s="2">
        <v>17</v>
      </c>
      <c r="L656" s="3">
        <v>5976369</v>
      </c>
      <c r="M656" s="3">
        <f t="shared" si="25"/>
        <v>191</v>
      </c>
      <c r="O656" t="s">
        <v>4</v>
      </c>
      <c r="P656" t="s">
        <v>4</v>
      </c>
      <c r="Q656" t="s">
        <v>4</v>
      </c>
      <c r="R656" t="s">
        <v>4</v>
      </c>
    </row>
    <row r="657" spans="1:18" x14ac:dyDescent="0.2">
      <c r="A657">
        <f t="shared" si="26"/>
        <v>648</v>
      </c>
      <c r="B657" t="s">
        <v>855</v>
      </c>
      <c r="C657" s="9">
        <v>143373</v>
      </c>
      <c r="D657" t="s">
        <v>23</v>
      </c>
      <c r="E657" s="5" t="s">
        <v>671</v>
      </c>
      <c r="F657" s="5"/>
      <c r="G657" s="5"/>
      <c r="H657" t="s">
        <v>875</v>
      </c>
      <c r="I657" t="s">
        <v>198</v>
      </c>
      <c r="J657" s="5" t="s">
        <v>640</v>
      </c>
      <c r="K657" s="2">
        <v>17</v>
      </c>
      <c r="L657" s="3">
        <v>700000</v>
      </c>
      <c r="M657" s="3">
        <f t="shared" si="25"/>
        <v>192</v>
      </c>
      <c r="O657" t="s">
        <v>4</v>
      </c>
      <c r="P657" t="s">
        <v>4</v>
      </c>
      <c r="Q657" t="s">
        <v>4</v>
      </c>
      <c r="R657" t="s">
        <v>4</v>
      </c>
    </row>
    <row r="658" spans="1:18" x14ac:dyDescent="0.2">
      <c r="A658">
        <f t="shared" si="26"/>
        <v>649</v>
      </c>
      <c r="B658" t="s">
        <v>858</v>
      </c>
      <c r="C658" s="9">
        <v>143381</v>
      </c>
      <c r="D658" t="s">
        <v>23</v>
      </c>
      <c r="E658" s="5" t="s">
        <v>671</v>
      </c>
      <c r="F658" s="5"/>
      <c r="G658" s="5"/>
      <c r="H658" t="s">
        <v>875</v>
      </c>
      <c r="I658" t="s">
        <v>198</v>
      </c>
      <c r="J658" s="5" t="s">
        <v>640</v>
      </c>
      <c r="K658" s="2">
        <v>17</v>
      </c>
      <c r="L658" s="3">
        <v>5813745</v>
      </c>
      <c r="M658" s="3">
        <f t="shared" si="25"/>
        <v>193</v>
      </c>
      <c r="O658" t="s">
        <v>4</v>
      </c>
      <c r="P658" t="s">
        <v>4</v>
      </c>
      <c r="Q658" t="s">
        <v>4</v>
      </c>
      <c r="R658" t="s">
        <v>4</v>
      </c>
    </row>
    <row r="659" spans="1:18" x14ac:dyDescent="0.2">
      <c r="A659">
        <f t="shared" si="26"/>
        <v>650</v>
      </c>
      <c r="B659" t="s">
        <v>715</v>
      </c>
      <c r="C659" s="9">
        <v>143384</v>
      </c>
      <c r="D659" t="s">
        <v>23</v>
      </c>
      <c r="E659" s="5" t="s">
        <v>671</v>
      </c>
      <c r="F659" s="5"/>
      <c r="G659" s="5"/>
      <c r="H659" t="s">
        <v>875</v>
      </c>
      <c r="I659" t="s">
        <v>198</v>
      </c>
      <c r="J659" s="5" t="s">
        <v>640</v>
      </c>
      <c r="K659" s="2">
        <v>17</v>
      </c>
      <c r="L659" s="3">
        <v>5458486</v>
      </c>
      <c r="M659" s="3">
        <f t="shared" si="25"/>
        <v>194</v>
      </c>
      <c r="O659" t="s">
        <v>4</v>
      </c>
      <c r="P659" t="s">
        <v>4</v>
      </c>
      <c r="Q659" t="s">
        <v>4</v>
      </c>
      <c r="R659" t="s">
        <v>4</v>
      </c>
    </row>
    <row r="660" spans="1:18" x14ac:dyDescent="0.2">
      <c r="A660">
        <f t="shared" si="26"/>
        <v>651</v>
      </c>
      <c r="B660" t="s">
        <v>859</v>
      </c>
      <c r="C660" s="9">
        <v>143387</v>
      </c>
      <c r="D660" t="s">
        <v>23</v>
      </c>
      <c r="E660" s="5" t="s">
        <v>671</v>
      </c>
      <c r="F660" s="5"/>
      <c r="G660" s="5"/>
      <c r="H660" t="s">
        <v>875</v>
      </c>
      <c r="I660" t="s">
        <v>198</v>
      </c>
      <c r="J660" s="5" t="s">
        <v>640</v>
      </c>
      <c r="K660" s="2">
        <v>17</v>
      </c>
      <c r="L660" s="3">
        <v>6538506</v>
      </c>
      <c r="M660" s="3">
        <f t="shared" si="25"/>
        <v>195</v>
      </c>
      <c r="O660" t="s">
        <v>4</v>
      </c>
      <c r="P660" t="s">
        <v>4</v>
      </c>
      <c r="Q660" t="s">
        <v>4</v>
      </c>
      <c r="R660" t="s">
        <v>4</v>
      </c>
    </row>
    <row r="661" spans="1:18" x14ac:dyDescent="0.2">
      <c r="A661">
        <f t="shared" si="26"/>
        <v>652</v>
      </c>
      <c r="B661" t="s">
        <v>895</v>
      </c>
      <c r="C661" s="9">
        <v>143401</v>
      </c>
      <c r="D661" t="s">
        <v>23</v>
      </c>
      <c r="E661" s="5" t="s">
        <v>671</v>
      </c>
      <c r="F661" s="5"/>
      <c r="G661" s="5"/>
      <c r="H661" t="s">
        <v>875</v>
      </c>
      <c r="I661" t="s">
        <v>141</v>
      </c>
      <c r="J661" s="5" t="s">
        <v>640</v>
      </c>
      <c r="K661" s="2">
        <v>17</v>
      </c>
      <c r="L661" s="3">
        <v>5086839</v>
      </c>
      <c r="M661" s="3">
        <f t="shared" ref="M661:M724" si="27">M660+1</f>
        <v>196</v>
      </c>
      <c r="O661" t="s">
        <v>4</v>
      </c>
      <c r="P661" t="s">
        <v>4</v>
      </c>
      <c r="Q661" t="s">
        <v>4</v>
      </c>
      <c r="R661" t="s">
        <v>4</v>
      </c>
    </row>
    <row r="662" spans="1:18" x14ac:dyDescent="0.2">
      <c r="A662">
        <f t="shared" si="26"/>
        <v>653</v>
      </c>
      <c r="B662" t="s">
        <v>861</v>
      </c>
      <c r="C662" s="9">
        <v>143403</v>
      </c>
      <c r="D662" t="s">
        <v>23</v>
      </c>
      <c r="E662" s="5" t="s">
        <v>671</v>
      </c>
      <c r="F662" s="5"/>
      <c r="G662" s="5"/>
      <c r="H662" t="s">
        <v>875</v>
      </c>
      <c r="I662" t="s">
        <v>198</v>
      </c>
      <c r="J662" s="5" t="s">
        <v>640</v>
      </c>
      <c r="K662" s="2">
        <v>17</v>
      </c>
      <c r="L662" s="3">
        <v>3865109</v>
      </c>
      <c r="M662" s="3">
        <f t="shared" si="27"/>
        <v>197</v>
      </c>
      <c r="O662" t="s">
        <v>4</v>
      </c>
      <c r="P662" t="s">
        <v>4</v>
      </c>
      <c r="Q662" t="s">
        <v>4</v>
      </c>
      <c r="R662" t="s">
        <v>4</v>
      </c>
    </row>
    <row r="663" spans="1:18" x14ac:dyDescent="0.2">
      <c r="A663">
        <f t="shared" si="26"/>
        <v>654</v>
      </c>
      <c r="B663" t="s">
        <v>862</v>
      </c>
      <c r="C663" s="9">
        <v>143404</v>
      </c>
      <c r="D663" t="s">
        <v>23</v>
      </c>
      <c r="E663" s="5" t="s">
        <v>671</v>
      </c>
      <c r="F663" s="5"/>
      <c r="G663" s="5"/>
      <c r="H663" t="s">
        <v>875</v>
      </c>
      <c r="I663" t="s">
        <v>198</v>
      </c>
      <c r="J663" s="5" t="s">
        <v>640</v>
      </c>
      <c r="K663" s="2">
        <v>17</v>
      </c>
      <c r="L663" s="3">
        <v>3549061</v>
      </c>
      <c r="M663" s="3">
        <f t="shared" si="27"/>
        <v>198</v>
      </c>
      <c r="O663" t="s">
        <v>4</v>
      </c>
      <c r="P663" t="s">
        <v>4</v>
      </c>
      <c r="Q663" t="s">
        <v>4</v>
      </c>
      <c r="R663" t="s">
        <v>4</v>
      </c>
    </row>
    <row r="664" spans="1:18" x14ac:dyDescent="0.2">
      <c r="A664">
        <f t="shared" si="26"/>
        <v>655</v>
      </c>
      <c r="B664" t="s">
        <v>861</v>
      </c>
      <c r="C664" s="9">
        <v>143424</v>
      </c>
      <c r="D664" t="s">
        <v>23</v>
      </c>
      <c r="E664" s="5" t="s">
        <v>671</v>
      </c>
      <c r="F664" s="5"/>
      <c r="G664" s="5"/>
      <c r="H664" t="s">
        <v>875</v>
      </c>
      <c r="I664" t="s">
        <v>623</v>
      </c>
      <c r="J664" s="5" t="s">
        <v>640</v>
      </c>
      <c r="K664" s="2">
        <v>17</v>
      </c>
      <c r="L664" s="3">
        <v>666398</v>
      </c>
      <c r="M664" s="3">
        <f t="shared" si="27"/>
        <v>199</v>
      </c>
      <c r="O664" t="s">
        <v>4</v>
      </c>
      <c r="P664" t="s">
        <v>4</v>
      </c>
      <c r="Q664" t="s">
        <v>4</v>
      </c>
      <c r="R664" t="s">
        <v>4</v>
      </c>
    </row>
    <row r="665" spans="1:18" x14ac:dyDescent="0.2">
      <c r="A665">
        <f t="shared" si="26"/>
        <v>656</v>
      </c>
      <c r="B665" t="s">
        <v>864</v>
      </c>
      <c r="C665" s="9">
        <v>143425</v>
      </c>
      <c r="D665" t="s">
        <v>23</v>
      </c>
      <c r="E665" s="5" t="s">
        <v>671</v>
      </c>
      <c r="F665" s="5"/>
      <c r="G665" s="5"/>
      <c r="H665" t="s">
        <v>875</v>
      </c>
      <c r="I665" t="s">
        <v>198</v>
      </c>
      <c r="J665" s="5" t="s">
        <v>640</v>
      </c>
      <c r="K665" s="2">
        <v>17</v>
      </c>
      <c r="L665" s="3">
        <v>4340722</v>
      </c>
      <c r="M665" s="3">
        <f t="shared" si="27"/>
        <v>200</v>
      </c>
      <c r="O665" t="s">
        <v>4</v>
      </c>
      <c r="P665" t="s">
        <v>4</v>
      </c>
      <c r="Q665" t="s">
        <v>4</v>
      </c>
      <c r="R665" t="s">
        <v>4</v>
      </c>
    </row>
    <row r="666" spans="1:18" x14ac:dyDescent="0.2">
      <c r="A666">
        <f t="shared" si="26"/>
        <v>657</v>
      </c>
      <c r="B666" t="s">
        <v>866</v>
      </c>
      <c r="C666" s="9">
        <v>143433</v>
      </c>
      <c r="D666" t="s">
        <v>23</v>
      </c>
      <c r="E666" s="5" t="s">
        <v>671</v>
      </c>
      <c r="F666" s="5"/>
      <c r="G666" s="5"/>
      <c r="H666" t="s">
        <v>875</v>
      </c>
      <c r="I666" t="s">
        <v>198</v>
      </c>
      <c r="J666" s="5" t="s">
        <v>640</v>
      </c>
      <c r="K666" s="2">
        <v>17</v>
      </c>
      <c r="L666" s="3">
        <v>1298760</v>
      </c>
      <c r="M666" s="3">
        <f t="shared" si="27"/>
        <v>201</v>
      </c>
      <c r="O666" t="s">
        <v>4</v>
      </c>
      <c r="P666" t="s">
        <v>4</v>
      </c>
      <c r="Q666" t="s">
        <v>4</v>
      </c>
      <c r="R666" t="s">
        <v>4</v>
      </c>
    </row>
    <row r="667" spans="1:18" x14ac:dyDescent="0.2">
      <c r="A667">
        <f t="shared" si="26"/>
        <v>658</v>
      </c>
      <c r="B667" t="s">
        <v>896</v>
      </c>
      <c r="C667" s="9">
        <v>143436</v>
      </c>
      <c r="D667" t="s">
        <v>23</v>
      </c>
      <c r="E667" s="5" t="s">
        <v>671</v>
      </c>
      <c r="F667" s="5"/>
      <c r="G667" s="5"/>
      <c r="H667" t="s">
        <v>875</v>
      </c>
      <c r="I667" t="s">
        <v>453</v>
      </c>
      <c r="J667" s="5" t="s">
        <v>640</v>
      </c>
      <c r="K667" s="2">
        <v>11</v>
      </c>
      <c r="L667" s="3">
        <v>387079</v>
      </c>
      <c r="M667" s="3">
        <f t="shared" si="27"/>
        <v>202</v>
      </c>
      <c r="O667" t="s">
        <v>4</v>
      </c>
      <c r="P667" t="s">
        <v>4</v>
      </c>
      <c r="Q667" t="s">
        <v>4</v>
      </c>
      <c r="R667" t="s">
        <v>4</v>
      </c>
    </row>
    <row r="668" spans="1:18" x14ac:dyDescent="0.2">
      <c r="A668">
        <f t="shared" si="26"/>
        <v>659</v>
      </c>
      <c r="B668" t="s">
        <v>867</v>
      </c>
      <c r="C668" s="9">
        <v>143438</v>
      </c>
      <c r="D668" t="s">
        <v>23</v>
      </c>
      <c r="E668" s="5" t="s">
        <v>671</v>
      </c>
      <c r="F668" s="5"/>
      <c r="G668" s="5"/>
      <c r="H668" t="s">
        <v>48</v>
      </c>
      <c r="I668" t="s">
        <v>488</v>
      </c>
      <c r="J668" s="5" t="s">
        <v>640</v>
      </c>
      <c r="K668" s="2">
        <v>22</v>
      </c>
      <c r="L668" s="3">
        <v>11500000</v>
      </c>
      <c r="M668" s="3">
        <f t="shared" si="27"/>
        <v>203</v>
      </c>
      <c r="O668" t="s">
        <v>4</v>
      </c>
      <c r="P668" t="s">
        <v>4</v>
      </c>
      <c r="Q668" t="s">
        <v>4</v>
      </c>
      <c r="R668" t="s">
        <v>4</v>
      </c>
    </row>
    <row r="669" spans="1:18" x14ac:dyDescent="0.2">
      <c r="A669">
        <f t="shared" si="26"/>
        <v>660</v>
      </c>
      <c r="B669" t="s">
        <v>869</v>
      </c>
      <c r="C669" s="9">
        <v>143443</v>
      </c>
      <c r="D669" t="s">
        <v>23</v>
      </c>
      <c r="E669" s="5" t="s">
        <v>671</v>
      </c>
      <c r="F669" s="5"/>
      <c r="G669" s="5"/>
      <c r="H669" t="s">
        <v>875</v>
      </c>
      <c r="I669" t="s">
        <v>245</v>
      </c>
      <c r="J669" s="5" t="s">
        <v>640</v>
      </c>
      <c r="K669" s="2">
        <v>17</v>
      </c>
      <c r="L669" s="3">
        <v>3254890</v>
      </c>
      <c r="M669" s="3">
        <f t="shared" si="27"/>
        <v>204</v>
      </c>
      <c r="O669" t="s">
        <v>4</v>
      </c>
      <c r="P669" t="s">
        <v>4</v>
      </c>
      <c r="Q669" t="s">
        <v>4</v>
      </c>
      <c r="R669" t="s">
        <v>4</v>
      </c>
    </row>
    <row r="670" spans="1:18" x14ac:dyDescent="0.2">
      <c r="A670">
        <f t="shared" si="26"/>
        <v>661</v>
      </c>
      <c r="B670" t="s">
        <v>870</v>
      </c>
      <c r="C670" s="9">
        <v>143444</v>
      </c>
      <c r="D670" t="s">
        <v>23</v>
      </c>
      <c r="E670" s="5" t="s">
        <v>671</v>
      </c>
      <c r="F670" s="5"/>
      <c r="G670" s="5"/>
      <c r="H670" t="s">
        <v>876</v>
      </c>
      <c r="I670" t="s">
        <v>141</v>
      </c>
      <c r="J670" s="5" t="s">
        <v>640</v>
      </c>
      <c r="K670" s="2">
        <v>17</v>
      </c>
      <c r="L670" s="3">
        <v>792200</v>
      </c>
      <c r="M670" s="3">
        <f t="shared" si="27"/>
        <v>205</v>
      </c>
      <c r="O670" t="s">
        <v>4</v>
      </c>
      <c r="P670" t="s">
        <v>4</v>
      </c>
      <c r="Q670" t="s">
        <v>4</v>
      </c>
      <c r="R670" t="s">
        <v>4</v>
      </c>
    </row>
    <row r="671" spans="1:18" x14ac:dyDescent="0.2">
      <c r="A671">
        <f t="shared" si="26"/>
        <v>662</v>
      </c>
      <c r="B671" t="s">
        <v>897</v>
      </c>
      <c r="C671" s="9">
        <v>143459</v>
      </c>
      <c r="D671" t="s">
        <v>23</v>
      </c>
      <c r="E671" s="5" t="s">
        <v>671</v>
      </c>
      <c r="F671" s="5"/>
      <c r="G671" s="5"/>
      <c r="H671" t="s">
        <v>875</v>
      </c>
      <c r="I671" t="s">
        <v>303</v>
      </c>
      <c r="J671" s="5" t="s">
        <v>640</v>
      </c>
      <c r="K671" s="2">
        <v>22</v>
      </c>
      <c r="L671" s="3">
        <v>13326422</v>
      </c>
      <c r="M671" s="3">
        <f t="shared" si="27"/>
        <v>206</v>
      </c>
      <c r="O671" t="s">
        <v>7</v>
      </c>
      <c r="P671" s="62">
        <v>44890</v>
      </c>
      <c r="Q671" t="s">
        <v>4</v>
      </c>
      <c r="R671" t="s">
        <v>4</v>
      </c>
    </row>
    <row r="672" spans="1:18" x14ac:dyDescent="0.2">
      <c r="A672">
        <f t="shared" si="26"/>
        <v>663</v>
      </c>
      <c r="B672" t="s">
        <v>898</v>
      </c>
      <c r="C672" s="9">
        <v>143460</v>
      </c>
      <c r="D672" t="s">
        <v>23</v>
      </c>
      <c r="E672" s="5" t="s">
        <v>671</v>
      </c>
      <c r="F672" s="5"/>
      <c r="G672" s="5"/>
      <c r="H672" t="s">
        <v>875</v>
      </c>
      <c r="I672" t="s">
        <v>235</v>
      </c>
      <c r="J672" s="5" t="s">
        <v>640</v>
      </c>
      <c r="K672" s="2">
        <v>17</v>
      </c>
      <c r="L672" s="3">
        <v>2954365</v>
      </c>
      <c r="M672" s="3">
        <f t="shared" si="27"/>
        <v>207</v>
      </c>
      <c r="O672" t="s">
        <v>4</v>
      </c>
      <c r="P672" t="s">
        <v>4</v>
      </c>
      <c r="Q672" t="s">
        <v>4</v>
      </c>
      <c r="R672" t="s">
        <v>4</v>
      </c>
    </row>
    <row r="673" spans="1:18" x14ac:dyDescent="0.2">
      <c r="A673">
        <f t="shared" si="26"/>
        <v>664</v>
      </c>
      <c r="B673" t="s">
        <v>510</v>
      </c>
      <c r="C673" s="9">
        <v>143473</v>
      </c>
      <c r="D673" t="s">
        <v>23</v>
      </c>
      <c r="E673" s="5" t="s">
        <v>671</v>
      </c>
      <c r="F673" s="5"/>
      <c r="G673" s="5"/>
      <c r="H673" t="s">
        <v>875</v>
      </c>
      <c r="I673" t="s">
        <v>198</v>
      </c>
      <c r="J673" s="5" t="s">
        <v>640</v>
      </c>
      <c r="K673" s="2">
        <v>17</v>
      </c>
      <c r="L673" s="3">
        <v>7133632</v>
      </c>
      <c r="M673" s="3">
        <f t="shared" si="27"/>
        <v>208</v>
      </c>
      <c r="O673" t="s">
        <v>4</v>
      </c>
      <c r="P673" t="s">
        <v>4</v>
      </c>
      <c r="Q673" t="s">
        <v>4</v>
      </c>
      <c r="R673" t="s">
        <v>4</v>
      </c>
    </row>
    <row r="674" spans="1:18" x14ac:dyDescent="0.2">
      <c r="A674">
        <f t="shared" si="26"/>
        <v>665</v>
      </c>
      <c r="B674" t="s">
        <v>899</v>
      </c>
      <c r="C674" s="9">
        <v>143476</v>
      </c>
      <c r="D674" t="s">
        <v>23</v>
      </c>
      <c r="E674" s="5" t="s">
        <v>671</v>
      </c>
      <c r="F674" s="5"/>
      <c r="G674" s="5"/>
      <c r="H674" t="s">
        <v>875</v>
      </c>
      <c r="I674" t="s">
        <v>214</v>
      </c>
      <c r="J674" s="5" t="s">
        <v>640</v>
      </c>
      <c r="K674" s="2">
        <v>17</v>
      </c>
      <c r="L674" s="3">
        <v>6950772</v>
      </c>
      <c r="M674" s="3">
        <f t="shared" si="27"/>
        <v>209</v>
      </c>
      <c r="O674" t="s">
        <v>3</v>
      </c>
      <c r="P674" s="62">
        <v>44900</v>
      </c>
      <c r="Q674" t="s">
        <v>4</v>
      </c>
      <c r="R674" t="s">
        <v>4</v>
      </c>
    </row>
    <row r="675" spans="1:18" x14ac:dyDescent="0.2">
      <c r="A675">
        <f t="shared" si="26"/>
        <v>666</v>
      </c>
      <c r="B675" t="s">
        <v>754</v>
      </c>
      <c r="C675" s="9">
        <v>143477</v>
      </c>
      <c r="D675" t="s">
        <v>23</v>
      </c>
      <c r="E675" s="5" t="s">
        <v>671</v>
      </c>
      <c r="F675" s="5"/>
      <c r="G675" s="5"/>
      <c r="H675" t="s">
        <v>875</v>
      </c>
      <c r="I675" t="s">
        <v>214</v>
      </c>
      <c r="J675" s="5" t="s">
        <v>640</v>
      </c>
      <c r="K675" s="2">
        <v>17</v>
      </c>
      <c r="L675" s="3">
        <v>1888128</v>
      </c>
      <c r="M675" s="3">
        <f t="shared" si="27"/>
        <v>210</v>
      </c>
      <c r="O675" t="s">
        <v>4</v>
      </c>
      <c r="P675" t="s">
        <v>4</v>
      </c>
      <c r="Q675" t="s">
        <v>4</v>
      </c>
      <c r="R675" t="s">
        <v>4</v>
      </c>
    </row>
    <row r="676" spans="1:18" x14ac:dyDescent="0.2">
      <c r="A676">
        <f t="shared" si="26"/>
        <v>667</v>
      </c>
      <c r="B676" t="s">
        <v>901</v>
      </c>
      <c r="C676" s="9">
        <v>143545</v>
      </c>
      <c r="D676" t="s">
        <v>23</v>
      </c>
      <c r="E676" s="5" t="s">
        <v>671</v>
      </c>
      <c r="F676" s="5"/>
      <c r="G676" s="5"/>
      <c r="H676" t="s">
        <v>875</v>
      </c>
      <c r="I676" t="s">
        <v>208</v>
      </c>
      <c r="J676" s="5" t="s">
        <v>640</v>
      </c>
      <c r="K676" s="2">
        <v>17</v>
      </c>
      <c r="L676" s="3">
        <v>5115915</v>
      </c>
      <c r="M676" s="3">
        <f t="shared" si="27"/>
        <v>211</v>
      </c>
      <c r="O676" t="s">
        <v>4</v>
      </c>
      <c r="P676" t="s">
        <v>4</v>
      </c>
      <c r="Q676" t="s">
        <v>4</v>
      </c>
      <c r="R676" t="s">
        <v>4</v>
      </c>
    </row>
    <row r="677" spans="1:18" x14ac:dyDescent="0.2">
      <c r="A677">
        <f t="shared" si="26"/>
        <v>668</v>
      </c>
      <c r="B677" t="s">
        <v>902</v>
      </c>
      <c r="C677" s="9">
        <v>143549</v>
      </c>
      <c r="D677" t="s">
        <v>23</v>
      </c>
      <c r="E677" s="5" t="s">
        <v>671</v>
      </c>
      <c r="F677" s="5"/>
      <c r="G677" s="5"/>
      <c r="H677" t="s">
        <v>875</v>
      </c>
      <c r="I677" t="s">
        <v>208</v>
      </c>
      <c r="J677" s="5" t="s">
        <v>640</v>
      </c>
      <c r="K677" s="2">
        <v>17</v>
      </c>
      <c r="L677" s="3">
        <v>7053382</v>
      </c>
      <c r="M677" s="3">
        <f t="shared" si="27"/>
        <v>212</v>
      </c>
      <c r="O677" t="s">
        <v>4</v>
      </c>
      <c r="P677" t="s">
        <v>4</v>
      </c>
      <c r="Q677" t="s">
        <v>4</v>
      </c>
      <c r="R677" t="s">
        <v>4</v>
      </c>
    </row>
    <row r="678" spans="1:18" x14ac:dyDescent="0.2">
      <c r="A678">
        <f t="shared" si="26"/>
        <v>669</v>
      </c>
      <c r="B678" t="s">
        <v>904</v>
      </c>
      <c r="C678" s="9">
        <v>143575</v>
      </c>
      <c r="D678" t="s">
        <v>23</v>
      </c>
      <c r="E678" s="5" t="s">
        <v>671</v>
      </c>
      <c r="F678" s="5"/>
      <c r="G678" s="5"/>
      <c r="H678" t="s">
        <v>875</v>
      </c>
      <c r="I678" t="s">
        <v>208</v>
      </c>
      <c r="J678" s="5" t="s">
        <v>640</v>
      </c>
      <c r="K678" s="2">
        <v>17</v>
      </c>
      <c r="L678" s="3">
        <v>250207</v>
      </c>
      <c r="M678" s="3">
        <f t="shared" si="27"/>
        <v>213</v>
      </c>
      <c r="O678" t="s">
        <v>4</v>
      </c>
      <c r="P678" t="s">
        <v>4</v>
      </c>
      <c r="Q678" t="s">
        <v>4</v>
      </c>
      <c r="R678" t="s">
        <v>4</v>
      </c>
    </row>
    <row r="679" spans="1:18" x14ac:dyDescent="0.2">
      <c r="A679">
        <f t="shared" si="26"/>
        <v>670</v>
      </c>
      <c r="B679" t="s">
        <v>905</v>
      </c>
      <c r="C679" s="9">
        <v>143576</v>
      </c>
      <c r="D679" t="s">
        <v>23</v>
      </c>
      <c r="E679" s="5" t="s">
        <v>671</v>
      </c>
      <c r="F679" s="5"/>
      <c r="G679" s="5"/>
      <c r="H679" t="s">
        <v>875</v>
      </c>
      <c r="I679" t="s">
        <v>245</v>
      </c>
      <c r="J679" s="5" t="s">
        <v>640</v>
      </c>
      <c r="K679" s="2">
        <v>17</v>
      </c>
      <c r="L679" s="3">
        <v>1594145</v>
      </c>
      <c r="M679" s="3">
        <f t="shared" si="27"/>
        <v>214</v>
      </c>
      <c r="O679" t="s">
        <v>4</v>
      </c>
      <c r="P679" t="s">
        <v>4</v>
      </c>
      <c r="Q679" t="s">
        <v>4</v>
      </c>
      <c r="R679" t="s">
        <v>4</v>
      </c>
    </row>
    <row r="680" spans="1:18" x14ac:dyDescent="0.2">
      <c r="A680">
        <f t="shared" si="26"/>
        <v>671</v>
      </c>
      <c r="B680" t="s">
        <v>870</v>
      </c>
      <c r="C680" s="9">
        <v>143674</v>
      </c>
      <c r="D680" t="s">
        <v>23</v>
      </c>
      <c r="E680" s="5" t="s">
        <v>671</v>
      </c>
      <c r="F680" s="5"/>
      <c r="G680" s="5"/>
      <c r="H680" t="s">
        <v>38</v>
      </c>
      <c r="I680" t="s">
        <v>208</v>
      </c>
      <c r="J680" s="5" t="s">
        <v>640</v>
      </c>
      <c r="K680" s="2">
        <v>22</v>
      </c>
      <c r="L680" s="3">
        <v>300000</v>
      </c>
      <c r="M680" s="3">
        <f t="shared" si="27"/>
        <v>215</v>
      </c>
      <c r="O680" t="s">
        <v>4</v>
      </c>
      <c r="P680" t="s">
        <v>4</v>
      </c>
      <c r="Q680" t="s">
        <v>4</v>
      </c>
      <c r="R680" t="s">
        <v>4</v>
      </c>
    </row>
    <row r="681" spans="1:18" x14ac:dyDescent="0.2">
      <c r="A681">
        <f t="shared" si="26"/>
        <v>672</v>
      </c>
      <c r="B681" t="s">
        <v>906</v>
      </c>
      <c r="C681" s="9">
        <v>143678</v>
      </c>
      <c r="D681" t="s">
        <v>23</v>
      </c>
      <c r="E681" s="5" t="s">
        <v>671</v>
      </c>
      <c r="F681" s="5"/>
      <c r="G681" s="5"/>
      <c r="H681" t="s">
        <v>38</v>
      </c>
      <c r="I681" t="s">
        <v>173</v>
      </c>
      <c r="J681" s="5" t="s">
        <v>640</v>
      </c>
      <c r="K681" s="2">
        <v>17</v>
      </c>
      <c r="L681" s="3">
        <v>74613</v>
      </c>
      <c r="M681" s="3">
        <f t="shared" si="27"/>
        <v>216</v>
      </c>
      <c r="O681" t="s">
        <v>4</v>
      </c>
      <c r="P681" t="s">
        <v>4</v>
      </c>
      <c r="Q681" t="s">
        <v>4</v>
      </c>
      <c r="R681" t="s">
        <v>4</v>
      </c>
    </row>
    <row r="682" spans="1:18" x14ac:dyDescent="0.2">
      <c r="A682">
        <f t="shared" si="26"/>
        <v>673</v>
      </c>
      <c r="B682" t="s">
        <v>907</v>
      </c>
      <c r="C682" s="9">
        <v>143679</v>
      </c>
      <c r="D682" t="s">
        <v>23</v>
      </c>
      <c r="E682" s="5" t="s">
        <v>671</v>
      </c>
      <c r="F682" s="5"/>
      <c r="G682" s="5"/>
      <c r="H682" t="s">
        <v>875</v>
      </c>
      <c r="I682" t="s">
        <v>978</v>
      </c>
      <c r="J682" s="5" t="s">
        <v>640</v>
      </c>
      <c r="K682" s="2">
        <v>22</v>
      </c>
      <c r="L682" s="3">
        <v>3367366</v>
      </c>
      <c r="M682" s="3">
        <f t="shared" si="27"/>
        <v>217</v>
      </c>
      <c r="O682" t="s">
        <v>3</v>
      </c>
      <c r="P682" s="62">
        <v>44809</v>
      </c>
      <c r="Q682" t="s">
        <v>4</v>
      </c>
      <c r="R682" t="s">
        <v>4</v>
      </c>
    </row>
    <row r="683" spans="1:18" x14ac:dyDescent="0.2">
      <c r="A683">
        <f t="shared" si="26"/>
        <v>674</v>
      </c>
      <c r="B683" t="s">
        <v>909</v>
      </c>
      <c r="C683" s="9">
        <v>143681</v>
      </c>
      <c r="D683" t="s">
        <v>23</v>
      </c>
      <c r="E683" s="5" t="s">
        <v>671</v>
      </c>
      <c r="F683" s="5"/>
      <c r="G683" s="5"/>
      <c r="H683" t="s">
        <v>875</v>
      </c>
      <c r="I683" t="s">
        <v>141</v>
      </c>
      <c r="J683" s="5" t="s">
        <v>640</v>
      </c>
      <c r="K683" s="2">
        <v>17</v>
      </c>
      <c r="L683" s="3">
        <v>7041607</v>
      </c>
      <c r="M683" s="3">
        <f t="shared" si="27"/>
        <v>218</v>
      </c>
      <c r="O683" t="s">
        <v>4</v>
      </c>
      <c r="P683" t="s">
        <v>4</v>
      </c>
      <c r="Q683" t="s">
        <v>4</v>
      </c>
      <c r="R683" t="s">
        <v>4</v>
      </c>
    </row>
    <row r="684" spans="1:18" x14ac:dyDescent="0.2">
      <c r="A684">
        <f t="shared" ref="A684:A747" si="28">A683+1</f>
        <v>675</v>
      </c>
      <c r="B684" t="s">
        <v>910</v>
      </c>
      <c r="C684" s="9">
        <v>143686</v>
      </c>
      <c r="D684" t="s">
        <v>23</v>
      </c>
      <c r="E684" s="5" t="s">
        <v>671</v>
      </c>
      <c r="F684" s="5"/>
      <c r="G684" s="5"/>
      <c r="H684" t="s">
        <v>875</v>
      </c>
      <c r="I684" t="s">
        <v>141</v>
      </c>
      <c r="J684" s="5" t="s">
        <v>640</v>
      </c>
      <c r="K684" s="2">
        <v>17</v>
      </c>
      <c r="L684" s="3">
        <v>826420</v>
      </c>
      <c r="M684" s="3">
        <f t="shared" si="27"/>
        <v>219</v>
      </c>
      <c r="O684" t="s">
        <v>4</v>
      </c>
      <c r="P684" t="s">
        <v>4</v>
      </c>
      <c r="Q684" t="s">
        <v>4</v>
      </c>
      <c r="R684" t="s">
        <v>4</v>
      </c>
    </row>
    <row r="685" spans="1:18" x14ac:dyDescent="0.2">
      <c r="A685">
        <f t="shared" si="28"/>
        <v>676</v>
      </c>
      <c r="B685" t="s">
        <v>738</v>
      </c>
      <c r="C685" s="9">
        <v>143687</v>
      </c>
      <c r="D685" t="s">
        <v>23</v>
      </c>
      <c r="E685" s="5" t="s">
        <v>671</v>
      </c>
      <c r="F685" s="5"/>
      <c r="G685" s="5"/>
      <c r="H685" t="s">
        <v>875</v>
      </c>
      <c r="I685" t="s">
        <v>214</v>
      </c>
      <c r="J685" s="5" t="s">
        <v>640</v>
      </c>
      <c r="K685" s="2">
        <v>11</v>
      </c>
      <c r="L685" s="3">
        <v>1713615</v>
      </c>
      <c r="M685" s="3">
        <f t="shared" si="27"/>
        <v>220</v>
      </c>
      <c r="O685" t="s">
        <v>4</v>
      </c>
      <c r="P685" t="s">
        <v>4</v>
      </c>
      <c r="Q685" t="s">
        <v>4</v>
      </c>
      <c r="R685" t="s">
        <v>4</v>
      </c>
    </row>
    <row r="686" spans="1:18" x14ac:dyDescent="0.2">
      <c r="A686">
        <f t="shared" si="28"/>
        <v>677</v>
      </c>
      <c r="B686" t="s">
        <v>736</v>
      </c>
      <c r="C686" s="9">
        <v>143702</v>
      </c>
      <c r="D686" t="s">
        <v>23</v>
      </c>
      <c r="E686" s="5" t="s">
        <v>671</v>
      </c>
      <c r="F686" s="5"/>
      <c r="G686" s="5"/>
      <c r="H686" t="s">
        <v>875</v>
      </c>
      <c r="I686" t="s">
        <v>214</v>
      </c>
      <c r="J686" s="5" t="s">
        <v>640</v>
      </c>
      <c r="K686" s="2">
        <v>22</v>
      </c>
      <c r="L686" s="3">
        <v>6463964</v>
      </c>
      <c r="M686" s="3">
        <f t="shared" si="27"/>
        <v>221</v>
      </c>
      <c r="O686" t="s">
        <v>4</v>
      </c>
      <c r="P686" t="s">
        <v>4</v>
      </c>
      <c r="Q686" t="s">
        <v>4</v>
      </c>
      <c r="R686" t="s">
        <v>4</v>
      </c>
    </row>
    <row r="687" spans="1:18" x14ac:dyDescent="0.2">
      <c r="A687">
        <f t="shared" si="28"/>
        <v>678</v>
      </c>
      <c r="B687" t="s">
        <v>761</v>
      </c>
      <c r="C687" s="9">
        <v>143706</v>
      </c>
      <c r="D687" t="s">
        <v>23</v>
      </c>
      <c r="E687" s="5" t="s">
        <v>671</v>
      </c>
      <c r="F687" s="5"/>
      <c r="G687" s="5"/>
      <c r="H687" t="s">
        <v>875</v>
      </c>
      <c r="I687" t="s">
        <v>214</v>
      </c>
      <c r="J687" s="5" t="s">
        <v>640</v>
      </c>
      <c r="K687" s="2">
        <v>22</v>
      </c>
      <c r="L687" s="3">
        <v>7563367</v>
      </c>
      <c r="M687" s="3">
        <f t="shared" si="27"/>
        <v>222</v>
      </c>
      <c r="O687" t="s">
        <v>3</v>
      </c>
      <c r="P687" s="62">
        <v>44945</v>
      </c>
      <c r="Q687" t="s">
        <v>4</v>
      </c>
      <c r="R687" t="s">
        <v>4</v>
      </c>
    </row>
    <row r="688" spans="1:18" x14ac:dyDescent="0.2">
      <c r="A688">
        <f t="shared" si="28"/>
        <v>679</v>
      </c>
      <c r="B688" t="s">
        <v>992</v>
      </c>
      <c r="C688" s="9">
        <v>143755</v>
      </c>
      <c r="D688" t="s">
        <v>23</v>
      </c>
      <c r="E688" s="5" t="s">
        <v>671</v>
      </c>
      <c r="F688" s="5"/>
      <c r="G688" s="5"/>
      <c r="H688" t="s">
        <v>48</v>
      </c>
      <c r="I688" t="s">
        <v>457</v>
      </c>
      <c r="J688" s="5" t="s">
        <v>640</v>
      </c>
      <c r="K688" s="2">
        <v>17</v>
      </c>
      <c r="L688" s="3">
        <v>83588252</v>
      </c>
      <c r="M688" s="3">
        <f t="shared" si="27"/>
        <v>223</v>
      </c>
      <c r="O688" t="s">
        <v>4</v>
      </c>
      <c r="P688" t="s">
        <v>4</v>
      </c>
      <c r="Q688" t="s">
        <v>4</v>
      </c>
      <c r="R688" t="s">
        <v>4</v>
      </c>
    </row>
    <row r="689" spans="1:18" x14ac:dyDescent="0.2">
      <c r="A689">
        <f t="shared" si="28"/>
        <v>680</v>
      </c>
      <c r="B689" t="s">
        <v>900</v>
      </c>
      <c r="C689" s="9">
        <v>143760</v>
      </c>
      <c r="D689" t="s">
        <v>23</v>
      </c>
      <c r="E689" s="5" t="s">
        <v>671</v>
      </c>
      <c r="F689" s="5"/>
      <c r="G689" s="5"/>
      <c r="H689" t="s">
        <v>875</v>
      </c>
      <c r="I689" t="s">
        <v>214</v>
      </c>
      <c r="J689" s="5" t="s">
        <v>640</v>
      </c>
      <c r="K689" s="2">
        <v>11</v>
      </c>
      <c r="L689" s="3">
        <v>6876971</v>
      </c>
      <c r="M689" s="3">
        <f t="shared" si="27"/>
        <v>224</v>
      </c>
      <c r="O689" t="s">
        <v>4</v>
      </c>
      <c r="P689" t="s">
        <v>4</v>
      </c>
      <c r="Q689" t="s">
        <v>4</v>
      </c>
      <c r="R689" t="s">
        <v>4</v>
      </c>
    </row>
    <row r="690" spans="1:18" x14ac:dyDescent="0.2">
      <c r="A690">
        <f t="shared" si="28"/>
        <v>681</v>
      </c>
      <c r="B690" t="s">
        <v>913</v>
      </c>
      <c r="C690" s="9">
        <v>143763</v>
      </c>
      <c r="D690" t="s">
        <v>23</v>
      </c>
      <c r="E690" s="5" t="s">
        <v>671</v>
      </c>
      <c r="F690" s="5"/>
      <c r="G690" s="5"/>
      <c r="H690" t="s">
        <v>875</v>
      </c>
      <c r="I690" t="s">
        <v>214</v>
      </c>
      <c r="J690" s="5" t="s">
        <v>640</v>
      </c>
      <c r="K690" s="2">
        <v>22</v>
      </c>
      <c r="L690" s="3">
        <v>5292542</v>
      </c>
      <c r="M690" s="3">
        <f t="shared" si="27"/>
        <v>225</v>
      </c>
      <c r="O690" t="s">
        <v>4</v>
      </c>
      <c r="P690" t="s">
        <v>4</v>
      </c>
      <c r="Q690" t="s">
        <v>4</v>
      </c>
      <c r="R690" t="s">
        <v>4</v>
      </c>
    </row>
    <row r="691" spans="1:18" x14ac:dyDescent="0.2">
      <c r="A691">
        <f t="shared" si="28"/>
        <v>682</v>
      </c>
      <c r="B691" t="s">
        <v>914</v>
      </c>
      <c r="C691" s="9">
        <v>143769</v>
      </c>
      <c r="D691" t="s">
        <v>23</v>
      </c>
      <c r="E691" s="5" t="s">
        <v>671</v>
      </c>
      <c r="F691" s="5"/>
      <c r="G691" s="5"/>
      <c r="H691" t="s">
        <v>875</v>
      </c>
      <c r="I691" t="s">
        <v>214</v>
      </c>
      <c r="J691" s="5" t="s">
        <v>640</v>
      </c>
      <c r="K691" s="2">
        <v>22</v>
      </c>
      <c r="L691" s="3">
        <v>2155994</v>
      </c>
      <c r="M691" s="3">
        <f t="shared" si="27"/>
        <v>226</v>
      </c>
      <c r="O691" t="s">
        <v>4</v>
      </c>
      <c r="P691" t="s">
        <v>4</v>
      </c>
      <c r="Q691" t="s">
        <v>4</v>
      </c>
      <c r="R691" t="s">
        <v>4</v>
      </c>
    </row>
    <row r="692" spans="1:18" x14ac:dyDescent="0.2">
      <c r="A692">
        <f t="shared" si="28"/>
        <v>683</v>
      </c>
      <c r="B692" t="s">
        <v>783</v>
      </c>
      <c r="C692" s="9">
        <v>143810</v>
      </c>
      <c r="D692" t="s">
        <v>23</v>
      </c>
      <c r="E692" s="5" t="s">
        <v>671</v>
      </c>
      <c r="F692" s="5"/>
      <c r="G692" s="5"/>
      <c r="H692" t="s">
        <v>875</v>
      </c>
      <c r="I692" t="s">
        <v>214</v>
      </c>
      <c r="J692" s="5" t="s">
        <v>640</v>
      </c>
      <c r="K692" s="2">
        <v>22</v>
      </c>
      <c r="L692" s="3">
        <v>2155994</v>
      </c>
      <c r="M692" s="3">
        <f t="shared" si="27"/>
        <v>227</v>
      </c>
      <c r="O692" t="s">
        <v>4</v>
      </c>
      <c r="P692" t="s">
        <v>4</v>
      </c>
      <c r="Q692" t="s">
        <v>4</v>
      </c>
      <c r="R692" t="s">
        <v>4</v>
      </c>
    </row>
    <row r="693" spans="1:18" x14ac:dyDescent="0.2">
      <c r="A693">
        <f t="shared" si="28"/>
        <v>684</v>
      </c>
      <c r="B693" t="s">
        <v>918</v>
      </c>
      <c r="C693" s="9">
        <v>143825</v>
      </c>
      <c r="D693" t="s">
        <v>23</v>
      </c>
      <c r="E693" s="5" t="s">
        <v>671</v>
      </c>
      <c r="F693" s="5"/>
      <c r="G693" s="5"/>
      <c r="H693" t="s">
        <v>48</v>
      </c>
      <c r="I693" t="s">
        <v>457</v>
      </c>
      <c r="J693" s="5" t="s">
        <v>640</v>
      </c>
      <c r="K693" s="2">
        <v>17</v>
      </c>
      <c r="L693" s="3">
        <v>0</v>
      </c>
      <c r="M693" s="3">
        <f t="shared" si="27"/>
        <v>228</v>
      </c>
      <c r="O693" t="s">
        <v>4</v>
      </c>
      <c r="P693" t="s">
        <v>4</v>
      </c>
      <c r="Q693" t="s">
        <v>4</v>
      </c>
      <c r="R693" t="s">
        <v>4</v>
      </c>
    </row>
    <row r="694" spans="1:18" x14ac:dyDescent="0.2">
      <c r="A694">
        <f t="shared" si="28"/>
        <v>685</v>
      </c>
      <c r="B694" t="s">
        <v>920</v>
      </c>
      <c r="C694" s="9">
        <v>143831</v>
      </c>
      <c r="D694" t="s">
        <v>23</v>
      </c>
      <c r="E694" s="5" t="s">
        <v>671</v>
      </c>
      <c r="F694" s="5"/>
      <c r="G694" s="5"/>
      <c r="H694" t="s">
        <v>38</v>
      </c>
      <c r="I694" t="s">
        <v>228</v>
      </c>
      <c r="J694" s="5" t="s">
        <v>640</v>
      </c>
      <c r="K694" s="2">
        <v>22</v>
      </c>
      <c r="L694" s="3">
        <v>780000</v>
      </c>
      <c r="M694" s="3">
        <f t="shared" si="27"/>
        <v>229</v>
      </c>
      <c r="O694" t="s">
        <v>4</v>
      </c>
      <c r="P694" t="s">
        <v>4</v>
      </c>
      <c r="Q694" t="s">
        <v>4</v>
      </c>
      <c r="R694" t="s">
        <v>4</v>
      </c>
    </row>
    <row r="695" spans="1:18" x14ac:dyDescent="0.2">
      <c r="A695">
        <f t="shared" si="28"/>
        <v>686</v>
      </c>
      <c r="B695" t="s">
        <v>907</v>
      </c>
      <c r="C695" s="9">
        <v>143884</v>
      </c>
      <c r="D695" t="s">
        <v>23</v>
      </c>
      <c r="E695" s="5" t="s">
        <v>671</v>
      </c>
      <c r="F695" s="5"/>
      <c r="G695" s="5"/>
      <c r="H695" t="s">
        <v>875</v>
      </c>
      <c r="I695" t="s">
        <v>214</v>
      </c>
      <c r="J695" s="5" t="s">
        <v>640</v>
      </c>
      <c r="K695" s="2">
        <v>22</v>
      </c>
      <c r="L695" s="3">
        <v>1588002</v>
      </c>
      <c r="M695" s="3">
        <f t="shared" si="27"/>
        <v>230</v>
      </c>
      <c r="O695" t="s">
        <v>4</v>
      </c>
      <c r="P695" t="s">
        <v>4</v>
      </c>
      <c r="Q695" t="s">
        <v>4</v>
      </c>
      <c r="R695" t="s">
        <v>4</v>
      </c>
    </row>
    <row r="696" spans="1:18" x14ac:dyDescent="0.2">
      <c r="A696">
        <f t="shared" si="28"/>
        <v>687</v>
      </c>
      <c r="B696" t="s">
        <v>926</v>
      </c>
      <c r="C696" s="9">
        <v>143891</v>
      </c>
      <c r="D696" t="s">
        <v>29</v>
      </c>
      <c r="E696" s="5" t="s">
        <v>671</v>
      </c>
      <c r="F696" s="5"/>
      <c r="G696" s="5"/>
      <c r="H696" t="s">
        <v>9</v>
      </c>
      <c r="I696" t="s">
        <v>111</v>
      </c>
      <c r="J696" s="5" t="s">
        <v>640</v>
      </c>
      <c r="K696" s="2">
        <v>11</v>
      </c>
      <c r="L696" s="3">
        <v>63800000</v>
      </c>
      <c r="M696" s="3">
        <f t="shared" si="27"/>
        <v>231</v>
      </c>
      <c r="O696" t="s">
        <v>4</v>
      </c>
      <c r="P696" t="s">
        <v>4</v>
      </c>
      <c r="Q696" t="s">
        <v>4</v>
      </c>
      <c r="R696" t="s">
        <v>4</v>
      </c>
    </row>
    <row r="697" spans="1:18" x14ac:dyDescent="0.2">
      <c r="A697">
        <f t="shared" si="28"/>
        <v>688</v>
      </c>
      <c r="B697" t="s">
        <v>729</v>
      </c>
      <c r="C697" s="9">
        <v>143973</v>
      </c>
      <c r="D697" t="s">
        <v>23</v>
      </c>
      <c r="E697" s="5" t="s">
        <v>671</v>
      </c>
      <c r="F697" s="5"/>
      <c r="G697" s="5"/>
      <c r="H697" t="s">
        <v>875</v>
      </c>
      <c r="I697" t="s">
        <v>141</v>
      </c>
      <c r="J697" s="5" t="s">
        <v>640</v>
      </c>
      <c r="K697" s="2">
        <v>17</v>
      </c>
      <c r="L697" s="3">
        <v>3838119</v>
      </c>
      <c r="M697" s="3">
        <f t="shared" si="27"/>
        <v>232</v>
      </c>
      <c r="O697" t="s">
        <v>4</v>
      </c>
      <c r="P697" t="s">
        <v>4</v>
      </c>
      <c r="Q697" t="s">
        <v>4</v>
      </c>
      <c r="R697" t="s">
        <v>4</v>
      </c>
    </row>
    <row r="698" spans="1:18" x14ac:dyDescent="0.2">
      <c r="A698">
        <f t="shared" si="28"/>
        <v>689</v>
      </c>
      <c r="B698" t="s">
        <v>930</v>
      </c>
      <c r="C698" s="9">
        <v>144009</v>
      </c>
      <c r="D698" t="s">
        <v>23</v>
      </c>
      <c r="E698" s="5" t="s">
        <v>671</v>
      </c>
      <c r="F698" s="5"/>
      <c r="G698" s="5"/>
      <c r="H698" t="s">
        <v>875</v>
      </c>
      <c r="I698" t="s">
        <v>141</v>
      </c>
      <c r="J698" s="5" t="s">
        <v>640</v>
      </c>
      <c r="K698" s="2">
        <v>11</v>
      </c>
      <c r="L698" s="3">
        <v>1772819</v>
      </c>
      <c r="M698" s="3">
        <f t="shared" si="27"/>
        <v>233</v>
      </c>
      <c r="O698" t="s">
        <v>4</v>
      </c>
      <c r="P698" t="s">
        <v>4</v>
      </c>
      <c r="Q698" t="s">
        <v>4</v>
      </c>
      <c r="R698" t="s">
        <v>4</v>
      </c>
    </row>
    <row r="699" spans="1:18" x14ac:dyDescent="0.2">
      <c r="A699">
        <f t="shared" si="28"/>
        <v>690</v>
      </c>
      <c r="B699" t="s">
        <v>833</v>
      </c>
      <c r="C699" s="9">
        <v>144010</v>
      </c>
      <c r="D699" t="s">
        <v>23</v>
      </c>
      <c r="E699" s="5" t="s">
        <v>671</v>
      </c>
      <c r="F699" s="5"/>
      <c r="G699" s="5"/>
      <c r="H699" t="s">
        <v>875</v>
      </c>
      <c r="I699" t="s">
        <v>141</v>
      </c>
      <c r="J699" s="5" t="s">
        <v>640</v>
      </c>
      <c r="K699" s="2">
        <v>11</v>
      </c>
      <c r="L699" s="3">
        <v>5556992</v>
      </c>
      <c r="M699" s="3">
        <f t="shared" si="27"/>
        <v>234</v>
      </c>
      <c r="O699" t="s">
        <v>4</v>
      </c>
      <c r="P699" t="s">
        <v>4</v>
      </c>
      <c r="Q699" t="s">
        <v>4</v>
      </c>
      <c r="R699" t="s">
        <v>4</v>
      </c>
    </row>
    <row r="700" spans="1:18" x14ac:dyDescent="0.2">
      <c r="A700">
        <f t="shared" si="28"/>
        <v>691</v>
      </c>
      <c r="B700" t="s">
        <v>931</v>
      </c>
      <c r="C700" s="9">
        <v>144011</v>
      </c>
      <c r="D700" t="s">
        <v>23</v>
      </c>
      <c r="E700" s="5" t="s">
        <v>671</v>
      </c>
      <c r="F700" s="5"/>
      <c r="G700" s="5"/>
      <c r="H700" t="s">
        <v>875</v>
      </c>
      <c r="I700" t="s">
        <v>141</v>
      </c>
      <c r="J700" s="5" t="s">
        <v>640</v>
      </c>
      <c r="K700" s="2">
        <v>22</v>
      </c>
      <c r="L700" s="3">
        <v>684749</v>
      </c>
      <c r="M700" s="3">
        <f t="shared" si="27"/>
        <v>235</v>
      </c>
      <c r="O700" t="s">
        <v>4</v>
      </c>
      <c r="P700" t="s">
        <v>4</v>
      </c>
      <c r="Q700" t="s">
        <v>4</v>
      </c>
      <c r="R700" t="s">
        <v>4</v>
      </c>
    </row>
    <row r="701" spans="1:18" x14ac:dyDescent="0.2">
      <c r="A701">
        <f t="shared" si="28"/>
        <v>692</v>
      </c>
      <c r="B701" t="s">
        <v>1339</v>
      </c>
      <c r="C701" s="9">
        <v>144019</v>
      </c>
      <c r="D701" t="s">
        <v>23</v>
      </c>
      <c r="E701" s="5" t="s">
        <v>671</v>
      </c>
      <c r="F701" s="5"/>
      <c r="G701" s="5"/>
      <c r="H701" t="s">
        <v>876</v>
      </c>
      <c r="I701" t="s">
        <v>143</v>
      </c>
      <c r="J701" s="5" t="s">
        <v>640</v>
      </c>
      <c r="K701" s="2">
        <v>22</v>
      </c>
      <c r="L701" s="3">
        <v>7911639</v>
      </c>
      <c r="M701" s="3">
        <f t="shared" si="27"/>
        <v>236</v>
      </c>
      <c r="O701" t="s">
        <v>3</v>
      </c>
      <c r="P701" s="62">
        <v>44819</v>
      </c>
      <c r="Q701" t="s">
        <v>4</v>
      </c>
      <c r="R701" t="s">
        <v>4</v>
      </c>
    </row>
    <row r="702" spans="1:18" x14ac:dyDescent="0.2">
      <c r="A702">
        <f t="shared" si="28"/>
        <v>693</v>
      </c>
      <c r="B702" t="s">
        <v>933</v>
      </c>
      <c r="C702" s="9">
        <v>144020</v>
      </c>
      <c r="D702" t="s">
        <v>23</v>
      </c>
      <c r="E702" s="5" t="s">
        <v>671</v>
      </c>
      <c r="F702" s="5"/>
      <c r="G702" s="5"/>
      <c r="H702" t="s">
        <v>875</v>
      </c>
      <c r="I702" t="s">
        <v>214</v>
      </c>
      <c r="J702" s="5" t="s">
        <v>640</v>
      </c>
      <c r="K702" s="2">
        <v>22</v>
      </c>
      <c r="L702" s="3">
        <v>4624516</v>
      </c>
      <c r="M702" s="3">
        <f t="shared" si="27"/>
        <v>237</v>
      </c>
      <c r="O702" t="s">
        <v>4</v>
      </c>
      <c r="P702" t="s">
        <v>4</v>
      </c>
      <c r="Q702" t="s">
        <v>4</v>
      </c>
      <c r="R702" t="s">
        <v>4</v>
      </c>
    </row>
    <row r="703" spans="1:18" x14ac:dyDescent="0.2">
      <c r="A703">
        <f t="shared" si="28"/>
        <v>694</v>
      </c>
      <c r="B703" t="s">
        <v>934</v>
      </c>
      <c r="C703" s="9">
        <v>144043</v>
      </c>
      <c r="D703" t="s">
        <v>1</v>
      </c>
      <c r="E703" s="5" t="s">
        <v>674</v>
      </c>
      <c r="F703" s="5"/>
      <c r="G703" s="5"/>
      <c r="H703" t="s">
        <v>876</v>
      </c>
      <c r="I703" t="s">
        <v>357</v>
      </c>
      <c r="J703" s="5" t="s">
        <v>640</v>
      </c>
      <c r="K703" s="2">
        <v>17</v>
      </c>
      <c r="L703" s="3">
        <f>73500000*0.17</f>
        <v>12495000</v>
      </c>
      <c r="M703" s="3">
        <f t="shared" si="27"/>
        <v>238</v>
      </c>
      <c r="O703" t="s">
        <v>4</v>
      </c>
      <c r="P703" t="s">
        <v>4</v>
      </c>
      <c r="Q703" t="s">
        <v>4</v>
      </c>
      <c r="R703" t="s">
        <v>4</v>
      </c>
    </row>
    <row r="704" spans="1:18" x14ac:dyDescent="0.2">
      <c r="A704">
        <f t="shared" si="28"/>
        <v>695</v>
      </c>
      <c r="B704" t="s">
        <v>935</v>
      </c>
      <c r="C704" s="9">
        <v>144069</v>
      </c>
      <c r="D704" t="s">
        <v>5</v>
      </c>
      <c r="E704" s="5" t="s">
        <v>674</v>
      </c>
      <c r="F704" s="5"/>
      <c r="G704" s="5"/>
      <c r="H704" t="s">
        <v>876</v>
      </c>
      <c r="I704" t="s">
        <v>711</v>
      </c>
      <c r="J704" s="5" t="s">
        <v>640</v>
      </c>
      <c r="K704" s="2">
        <v>17</v>
      </c>
      <c r="L704" s="3">
        <v>3354828</v>
      </c>
      <c r="M704" s="3">
        <f t="shared" si="27"/>
        <v>239</v>
      </c>
      <c r="O704" t="s">
        <v>4</v>
      </c>
      <c r="P704" t="s">
        <v>4</v>
      </c>
      <c r="Q704" t="s">
        <v>4</v>
      </c>
      <c r="R704" t="s">
        <v>4</v>
      </c>
    </row>
    <row r="705" spans="1:18" x14ac:dyDescent="0.2">
      <c r="A705">
        <f t="shared" si="28"/>
        <v>696</v>
      </c>
      <c r="B705" t="s">
        <v>847</v>
      </c>
      <c r="C705" s="9">
        <v>144072</v>
      </c>
      <c r="D705" t="s">
        <v>23</v>
      </c>
      <c r="E705" s="5" t="s">
        <v>671</v>
      </c>
      <c r="F705" s="5"/>
      <c r="G705" s="5"/>
      <c r="H705" t="s">
        <v>875</v>
      </c>
      <c r="I705" t="s">
        <v>141</v>
      </c>
      <c r="J705" s="5" t="s">
        <v>640</v>
      </c>
      <c r="K705" s="2">
        <v>17</v>
      </c>
      <c r="L705" s="3">
        <v>1243221</v>
      </c>
      <c r="M705" s="3">
        <f t="shared" si="27"/>
        <v>240</v>
      </c>
      <c r="O705" t="s">
        <v>4</v>
      </c>
      <c r="P705" t="s">
        <v>4</v>
      </c>
      <c r="Q705" t="s">
        <v>4</v>
      </c>
      <c r="R705" t="s">
        <v>4</v>
      </c>
    </row>
    <row r="706" spans="1:18" x14ac:dyDescent="0.2">
      <c r="A706">
        <f t="shared" si="28"/>
        <v>697</v>
      </c>
      <c r="B706" t="s">
        <v>936</v>
      </c>
      <c r="C706" s="9">
        <v>144074</v>
      </c>
      <c r="D706" t="s">
        <v>23</v>
      </c>
      <c r="E706" s="5" t="s">
        <v>671</v>
      </c>
      <c r="F706" s="5"/>
      <c r="G706" s="5"/>
      <c r="H706" t="s">
        <v>875</v>
      </c>
      <c r="I706" t="s">
        <v>141</v>
      </c>
      <c r="J706" s="5" t="s">
        <v>640</v>
      </c>
      <c r="K706" s="2">
        <v>22</v>
      </c>
      <c r="L706" s="3">
        <v>9665887</v>
      </c>
      <c r="M706" s="3">
        <f t="shared" si="27"/>
        <v>241</v>
      </c>
      <c r="O706" t="s">
        <v>4</v>
      </c>
      <c r="P706" t="s">
        <v>4</v>
      </c>
      <c r="Q706" t="s">
        <v>4</v>
      </c>
      <c r="R706" t="s">
        <v>4</v>
      </c>
    </row>
    <row r="707" spans="1:18" x14ac:dyDescent="0.2">
      <c r="A707">
        <f t="shared" si="28"/>
        <v>698</v>
      </c>
      <c r="B707" t="s">
        <v>772</v>
      </c>
      <c r="C707" s="9">
        <v>144084</v>
      </c>
      <c r="D707" t="s">
        <v>23</v>
      </c>
      <c r="E707" s="5" t="s">
        <v>671</v>
      </c>
      <c r="F707" s="5"/>
      <c r="G707" s="5"/>
      <c r="H707" t="s">
        <v>875</v>
      </c>
      <c r="I707" t="s">
        <v>978</v>
      </c>
      <c r="J707" s="5" t="s">
        <v>640</v>
      </c>
      <c r="K707" s="2">
        <v>22</v>
      </c>
      <c r="L707" s="3">
        <v>5318118</v>
      </c>
      <c r="M707" s="3">
        <f t="shared" si="27"/>
        <v>242</v>
      </c>
      <c r="O707" t="s">
        <v>3</v>
      </c>
      <c r="P707" s="62">
        <v>44834</v>
      </c>
      <c r="Q707" t="s">
        <v>4</v>
      </c>
      <c r="R707" t="s">
        <v>4</v>
      </c>
    </row>
    <row r="708" spans="1:18" x14ac:dyDescent="0.2">
      <c r="A708">
        <f t="shared" si="28"/>
        <v>699</v>
      </c>
      <c r="B708" t="s">
        <v>939</v>
      </c>
      <c r="C708" s="9">
        <v>144245</v>
      </c>
      <c r="D708" t="s">
        <v>23</v>
      </c>
      <c r="E708" s="5" t="s">
        <v>671</v>
      </c>
      <c r="F708" s="5"/>
      <c r="G708" s="5"/>
      <c r="H708" t="s">
        <v>876</v>
      </c>
      <c r="I708" t="s">
        <v>249</v>
      </c>
      <c r="J708" s="5" t="s">
        <v>640</v>
      </c>
      <c r="K708" s="2">
        <v>22</v>
      </c>
      <c r="L708" s="3">
        <v>5071515</v>
      </c>
      <c r="M708" s="3">
        <f t="shared" si="27"/>
        <v>243</v>
      </c>
      <c r="O708" t="s">
        <v>4</v>
      </c>
      <c r="P708" t="s">
        <v>4</v>
      </c>
      <c r="Q708" t="s">
        <v>4</v>
      </c>
      <c r="R708" t="s">
        <v>4</v>
      </c>
    </row>
    <row r="709" spans="1:18" x14ac:dyDescent="0.2">
      <c r="A709">
        <f t="shared" si="28"/>
        <v>700</v>
      </c>
      <c r="B709" t="s">
        <v>775</v>
      </c>
      <c r="C709" s="9">
        <v>144263</v>
      </c>
      <c r="D709" t="s">
        <v>23</v>
      </c>
      <c r="E709" s="5" t="s">
        <v>671</v>
      </c>
      <c r="F709" s="5"/>
      <c r="G709" s="5"/>
      <c r="H709" t="s">
        <v>875</v>
      </c>
      <c r="I709" t="s">
        <v>208</v>
      </c>
      <c r="J709" s="5" t="s">
        <v>640</v>
      </c>
      <c r="K709" s="2">
        <v>22</v>
      </c>
      <c r="L709" s="3">
        <v>1109291</v>
      </c>
      <c r="M709" s="3">
        <f t="shared" si="27"/>
        <v>244</v>
      </c>
      <c r="O709" t="s">
        <v>4</v>
      </c>
      <c r="P709" t="s">
        <v>4</v>
      </c>
      <c r="Q709" t="s">
        <v>4</v>
      </c>
      <c r="R709" t="s">
        <v>4</v>
      </c>
    </row>
    <row r="710" spans="1:18" x14ac:dyDescent="0.2">
      <c r="A710">
        <f t="shared" si="28"/>
        <v>701</v>
      </c>
      <c r="B710" t="s">
        <v>941</v>
      </c>
      <c r="C710" s="9">
        <v>144285</v>
      </c>
      <c r="D710" t="s">
        <v>23</v>
      </c>
      <c r="E710" s="5" t="s">
        <v>671</v>
      </c>
      <c r="F710" s="5"/>
      <c r="G710" s="5"/>
      <c r="H710" t="s">
        <v>875</v>
      </c>
      <c r="I710" t="s">
        <v>208</v>
      </c>
      <c r="J710" s="5" t="s">
        <v>640</v>
      </c>
      <c r="K710" s="2">
        <v>22</v>
      </c>
      <c r="L710" s="3">
        <v>5835557</v>
      </c>
      <c r="M710" s="3">
        <f t="shared" si="27"/>
        <v>245</v>
      </c>
      <c r="O710" t="s">
        <v>3</v>
      </c>
      <c r="P710" s="62">
        <v>44998</v>
      </c>
      <c r="Q710" t="s">
        <v>4</v>
      </c>
      <c r="R710" t="s">
        <v>4</v>
      </c>
    </row>
    <row r="711" spans="1:18" x14ac:dyDescent="0.2">
      <c r="A711">
        <f t="shared" si="28"/>
        <v>702</v>
      </c>
      <c r="B711" t="s">
        <v>942</v>
      </c>
      <c r="C711" s="9">
        <v>144336</v>
      </c>
      <c r="D711" t="s">
        <v>23</v>
      </c>
      <c r="E711" s="5" t="s">
        <v>671</v>
      </c>
      <c r="F711" s="5"/>
      <c r="G711" s="5"/>
      <c r="H711" t="s">
        <v>875</v>
      </c>
      <c r="I711" t="s">
        <v>141</v>
      </c>
      <c r="J711" s="5" t="s">
        <v>640</v>
      </c>
      <c r="K711" s="2">
        <v>22</v>
      </c>
      <c r="L711" s="3">
        <v>15531345</v>
      </c>
      <c r="M711" s="3">
        <f t="shared" si="27"/>
        <v>246</v>
      </c>
      <c r="O711" t="s">
        <v>4</v>
      </c>
      <c r="P711" t="s">
        <v>4</v>
      </c>
      <c r="Q711" t="s">
        <v>4</v>
      </c>
      <c r="R711" t="s">
        <v>4</v>
      </c>
    </row>
    <row r="712" spans="1:18" x14ac:dyDescent="0.2">
      <c r="A712">
        <f t="shared" si="28"/>
        <v>703</v>
      </c>
      <c r="B712" t="s">
        <v>931</v>
      </c>
      <c r="C712" s="9">
        <v>144405</v>
      </c>
      <c r="D712" t="s">
        <v>23</v>
      </c>
      <c r="E712" s="5" t="s">
        <v>671</v>
      </c>
      <c r="F712" s="5"/>
      <c r="G712" s="5"/>
      <c r="H712" t="s">
        <v>875</v>
      </c>
      <c r="I712" t="s">
        <v>978</v>
      </c>
      <c r="J712" s="5" t="s">
        <v>640</v>
      </c>
      <c r="K712" s="2">
        <v>22</v>
      </c>
      <c r="L712" s="3">
        <v>4830092</v>
      </c>
      <c r="M712" s="3">
        <f t="shared" si="27"/>
        <v>247</v>
      </c>
      <c r="O712" t="s">
        <v>4</v>
      </c>
      <c r="P712" t="s">
        <v>4</v>
      </c>
      <c r="Q712" t="s">
        <v>4</v>
      </c>
      <c r="R712" t="s">
        <v>4</v>
      </c>
    </row>
    <row r="713" spans="1:18" x14ac:dyDescent="0.2">
      <c r="A713">
        <f t="shared" si="28"/>
        <v>704</v>
      </c>
      <c r="B713" t="s">
        <v>945</v>
      </c>
      <c r="C713" s="9">
        <v>144469</v>
      </c>
      <c r="D713" t="s">
        <v>23</v>
      </c>
      <c r="E713" s="5" t="s">
        <v>671</v>
      </c>
      <c r="F713" s="5"/>
      <c r="G713" s="5"/>
      <c r="H713" t="s">
        <v>1244</v>
      </c>
      <c r="I713" t="s">
        <v>214</v>
      </c>
      <c r="J713" s="5" t="s">
        <v>640</v>
      </c>
      <c r="K713" s="2">
        <v>17</v>
      </c>
      <c r="L713" s="3">
        <v>7768509</v>
      </c>
      <c r="M713" s="3">
        <f t="shared" si="27"/>
        <v>248</v>
      </c>
      <c r="O713" t="s">
        <v>4</v>
      </c>
      <c r="P713" t="s">
        <v>4</v>
      </c>
      <c r="Q713" t="s">
        <v>4</v>
      </c>
      <c r="R713" t="s">
        <v>4</v>
      </c>
    </row>
    <row r="714" spans="1:18" x14ac:dyDescent="0.2">
      <c r="A714">
        <f t="shared" si="28"/>
        <v>705</v>
      </c>
      <c r="B714" t="s">
        <v>895</v>
      </c>
      <c r="C714" s="9">
        <v>144475</v>
      </c>
      <c r="D714" t="s">
        <v>23</v>
      </c>
      <c r="E714" s="5" t="s">
        <v>671</v>
      </c>
      <c r="F714" s="5"/>
      <c r="G714" s="5"/>
      <c r="H714" t="s">
        <v>876</v>
      </c>
      <c r="I714" t="s">
        <v>981</v>
      </c>
      <c r="J714" s="5" t="s">
        <v>640</v>
      </c>
      <c r="K714" s="2">
        <v>17</v>
      </c>
      <c r="L714" s="3">
        <v>4242354</v>
      </c>
      <c r="M714" s="3">
        <f t="shared" si="27"/>
        <v>249</v>
      </c>
      <c r="O714" t="s">
        <v>3</v>
      </c>
      <c r="P714" s="62">
        <v>44869</v>
      </c>
      <c r="Q714" t="s">
        <v>4</v>
      </c>
      <c r="R714" t="s">
        <v>4</v>
      </c>
    </row>
    <row r="715" spans="1:18" x14ac:dyDescent="0.2">
      <c r="A715">
        <f t="shared" si="28"/>
        <v>706</v>
      </c>
      <c r="B715" t="s">
        <v>947</v>
      </c>
      <c r="C715" s="9">
        <v>144493</v>
      </c>
      <c r="D715" t="s">
        <v>982</v>
      </c>
      <c r="E715" s="5" t="s">
        <v>671</v>
      </c>
      <c r="F715" s="5"/>
      <c r="G715" s="5"/>
      <c r="H715" t="s">
        <v>9</v>
      </c>
      <c r="I715" t="s">
        <v>188</v>
      </c>
      <c r="J715" s="5" t="s">
        <v>640</v>
      </c>
      <c r="K715" s="2">
        <v>17</v>
      </c>
      <c r="L715" s="3">
        <v>30919940</v>
      </c>
      <c r="M715" s="3">
        <f t="shared" si="27"/>
        <v>250</v>
      </c>
      <c r="O715" t="s">
        <v>4</v>
      </c>
      <c r="P715" t="s">
        <v>4</v>
      </c>
      <c r="Q715" t="s">
        <v>4</v>
      </c>
      <c r="R715" t="s">
        <v>4</v>
      </c>
    </row>
    <row r="716" spans="1:18" x14ac:dyDescent="0.2">
      <c r="A716">
        <f t="shared" si="28"/>
        <v>707</v>
      </c>
      <c r="B716" t="s">
        <v>950</v>
      </c>
      <c r="C716" s="9">
        <v>144499</v>
      </c>
      <c r="D716" t="s">
        <v>23</v>
      </c>
      <c r="E716" s="5" t="s">
        <v>671</v>
      </c>
      <c r="F716" s="5"/>
      <c r="G716" s="5"/>
      <c r="H716" t="s">
        <v>875</v>
      </c>
      <c r="I716" t="s">
        <v>141</v>
      </c>
      <c r="J716" s="5" t="s">
        <v>640</v>
      </c>
      <c r="K716" s="2">
        <v>11</v>
      </c>
      <c r="L716" s="3">
        <v>4631622</v>
      </c>
      <c r="M716" s="3">
        <f t="shared" si="27"/>
        <v>251</v>
      </c>
      <c r="O716" t="s">
        <v>4</v>
      </c>
      <c r="P716" t="s">
        <v>4</v>
      </c>
      <c r="Q716" t="s">
        <v>4</v>
      </c>
      <c r="R716" t="s">
        <v>4</v>
      </c>
    </row>
    <row r="717" spans="1:18" x14ac:dyDescent="0.2">
      <c r="A717">
        <f t="shared" si="28"/>
        <v>708</v>
      </c>
      <c r="B717" t="s">
        <v>903</v>
      </c>
      <c r="C717" s="9">
        <v>144555</v>
      </c>
      <c r="D717" t="s">
        <v>23</v>
      </c>
      <c r="E717" s="5" t="s">
        <v>671</v>
      </c>
      <c r="F717" s="5"/>
      <c r="G717" s="5"/>
      <c r="H717" t="s">
        <v>876</v>
      </c>
      <c r="I717" t="s">
        <v>214</v>
      </c>
      <c r="J717" s="5" t="s">
        <v>640</v>
      </c>
      <c r="K717" s="2">
        <v>17</v>
      </c>
      <c r="L717" s="3">
        <v>3791971</v>
      </c>
      <c r="M717" s="3">
        <f t="shared" si="27"/>
        <v>252</v>
      </c>
      <c r="O717" t="s">
        <v>4</v>
      </c>
      <c r="P717" t="s">
        <v>4</v>
      </c>
      <c r="Q717" t="s">
        <v>4</v>
      </c>
      <c r="R717" t="s">
        <v>4</v>
      </c>
    </row>
    <row r="718" spans="1:18" x14ac:dyDescent="0.2">
      <c r="A718">
        <f t="shared" si="28"/>
        <v>709</v>
      </c>
      <c r="B718" t="s">
        <v>951</v>
      </c>
      <c r="C718" s="9">
        <v>144560</v>
      </c>
      <c r="D718" t="s">
        <v>46</v>
      </c>
      <c r="E718" s="5" t="s">
        <v>672</v>
      </c>
      <c r="F718" s="5"/>
      <c r="G718" s="5"/>
      <c r="H718" t="s">
        <v>1271</v>
      </c>
      <c r="I718" t="s">
        <v>979</v>
      </c>
      <c r="J718" s="5" t="s">
        <v>640</v>
      </c>
      <c r="K718" s="2">
        <v>17</v>
      </c>
      <c r="L718" s="3">
        <v>0</v>
      </c>
      <c r="M718" s="3">
        <f t="shared" si="27"/>
        <v>253</v>
      </c>
      <c r="O718" t="s">
        <v>4</v>
      </c>
      <c r="P718" t="s">
        <v>4</v>
      </c>
      <c r="Q718" t="s">
        <v>4</v>
      </c>
      <c r="R718" t="s">
        <v>4</v>
      </c>
    </row>
    <row r="719" spans="1:18" x14ac:dyDescent="0.2">
      <c r="A719">
        <f t="shared" si="28"/>
        <v>710</v>
      </c>
      <c r="B719" t="s">
        <v>952</v>
      </c>
      <c r="C719" s="9">
        <v>144571</v>
      </c>
      <c r="D719" t="s">
        <v>23</v>
      </c>
      <c r="E719" s="5" t="s">
        <v>671</v>
      </c>
      <c r="F719" s="5"/>
      <c r="G719" s="5"/>
      <c r="H719" t="s">
        <v>48</v>
      </c>
      <c r="I719" t="s">
        <v>457</v>
      </c>
      <c r="J719" s="5" t="s">
        <v>640</v>
      </c>
      <c r="K719" s="2">
        <v>22</v>
      </c>
      <c r="L719" s="3">
        <f>20583933694*0.22</f>
        <v>4528465412.6800003</v>
      </c>
      <c r="M719" s="3">
        <f t="shared" si="27"/>
        <v>254</v>
      </c>
      <c r="O719" t="s">
        <v>4</v>
      </c>
      <c r="P719" t="s">
        <v>4</v>
      </c>
      <c r="Q719" t="s">
        <v>4</v>
      </c>
      <c r="R719" t="s">
        <v>4</v>
      </c>
    </row>
    <row r="720" spans="1:18" x14ac:dyDescent="0.2">
      <c r="A720">
        <f t="shared" si="28"/>
        <v>711</v>
      </c>
      <c r="B720" t="s">
        <v>993</v>
      </c>
      <c r="C720" s="9">
        <v>144598</v>
      </c>
      <c r="D720" t="s">
        <v>23</v>
      </c>
      <c r="E720" s="5" t="s">
        <v>671</v>
      </c>
      <c r="F720" s="5"/>
      <c r="G720" s="5"/>
      <c r="H720" t="s">
        <v>876</v>
      </c>
      <c r="I720" t="s">
        <v>96</v>
      </c>
      <c r="J720" s="5" t="s">
        <v>640</v>
      </c>
      <c r="K720" s="2">
        <v>17</v>
      </c>
      <c r="L720" s="3">
        <v>5319711</v>
      </c>
      <c r="M720" s="3">
        <f t="shared" si="27"/>
        <v>255</v>
      </c>
      <c r="O720" t="s">
        <v>3</v>
      </c>
      <c r="P720" s="62">
        <v>44831</v>
      </c>
      <c r="Q720" t="s">
        <v>4</v>
      </c>
      <c r="R720" t="s">
        <v>4</v>
      </c>
    </row>
    <row r="721" spans="1:18" x14ac:dyDescent="0.2">
      <c r="A721">
        <f t="shared" si="28"/>
        <v>712</v>
      </c>
      <c r="B721" t="s">
        <v>955</v>
      </c>
      <c r="C721" s="9">
        <v>144604</v>
      </c>
      <c r="D721" t="s">
        <v>23</v>
      </c>
      <c r="E721" s="5" t="s">
        <v>671</v>
      </c>
      <c r="F721" s="5"/>
      <c r="G721" s="5"/>
      <c r="H721" t="s">
        <v>38</v>
      </c>
      <c r="I721" t="s">
        <v>78</v>
      </c>
      <c r="J721" s="5" t="s">
        <v>640</v>
      </c>
      <c r="K721" s="2">
        <v>17</v>
      </c>
      <c r="L721" s="3">
        <v>3378730</v>
      </c>
      <c r="M721" s="3">
        <f t="shared" si="27"/>
        <v>256</v>
      </c>
      <c r="O721" t="s">
        <v>4</v>
      </c>
      <c r="P721" t="s">
        <v>4</v>
      </c>
      <c r="Q721" t="s">
        <v>4</v>
      </c>
      <c r="R721" t="s">
        <v>4</v>
      </c>
    </row>
    <row r="722" spans="1:18" x14ac:dyDescent="0.2">
      <c r="A722">
        <f t="shared" si="28"/>
        <v>713</v>
      </c>
      <c r="B722" t="s">
        <v>958</v>
      </c>
      <c r="C722" s="9">
        <v>144614</v>
      </c>
      <c r="D722" t="s">
        <v>23</v>
      </c>
      <c r="E722" s="5" t="s">
        <v>671</v>
      </c>
      <c r="F722" s="5"/>
      <c r="G722" s="5"/>
      <c r="H722" t="s">
        <v>875</v>
      </c>
      <c r="I722" t="s">
        <v>119</v>
      </c>
      <c r="J722" s="5" t="s">
        <v>640</v>
      </c>
      <c r="K722" s="2">
        <v>22</v>
      </c>
      <c r="L722" s="3">
        <v>4594274</v>
      </c>
      <c r="M722" s="3">
        <f t="shared" si="27"/>
        <v>257</v>
      </c>
      <c r="O722" t="s">
        <v>4</v>
      </c>
      <c r="P722" t="s">
        <v>4</v>
      </c>
      <c r="Q722" t="s">
        <v>4</v>
      </c>
      <c r="R722" t="s">
        <v>4</v>
      </c>
    </row>
    <row r="723" spans="1:18" x14ac:dyDescent="0.2">
      <c r="A723">
        <f t="shared" si="28"/>
        <v>714</v>
      </c>
      <c r="B723" t="s">
        <v>961</v>
      </c>
      <c r="C723" s="9">
        <v>144661</v>
      </c>
      <c r="D723" t="s">
        <v>23</v>
      </c>
      <c r="E723" s="5" t="s">
        <v>671</v>
      </c>
      <c r="F723" s="5"/>
      <c r="G723" s="5"/>
      <c r="H723" t="s">
        <v>983</v>
      </c>
      <c r="I723" t="s">
        <v>214</v>
      </c>
      <c r="J723" s="5" t="s">
        <v>640</v>
      </c>
      <c r="K723" s="2">
        <v>22</v>
      </c>
      <c r="L723" s="3">
        <v>2657823.96</v>
      </c>
      <c r="M723" s="3">
        <f t="shared" si="27"/>
        <v>258</v>
      </c>
      <c r="O723" t="s">
        <v>3</v>
      </c>
      <c r="P723" s="62">
        <v>44974</v>
      </c>
      <c r="Q723" t="s">
        <v>4</v>
      </c>
      <c r="R723" t="s">
        <v>4</v>
      </c>
    </row>
    <row r="724" spans="1:18" x14ac:dyDescent="0.2">
      <c r="A724">
        <f t="shared" si="28"/>
        <v>715</v>
      </c>
      <c r="B724" t="s">
        <v>964</v>
      </c>
      <c r="C724" s="9">
        <v>144683</v>
      </c>
      <c r="D724" t="s">
        <v>23</v>
      </c>
      <c r="E724" s="5" t="s">
        <v>671</v>
      </c>
      <c r="F724" s="5"/>
      <c r="G724" s="5"/>
      <c r="H724" t="s">
        <v>983</v>
      </c>
      <c r="I724" t="s">
        <v>214</v>
      </c>
      <c r="J724" s="5" t="s">
        <v>640</v>
      </c>
      <c r="K724" s="2">
        <v>22</v>
      </c>
      <c r="L724" s="3">
        <v>8453912.7200000007</v>
      </c>
      <c r="M724" s="3">
        <f t="shared" si="27"/>
        <v>259</v>
      </c>
      <c r="O724" t="s">
        <v>4</v>
      </c>
      <c r="P724" t="s">
        <v>4</v>
      </c>
      <c r="Q724" t="s">
        <v>4</v>
      </c>
      <c r="R724" t="s">
        <v>4</v>
      </c>
    </row>
    <row r="725" spans="1:18" x14ac:dyDescent="0.2">
      <c r="A725">
        <f t="shared" si="28"/>
        <v>716</v>
      </c>
      <c r="B725" t="s">
        <v>932</v>
      </c>
      <c r="C725" s="9">
        <v>144685</v>
      </c>
      <c r="D725" t="s">
        <v>23</v>
      </c>
      <c r="E725" s="5" t="s">
        <v>671</v>
      </c>
      <c r="F725" s="5"/>
      <c r="G725" s="5"/>
      <c r="H725" t="s">
        <v>983</v>
      </c>
      <c r="I725" t="s">
        <v>214</v>
      </c>
      <c r="J725" s="5" t="s">
        <v>640</v>
      </c>
      <c r="K725" s="2">
        <v>22</v>
      </c>
      <c r="L725" s="3">
        <f>33876272*0.22</f>
        <v>7452779.8399999999</v>
      </c>
      <c r="M725" s="3">
        <f t="shared" ref="M725:M788" si="29">M724+1</f>
        <v>260</v>
      </c>
      <c r="O725" t="s">
        <v>4</v>
      </c>
      <c r="P725" t="s">
        <v>4</v>
      </c>
      <c r="Q725" t="s">
        <v>4</v>
      </c>
      <c r="R725" t="s">
        <v>4</v>
      </c>
    </row>
    <row r="726" spans="1:18" x14ac:dyDescent="0.2">
      <c r="A726">
        <f t="shared" si="28"/>
        <v>717</v>
      </c>
      <c r="B726" t="s">
        <v>721</v>
      </c>
      <c r="C726" s="9">
        <v>144708</v>
      </c>
      <c r="D726" t="s">
        <v>23</v>
      </c>
      <c r="E726" s="5" t="s">
        <v>671</v>
      </c>
      <c r="F726" s="5"/>
      <c r="G726" s="5"/>
      <c r="H726" t="s">
        <v>875</v>
      </c>
      <c r="I726" t="s">
        <v>214</v>
      </c>
      <c r="J726" s="5" t="s">
        <v>640</v>
      </c>
      <c r="K726" s="2">
        <v>22</v>
      </c>
      <c r="L726" s="3">
        <v>5433105</v>
      </c>
      <c r="M726" s="3">
        <f t="shared" si="29"/>
        <v>261</v>
      </c>
      <c r="O726" t="s">
        <v>4</v>
      </c>
      <c r="P726" t="s">
        <v>4</v>
      </c>
      <c r="Q726" t="s">
        <v>4</v>
      </c>
      <c r="R726" t="s">
        <v>4</v>
      </c>
    </row>
    <row r="727" spans="1:18" x14ac:dyDescent="0.2">
      <c r="A727">
        <f t="shared" si="28"/>
        <v>718</v>
      </c>
      <c r="B727" t="s">
        <v>966</v>
      </c>
      <c r="C727" s="9">
        <v>144733</v>
      </c>
      <c r="D727" t="s">
        <v>23</v>
      </c>
      <c r="E727" s="5" t="s">
        <v>671</v>
      </c>
      <c r="F727" s="5"/>
      <c r="G727" s="5"/>
      <c r="H727" t="s">
        <v>875</v>
      </c>
      <c r="I727" t="s">
        <v>198</v>
      </c>
      <c r="J727" s="5" t="s">
        <v>640</v>
      </c>
      <c r="K727" s="2">
        <v>11</v>
      </c>
      <c r="L727" s="3">
        <v>1664263</v>
      </c>
      <c r="M727" s="3">
        <f t="shared" si="29"/>
        <v>262</v>
      </c>
      <c r="O727" t="s">
        <v>4</v>
      </c>
      <c r="P727" t="s">
        <v>4</v>
      </c>
      <c r="Q727" t="s">
        <v>4</v>
      </c>
      <c r="R727" t="s">
        <v>4</v>
      </c>
    </row>
    <row r="728" spans="1:18" x14ac:dyDescent="0.2">
      <c r="A728">
        <f t="shared" si="28"/>
        <v>719</v>
      </c>
      <c r="B728" t="s">
        <v>932</v>
      </c>
      <c r="C728" s="9">
        <v>144742</v>
      </c>
      <c r="D728" t="s">
        <v>23</v>
      </c>
      <c r="E728" s="5" t="s">
        <v>671</v>
      </c>
      <c r="F728" s="5"/>
      <c r="G728" s="5"/>
      <c r="H728" t="s">
        <v>875</v>
      </c>
      <c r="I728" t="s">
        <v>245</v>
      </c>
      <c r="J728" s="5" t="s">
        <v>640</v>
      </c>
      <c r="K728" s="2">
        <v>22</v>
      </c>
      <c r="L728" s="3">
        <v>5446870</v>
      </c>
      <c r="M728" s="3">
        <f t="shared" si="29"/>
        <v>263</v>
      </c>
      <c r="O728" t="s">
        <v>3</v>
      </c>
      <c r="P728" s="62">
        <v>45012</v>
      </c>
      <c r="Q728" t="s">
        <v>4</v>
      </c>
      <c r="R728" t="s">
        <v>4</v>
      </c>
    </row>
    <row r="729" spans="1:18" x14ac:dyDescent="0.2">
      <c r="A729">
        <f t="shared" si="28"/>
        <v>720</v>
      </c>
      <c r="B729" t="s">
        <v>967</v>
      </c>
      <c r="C729" s="9">
        <v>144756</v>
      </c>
      <c r="D729" t="s">
        <v>23</v>
      </c>
      <c r="E729" s="5" t="s">
        <v>671</v>
      </c>
      <c r="F729" s="5"/>
      <c r="G729" s="5"/>
      <c r="H729" t="s">
        <v>876</v>
      </c>
      <c r="I729" t="s">
        <v>342</v>
      </c>
      <c r="J729" s="5" t="s">
        <v>640</v>
      </c>
      <c r="K729" s="2">
        <v>17</v>
      </c>
      <c r="L729" s="3">
        <v>6197488</v>
      </c>
      <c r="M729" s="3">
        <f t="shared" si="29"/>
        <v>264</v>
      </c>
      <c r="O729" t="s">
        <v>4</v>
      </c>
      <c r="P729" t="s">
        <v>4</v>
      </c>
      <c r="Q729" t="s">
        <v>4</v>
      </c>
      <c r="R729" t="s">
        <v>4</v>
      </c>
    </row>
    <row r="730" spans="1:18" x14ac:dyDescent="0.2">
      <c r="A730">
        <f t="shared" si="28"/>
        <v>721</v>
      </c>
      <c r="B730" t="s">
        <v>968</v>
      </c>
      <c r="C730" s="9">
        <v>144757</v>
      </c>
      <c r="D730" t="s">
        <v>23</v>
      </c>
      <c r="E730" s="5" t="s">
        <v>671</v>
      </c>
      <c r="F730" s="5"/>
      <c r="G730" s="5"/>
      <c r="H730" t="s">
        <v>875</v>
      </c>
      <c r="I730" t="s">
        <v>314</v>
      </c>
      <c r="J730" s="5" t="s">
        <v>640</v>
      </c>
      <c r="K730" s="2">
        <v>11</v>
      </c>
      <c r="L730" s="3">
        <v>5525126</v>
      </c>
      <c r="M730" s="3">
        <f t="shared" si="29"/>
        <v>265</v>
      </c>
      <c r="O730" t="s">
        <v>4</v>
      </c>
      <c r="P730" t="s">
        <v>4</v>
      </c>
      <c r="Q730" t="s">
        <v>4</v>
      </c>
      <c r="R730" t="s">
        <v>4</v>
      </c>
    </row>
    <row r="731" spans="1:18" x14ac:dyDescent="0.2">
      <c r="A731">
        <f t="shared" si="28"/>
        <v>722</v>
      </c>
      <c r="B731" t="s">
        <v>970</v>
      </c>
      <c r="C731" s="9">
        <v>144764</v>
      </c>
      <c r="D731" t="s">
        <v>23</v>
      </c>
      <c r="E731" s="5" t="s">
        <v>671</v>
      </c>
      <c r="F731" s="5"/>
      <c r="G731" s="5"/>
      <c r="H731" t="s">
        <v>875</v>
      </c>
      <c r="I731" t="s">
        <v>245</v>
      </c>
      <c r="J731" s="5" t="s">
        <v>640</v>
      </c>
      <c r="K731" s="2">
        <v>22</v>
      </c>
      <c r="L731" s="3">
        <v>10203130</v>
      </c>
      <c r="M731" s="3">
        <f t="shared" si="29"/>
        <v>266</v>
      </c>
      <c r="O731" t="s">
        <v>4</v>
      </c>
      <c r="P731" t="s">
        <v>4</v>
      </c>
      <c r="Q731" t="s">
        <v>4</v>
      </c>
      <c r="R731" t="s">
        <v>4</v>
      </c>
    </row>
    <row r="732" spans="1:18" x14ac:dyDescent="0.2">
      <c r="A732">
        <f t="shared" si="28"/>
        <v>723</v>
      </c>
      <c r="B732" t="s">
        <v>971</v>
      </c>
      <c r="C732" s="9">
        <v>144799</v>
      </c>
      <c r="D732" t="s">
        <v>23</v>
      </c>
      <c r="E732" s="5" t="s">
        <v>671</v>
      </c>
      <c r="F732" s="5"/>
      <c r="G732" s="5"/>
      <c r="H732" t="s">
        <v>875</v>
      </c>
      <c r="I732" t="s">
        <v>245</v>
      </c>
      <c r="J732" s="5" t="s">
        <v>640</v>
      </c>
      <c r="K732" s="2">
        <v>22</v>
      </c>
      <c r="L732" s="3">
        <v>9400102</v>
      </c>
      <c r="M732" s="3">
        <f t="shared" si="29"/>
        <v>267</v>
      </c>
      <c r="O732" t="s">
        <v>3</v>
      </c>
      <c r="P732" s="62">
        <v>45016</v>
      </c>
      <c r="Q732" t="s">
        <v>4</v>
      </c>
      <c r="R732" t="s">
        <v>4</v>
      </c>
    </row>
    <row r="733" spans="1:18" x14ac:dyDescent="0.2">
      <c r="A733">
        <f t="shared" si="28"/>
        <v>724</v>
      </c>
      <c r="B733" t="s">
        <v>972</v>
      </c>
      <c r="C733" s="9">
        <v>144819</v>
      </c>
      <c r="D733" t="s">
        <v>23</v>
      </c>
      <c r="E733" s="5" t="s">
        <v>671</v>
      </c>
      <c r="F733" s="5"/>
      <c r="G733" s="5"/>
      <c r="H733" t="s">
        <v>48</v>
      </c>
      <c r="I733" t="s">
        <v>346</v>
      </c>
      <c r="J733" s="5" t="s">
        <v>640</v>
      </c>
      <c r="K733" s="2">
        <v>17</v>
      </c>
      <c r="L733" s="3">
        <v>39598890</v>
      </c>
      <c r="M733" s="3">
        <f t="shared" si="29"/>
        <v>268</v>
      </c>
      <c r="O733" t="s">
        <v>4</v>
      </c>
      <c r="P733" t="s">
        <v>4</v>
      </c>
      <c r="Q733" t="s">
        <v>4</v>
      </c>
      <c r="R733" t="s">
        <v>4</v>
      </c>
    </row>
    <row r="734" spans="1:18" x14ac:dyDescent="0.2">
      <c r="A734">
        <f t="shared" si="28"/>
        <v>725</v>
      </c>
      <c r="B734" t="s">
        <v>724</v>
      </c>
      <c r="C734" s="9">
        <v>144933</v>
      </c>
      <c r="D734" t="s">
        <v>23</v>
      </c>
      <c r="E734" s="5" t="s">
        <v>671</v>
      </c>
      <c r="F734" s="5"/>
      <c r="G734" s="5"/>
      <c r="H734" t="s">
        <v>876</v>
      </c>
      <c r="I734" t="s">
        <v>214</v>
      </c>
      <c r="J734" s="5" t="s">
        <v>640</v>
      </c>
      <c r="K734" s="2">
        <v>17</v>
      </c>
      <c r="L734" s="3">
        <v>2012256</v>
      </c>
      <c r="M734" s="3">
        <f t="shared" si="29"/>
        <v>269</v>
      </c>
      <c r="O734" t="s">
        <v>4</v>
      </c>
      <c r="P734" t="s">
        <v>4</v>
      </c>
      <c r="Q734" t="s">
        <v>4</v>
      </c>
      <c r="R734" t="s">
        <v>4</v>
      </c>
    </row>
    <row r="735" spans="1:18" x14ac:dyDescent="0.2">
      <c r="A735">
        <f t="shared" si="28"/>
        <v>726</v>
      </c>
      <c r="B735" t="s">
        <v>1101</v>
      </c>
      <c r="C735" s="9">
        <v>144934</v>
      </c>
      <c r="D735" t="s">
        <v>23</v>
      </c>
      <c r="E735" s="5" t="s">
        <v>671</v>
      </c>
      <c r="F735" s="5"/>
      <c r="G735" s="5"/>
      <c r="H735" t="s">
        <v>983</v>
      </c>
      <c r="I735" t="s">
        <v>214</v>
      </c>
      <c r="J735" s="5" t="s">
        <v>640</v>
      </c>
      <c r="K735" s="2">
        <v>22</v>
      </c>
      <c r="L735" s="3">
        <v>4340734</v>
      </c>
      <c r="M735" s="3">
        <f t="shared" si="29"/>
        <v>270</v>
      </c>
      <c r="O735" t="s">
        <v>3</v>
      </c>
      <c r="P735" s="62">
        <v>44900</v>
      </c>
      <c r="Q735" t="s">
        <v>4</v>
      </c>
      <c r="R735" t="s">
        <v>4</v>
      </c>
    </row>
    <row r="736" spans="1:18" x14ac:dyDescent="0.2">
      <c r="A736">
        <f t="shared" si="28"/>
        <v>727</v>
      </c>
      <c r="B736" t="s">
        <v>1102</v>
      </c>
      <c r="C736" s="9">
        <v>145053</v>
      </c>
      <c r="D736" t="s">
        <v>23</v>
      </c>
      <c r="E736" s="5" t="s">
        <v>671</v>
      </c>
      <c r="F736" s="5"/>
      <c r="G736" s="5"/>
      <c r="H736" t="s">
        <v>875</v>
      </c>
      <c r="I736" t="s">
        <v>78</v>
      </c>
      <c r="J736" s="5" t="s">
        <v>640</v>
      </c>
      <c r="K736" s="2">
        <v>17</v>
      </c>
      <c r="L736" s="3">
        <v>2216680</v>
      </c>
      <c r="M736" s="3">
        <f t="shared" si="29"/>
        <v>271</v>
      </c>
      <c r="O736" t="s">
        <v>4</v>
      </c>
      <c r="P736" t="s">
        <v>4</v>
      </c>
      <c r="Q736" t="s">
        <v>4</v>
      </c>
      <c r="R736" t="s">
        <v>4</v>
      </c>
    </row>
    <row r="737" spans="1:18" x14ac:dyDescent="0.2">
      <c r="A737">
        <f t="shared" si="28"/>
        <v>728</v>
      </c>
      <c r="B737" t="s">
        <v>852</v>
      </c>
      <c r="C737" s="9">
        <v>145055</v>
      </c>
      <c r="D737" t="s">
        <v>23</v>
      </c>
      <c r="E737" s="5" t="s">
        <v>671</v>
      </c>
      <c r="F737" s="5"/>
      <c r="G737" s="5"/>
      <c r="H737" t="s">
        <v>875</v>
      </c>
      <c r="I737" t="s">
        <v>78</v>
      </c>
      <c r="J737" s="5" t="s">
        <v>640</v>
      </c>
      <c r="K737" s="2">
        <v>17</v>
      </c>
      <c r="L737" s="3">
        <v>3065431</v>
      </c>
      <c r="M737" s="3">
        <f t="shared" si="29"/>
        <v>272</v>
      </c>
      <c r="O737" t="s">
        <v>4</v>
      </c>
      <c r="P737" t="s">
        <v>4</v>
      </c>
      <c r="Q737" t="s">
        <v>4</v>
      </c>
      <c r="R737" t="s">
        <v>4</v>
      </c>
    </row>
    <row r="738" spans="1:18" x14ac:dyDescent="0.2">
      <c r="A738">
        <f t="shared" si="28"/>
        <v>729</v>
      </c>
      <c r="B738" t="s">
        <v>853</v>
      </c>
      <c r="C738" s="9">
        <v>145145</v>
      </c>
      <c r="D738" t="s">
        <v>23</v>
      </c>
      <c r="E738" s="5" t="s">
        <v>671</v>
      </c>
      <c r="F738" s="5"/>
      <c r="G738" s="5"/>
      <c r="H738" t="s">
        <v>875</v>
      </c>
      <c r="I738" t="s">
        <v>78</v>
      </c>
      <c r="J738" s="5" t="s">
        <v>640</v>
      </c>
      <c r="K738" s="2">
        <v>17</v>
      </c>
      <c r="L738" s="3">
        <v>5219091</v>
      </c>
      <c r="M738" s="3">
        <f t="shared" si="29"/>
        <v>273</v>
      </c>
      <c r="O738" t="s">
        <v>4</v>
      </c>
      <c r="P738" t="s">
        <v>4</v>
      </c>
      <c r="Q738" t="s">
        <v>4</v>
      </c>
      <c r="R738" t="s">
        <v>4</v>
      </c>
    </row>
    <row r="739" spans="1:18" x14ac:dyDescent="0.2">
      <c r="A739">
        <f t="shared" si="28"/>
        <v>730</v>
      </c>
      <c r="B739" t="s">
        <v>1029</v>
      </c>
      <c r="C739" s="9">
        <v>145146</v>
      </c>
      <c r="D739" t="s">
        <v>23</v>
      </c>
      <c r="E739" s="5" t="s">
        <v>671</v>
      </c>
      <c r="F739" s="5"/>
      <c r="G739" s="5"/>
      <c r="H739" t="s">
        <v>875</v>
      </c>
      <c r="I739" t="s">
        <v>78</v>
      </c>
      <c r="J739" s="5" t="s">
        <v>640</v>
      </c>
      <c r="K739" s="2">
        <v>17</v>
      </c>
      <c r="L739" s="3">
        <v>4687000</v>
      </c>
      <c r="M739" s="3">
        <f t="shared" si="29"/>
        <v>274</v>
      </c>
      <c r="O739" t="s">
        <v>4</v>
      </c>
      <c r="P739" t="s">
        <v>4</v>
      </c>
      <c r="Q739" t="s">
        <v>4</v>
      </c>
      <c r="R739" t="s">
        <v>4</v>
      </c>
    </row>
    <row r="740" spans="1:18" x14ac:dyDescent="0.2">
      <c r="A740">
        <f t="shared" si="28"/>
        <v>731</v>
      </c>
      <c r="B740" t="s">
        <v>829</v>
      </c>
      <c r="C740" s="9">
        <v>145148</v>
      </c>
      <c r="D740" t="s">
        <v>23</v>
      </c>
      <c r="E740" s="5" t="s">
        <v>671</v>
      </c>
      <c r="F740" s="5"/>
      <c r="G740" s="5"/>
      <c r="H740" t="s">
        <v>875</v>
      </c>
      <c r="I740" t="s">
        <v>78</v>
      </c>
      <c r="J740" s="5" t="s">
        <v>640</v>
      </c>
      <c r="K740" s="2">
        <v>17</v>
      </c>
      <c r="L740" s="3">
        <v>13410885</v>
      </c>
      <c r="M740" s="3">
        <f t="shared" si="29"/>
        <v>275</v>
      </c>
      <c r="O740" t="s">
        <v>4</v>
      </c>
      <c r="P740" t="s">
        <v>4</v>
      </c>
      <c r="Q740" t="s">
        <v>4</v>
      </c>
      <c r="R740" t="s">
        <v>4</v>
      </c>
    </row>
    <row r="741" spans="1:18" x14ac:dyDescent="0.2">
      <c r="A741">
        <f t="shared" si="28"/>
        <v>732</v>
      </c>
      <c r="B741" t="s">
        <v>995</v>
      </c>
      <c r="C741" s="9">
        <v>145155</v>
      </c>
      <c r="D741" t="s">
        <v>23</v>
      </c>
      <c r="E741" s="5" t="s">
        <v>671</v>
      </c>
      <c r="F741" s="5"/>
      <c r="G741" s="5"/>
      <c r="H741" t="s">
        <v>48</v>
      </c>
      <c r="I741" t="s">
        <v>358</v>
      </c>
      <c r="J741" s="5" t="s">
        <v>640</v>
      </c>
      <c r="K741" s="2">
        <v>17</v>
      </c>
      <c r="L741" s="3">
        <v>15468079</v>
      </c>
      <c r="M741" s="3">
        <f t="shared" si="29"/>
        <v>276</v>
      </c>
      <c r="O741" t="s">
        <v>4</v>
      </c>
      <c r="P741" t="s">
        <v>4</v>
      </c>
      <c r="Q741" t="s">
        <v>4</v>
      </c>
      <c r="R741" t="s">
        <v>4</v>
      </c>
    </row>
    <row r="742" spans="1:18" x14ac:dyDescent="0.2">
      <c r="A742">
        <f t="shared" si="28"/>
        <v>733</v>
      </c>
      <c r="B742" t="s">
        <v>996</v>
      </c>
      <c r="C742" s="9">
        <v>145169</v>
      </c>
      <c r="D742" t="s">
        <v>23</v>
      </c>
      <c r="E742" s="5" t="s">
        <v>671</v>
      </c>
      <c r="F742" s="5"/>
      <c r="G742" s="5"/>
      <c r="H742" t="s">
        <v>48</v>
      </c>
      <c r="I742" t="s">
        <v>346</v>
      </c>
      <c r="J742" s="5" t="s">
        <v>640</v>
      </c>
      <c r="K742" s="2">
        <v>17</v>
      </c>
      <c r="L742" s="3">
        <v>235289920</v>
      </c>
      <c r="M742" s="3">
        <f t="shared" si="29"/>
        <v>277</v>
      </c>
      <c r="O742" t="s">
        <v>4</v>
      </c>
      <c r="P742" t="s">
        <v>4</v>
      </c>
      <c r="Q742" t="s">
        <v>4</v>
      </c>
      <c r="R742" t="s">
        <v>4</v>
      </c>
    </row>
    <row r="743" spans="1:18" x14ac:dyDescent="0.2">
      <c r="A743">
        <f t="shared" si="28"/>
        <v>734</v>
      </c>
      <c r="B743" t="s">
        <v>997</v>
      </c>
      <c r="C743" s="9">
        <v>145211</v>
      </c>
      <c r="D743" t="s">
        <v>222</v>
      </c>
      <c r="E743" s="5" t="s">
        <v>671</v>
      </c>
      <c r="F743" s="5"/>
      <c r="G743" s="5"/>
      <c r="H743" t="s">
        <v>9</v>
      </c>
      <c r="I743" t="s">
        <v>342</v>
      </c>
      <c r="J743" s="5" t="s">
        <v>640</v>
      </c>
      <c r="K743" s="2">
        <v>17</v>
      </c>
      <c r="L743" s="3">
        <v>69020000</v>
      </c>
      <c r="M743" s="3">
        <f t="shared" si="29"/>
        <v>278</v>
      </c>
      <c r="O743" t="s">
        <v>4</v>
      </c>
      <c r="P743" t="s">
        <v>4</v>
      </c>
      <c r="Q743" t="s">
        <v>4</v>
      </c>
      <c r="R743" t="s">
        <v>4</v>
      </c>
    </row>
    <row r="744" spans="1:18" x14ac:dyDescent="0.2">
      <c r="A744">
        <f t="shared" si="28"/>
        <v>735</v>
      </c>
      <c r="B744" t="s">
        <v>1103</v>
      </c>
      <c r="C744" s="9">
        <v>145216</v>
      </c>
      <c r="D744" t="s">
        <v>23</v>
      </c>
      <c r="E744" s="5" t="s">
        <v>671</v>
      </c>
      <c r="F744" s="5"/>
      <c r="G744" s="5"/>
      <c r="H744" t="s">
        <v>875</v>
      </c>
      <c r="I744" t="s">
        <v>78</v>
      </c>
      <c r="J744" s="5" t="s">
        <v>640</v>
      </c>
      <c r="K744" s="2">
        <v>17</v>
      </c>
      <c r="L744" s="3">
        <v>10406887</v>
      </c>
      <c r="M744" s="3">
        <f t="shared" si="29"/>
        <v>279</v>
      </c>
      <c r="O744" t="s">
        <v>4</v>
      </c>
      <c r="P744" t="s">
        <v>4</v>
      </c>
      <c r="Q744" t="s">
        <v>4</v>
      </c>
      <c r="R744" t="s">
        <v>4</v>
      </c>
    </row>
    <row r="745" spans="1:18" x14ac:dyDescent="0.2">
      <c r="A745">
        <f t="shared" si="28"/>
        <v>736</v>
      </c>
      <c r="B745" t="s">
        <v>999</v>
      </c>
      <c r="C745" s="9">
        <v>145242</v>
      </c>
      <c r="D745" t="s">
        <v>23</v>
      </c>
      <c r="E745" s="5" t="s">
        <v>671</v>
      </c>
      <c r="F745" s="5"/>
      <c r="G745" s="5"/>
      <c r="H745" t="s">
        <v>876</v>
      </c>
      <c r="I745" t="s">
        <v>395</v>
      </c>
      <c r="J745" s="5" t="s">
        <v>640</v>
      </c>
      <c r="K745" s="2">
        <v>17</v>
      </c>
      <c r="L745" s="3">
        <v>0</v>
      </c>
      <c r="M745" s="3">
        <f t="shared" si="29"/>
        <v>280</v>
      </c>
      <c r="O745" t="s">
        <v>4</v>
      </c>
      <c r="P745" t="s">
        <v>4</v>
      </c>
      <c r="Q745" t="s">
        <v>4</v>
      </c>
      <c r="R745" t="s">
        <v>4</v>
      </c>
    </row>
    <row r="746" spans="1:18" x14ac:dyDescent="0.2">
      <c r="A746">
        <f t="shared" si="28"/>
        <v>737</v>
      </c>
      <c r="B746" t="s">
        <v>1104</v>
      </c>
      <c r="C746" s="9">
        <v>145250</v>
      </c>
      <c r="D746" t="s">
        <v>23</v>
      </c>
      <c r="E746" s="5" t="s">
        <v>671</v>
      </c>
      <c r="F746" s="5"/>
      <c r="G746" s="5"/>
      <c r="H746" t="s">
        <v>875</v>
      </c>
      <c r="I746" t="s">
        <v>78</v>
      </c>
      <c r="J746" s="5" t="s">
        <v>640</v>
      </c>
      <c r="K746" s="2">
        <v>17</v>
      </c>
      <c r="L746" s="78">
        <v>7708005</v>
      </c>
      <c r="M746" s="3">
        <f t="shared" si="29"/>
        <v>281</v>
      </c>
      <c r="N746" s="78"/>
      <c r="O746" t="s">
        <v>4</v>
      </c>
      <c r="P746" t="s">
        <v>4</v>
      </c>
      <c r="Q746" t="s">
        <v>4</v>
      </c>
      <c r="R746" t="s">
        <v>4</v>
      </c>
    </row>
    <row r="747" spans="1:18" x14ac:dyDescent="0.2">
      <c r="A747">
        <f t="shared" si="28"/>
        <v>738</v>
      </c>
      <c r="B747" t="s">
        <v>1000</v>
      </c>
      <c r="C747" s="9">
        <v>145265</v>
      </c>
      <c r="D747" t="s">
        <v>23</v>
      </c>
      <c r="E747" s="5" t="s">
        <v>671</v>
      </c>
      <c r="F747" s="5"/>
      <c r="G747" s="5"/>
      <c r="H747" t="s">
        <v>876</v>
      </c>
      <c r="I747" t="s">
        <v>69</v>
      </c>
      <c r="J747" s="5" t="s">
        <v>640</v>
      </c>
      <c r="K747" s="2">
        <v>17</v>
      </c>
      <c r="L747" s="3">
        <v>17000000</v>
      </c>
      <c r="M747" s="3">
        <f t="shared" si="29"/>
        <v>282</v>
      </c>
      <c r="O747" t="s">
        <v>4</v>
      </c>
      <c r="P747" t="s">
        <v>4</v>
      </c>
      <c r="Q747" t="s">
        <v>4</v>
      </c>
      <c r="R747" t="s">
        <v>4</v>
      </c>
    </row>
    <row r="748" spans="1:18" x14ac:dyDescent="0.2">
      <c r="A748">
        <f t="shared" ref="A748:A811" si="30">A747+1</f>
        <v>739</v>
      </c>
      <c r="B748" t="s">
        <v>1001</v>
      </c>
      <c r="C748" s="9">
        <v>145267</v>
      </c>
      <c r="D748" t="s">
        <v>23</v>
      </c>
      <c r="E748" s="5" t="s">
        <v>671</v>
      </c>
      <c r="F748" s="5"/>
      <c r="G748" s="5"/>
      <c r="H748" t="s">
        <v>876</v>
      </c>
      <c r="I748" t="s">
        <v>249</v>
      </c>
      <c r="J748" s="5" t="s">
        <v>640</v>
      </c>
      <c r="K748" s="2">
        <v>11</v>
      </c>
      <c r="L748" s="3">
        <v>1588702</v>
      </c>
      <c r="M748" s="3">
        <f t="shared" si="29"/>
        <v>283</v>
      </c>
      <c r="O748" t="s">
        <v>4</v>
      </c>
      <c r="P748" t="s">
        <v>4</v>
      </c>
      <c r="Q748" t="s">
        <v>4</v>
      </c>
      <c r="R748" t="s">
        <v>4</v>
      </c>
    </row>
    <row r="749" spans="1:18" x14ac:dyDescent="0.2">
      <c r="A749">
        <f t="shared" si="30"/>
        <v>740</v>
      </c>
      <c r="B749" t="s">
        <v>819</v>
      </c>
      <c r="C749" s="9">
        <v>145282</v>
      </c>
      <c r="D749" t="s">
        <v>23</v>
      </c>
      <c r="E749" s="5" t="s">
        <v>671</v>
      </c>
      <c r="F749" s="5"/>
      <c r="G749" s="5"/>
      <c r="H749" t="s">
        <v>875</v>
      </c>
      <c r="I749" t="s">
        <v>214</v>
      </c>
      <c r="J749" s="5" t="s">
        <v>640</v>
      </c>
      <c r="K749" s="77">
        <v>17</v>
      </c>
      <c r="L749" s="3">
        <v>4220512</v>
      </c>
      <c r="M749" s="3">
        <f t="shared" si="29"/>
        <v>284</v>
      </c>
      <c r="O749" t="s">
        <v>4</v>
      </c>
      <c r="P749" t="s">
        <v>4</v>
      </c>
      <c r="Q749" t="s">
        <v>4</v>
      </c>
      <c r="R749" t="s">
        <v>4</v>
      </c>
    </row>
    <row r="750" spans="1:18" x14ac:dyDescent="0.2">
      <c r="A750">
        <f t="shared" si="30"/>
        <v>741</v>
      </c>
      <c r="B750" t="s">
        <v>1002</v>
      </c>
      <c r="C750" s="9">
        <v>145284</v>
      </c>
      <c r="D750" t="s">
        <v>23</v>
      </c>
      <c r="E750" s="5" t="s">
        <v>671</v>
      </c>
      <c r="F750" s="5"/>
      <c r="G750" s="5"/>
      <c r="H750" t="s">
        <v>881</v>
      </c>
      <c r="I750" t="s">
        <v>214</v>
      </c>
      <c r="J750" s="5" t="s">
        <v>640</v>
      </c>
      <c r="K750" s="2">
        <v>17</v>
      </c>
      <c r="L750" s="3">
        <v>2135015</v>
      </c>
      <c r="M750" s="3">
        <f t="shared" si="29"/>
        <v>285</v>
      </c>
      <c r="O750" t="s">
        <v>4</v>
      </c>
      <c r="P750" t="s">
        <v>4</v>
      </c>
      <c r="Q750" t="s">
        <v>4</v>
      </c>
      <c r="R750" t="s">
        <v>4</v>
      </c>
    </row>
    <row r="751" spans="1:18" x14ac:dyDescent="0.2">
      <c r="A751">
        <f t="shared" si="30"/>
        <v>742</v>
      </c>
      <c r="B751" t="s">
        <v>1003</v>
      </c>
      <c r="C751" s="9">
        <v>145288</v>
      </c>
      <c r="D751" t="s">
        <v>23</v>
      </c>
      <c r="E751" s="5" t="s">
        <v>671</v>
      </c>
      <c r="F751" s="5"/>
      <c r="G751" s="5"/>
      <c r="H751" t="s">
        <v>876</v>
      </c>
      <c r="I751" t="s">
        <v>143</v>
      </c>
      <c r="J751" s="5" t="s">
        <v>640</v>
      </c>
      <c r="K751" s="2">
        <v>22</v>
      </c>
      <c r="L751" s="3">
        <v>195364127</v>
      </c>
      <c r="M751" s="3">
        <f t="shared" si="29"/>
        <v>286</v>
      </c>
      <c r="O751" t="s">
        <v>4</v>
      </c>
      <c r="P751" t="s">
        <v>4</v>
      </c>
      <c r="Q751" t="s">
        <v>4</v>
      </c>
      <c r="R751" t="s">
        <v>4</v>
      </c>
    </row>
    <row r="752" spans="1:18" x14ac:dyDescent="0.2">
      <c r="A752">
        <f t="shared" si="30"/>
        <v>743</v>
      </c>
      <c r="B752" t="s">
        <v>773</v>
      </c>
      <c r="C752" s="9">
        <v>145325</v>
      </c>
      <c r="D752" t="s">
        <v>23</v>
      </c>
      <c r="E752" s="5" t="s">
        <v>671</v>
      </c>
      <c r="F752" s="5"/>
      <c r="G752" s="5"/>
      <c r="H752" t="s">
        <v>875</v>
      </c>
      <c r="I752" t="s">
        <v>245</v>
      </c>
      <c r="J752" s="5" t="s">
        <v>640</v>
      </c>
      <c r="K752" s="77">
        <v>22</v>
      </c>
      <c r="L752" s="3">
        <v>4838175</v>
      </c>
      <c r="M752" s="3">
        <f t="shared" si="29"/>
        <v>287</v>
      </c>
      <c r="O752" t="s">
        <v>4</v>
      </c>
      <c r="P752" t="s">
        <v>4</v>
      </c>
      <c r="Q752" t="s">
        <v>4</v>
      </c>
      <c r="R752" t="s">
        <v>4</v>
      </c>
    </row>
    <row r="753" spans="1:18" x14ac:dyDescent="0.2">
      <c r="A753">
        <f t="shared" si="30"/>
        <v>744</v>
      </c>
      <c r="B753" t="s">
        <v>1006</v>
      </c>
      <c r="C753" s="9">
        <v>145330</v>
      </c>
      <c r="D753" t="s">
        <v>23</v>
      </c>
      <c r="E753" s="5" t="s">
        <v>671</v>
      </c>
      <c r="F753" s="5"/>
      <c r="G753" s="5"/>
      <c r="H753" t="s">
        <v>876</v>
      </c>
      <c r="I753" t="s">
        <v>214</v>
      </c>
      <c r="J753" s="5" t="s">
        <v>640</v>
      </c>
      <c r="K753" s="2">
        <v>11</v>
      </c>
      <c r="L753" s="3">
        <v>1381480</v>
      </c>
      <c r="M753" s="3">
        <f t="shared" si="29"/>
        <v>288</v>
      </c>
      <c r="O753" t="s">
        <v>4</v>
      </c>
      <c r="P753" t="s">
        <v>4</v>
      </c>
      <c r="Q753" t="s">
        <v>4</v>
      </c>
      <c r="R753" t="s">
        <v>4</v>
      </c>
    </row>
    <row r="754" spans="1:18" x14ac:dyDescent="0.2">
      <c r="A754">
        <f t="shared" si="30"/>
        <v>745</v>
      </c>
      <c r="B754" t="s">
        <v>951</v>
      </c>
      <c r="C754" s="9">
        <v>145331</v>
      </c>
      <c r="D754" t="s">
        <v>23</v>
      </c>
      <c r="E754" s="5" t="s">
        <v>671</v>
      </c>
      <c r="F754" s="5"/>
      <c r="G754" s="5"/>
      <c r="H754" t="s">
        <v>876</v>
      </c>
      <c r="I754" t="s">
        <v>228</v>
      </c>
      <c r="J754" s="5" t="s">
        <v>640</v>
      </c>
      <c r="K754" s="2">
        <v>22</v>
      </c>
      <c r="L754" s="3">
        <v>4659817</v>
      </c>
      <c r="M754" s="3">
        <f t="shared" si="29"/>
        <v>289</v>
      </c>
      <c r="O754" t="s">
        <v>4</v>
      </c>
      <c r="P754" t="s">
        <v>4</v>
      </c>
      <c r="Q754" t="s">
        <v>4</v>
      </c>
      <c r="R754" t="s">
        <v>4</v>
      </c>
    </row>
    <row r="755" spans="1:18" x14ac:dyDescent="0.2">
      <c r="A755">
        <f t="shared" si="30"/>
        <v>746</v>
      </c>
      <c r="B755" t="s">
        <v>1008</v>
      </c>
      <c r="C755" s="9">
        <v>145352</v>
      </c>
      <c r="D755" t="s">
        <v>23</v>
      </c>
      <c r="E755" s="5" t="s">
        <v>671</v>
      </c>
      <c r="F755" s="5"/>
      <c r="G755" s="5"/>
      <c r="H755" t="s">
        <v>881</v>
      </c>
      <c r="I755" t="s">
        <v>245</v>
      </c>
      <c r="J755" s="5" t="s">
        <v>640</v>
      </c>
      <c r="K755" s="2">
        <v>17</v>
      </c>
      <c r="L755" s="3">
        <v>6350000</v>
      </c>
      <c r="M755" s="3">
        <f t="shared" si="29"/>
        <v>290</v>
      </c>
      <c r="O755" t="s">
        <v>4</v>
      </c>
      <c r="P755" t="s">
        <v>4</v>
      </c>
      <c r="Q755" t="s">
        <v>4</v>
      </c>
      <c r="R755" t="s">
        <v>4</v>
      </c>
    </row>
    <row r="756" spans="1:18" x14ac:dyDescent="0.2">
      <c r="A756">
        <f t="shared" si="30"/>
        <v>747</v>
      </c>
      <c r="B756" t="s">
        <v>947</v>
      </c>
      <c r="C756" s="9">
        <v>145356</v>
      </c>
      <c r="D756" t="s">
        <v>23</v>
      </c>
      <c r="E756" s="5" t="s">
        <v>671</v>
      </c>
      <c r="F756" s="5"/>
      <c r="G756" s="5"/>
      <c r="H756" t="s">
        <v>876</v>
      </c>
      <c r="I756" t="s">
        <v>392</v>
      </c>
      <c r="J756" s="5" t="s">
        <v>640</v>
      </c>
      <c r="K756" s="2">
        <v>11</v>
      </c>
      <c r="L756" s="3">
        <v>3281806</v>
      </c>
      <c r="M756" s="3">
        <f t="shared" si="29"/>
        <v>291</v>
      </c>
      <c r="O756" t="s">
        <v>3</v>
      </c>
      <c r="P756" s="62">
        <v>44909</v>
      </c>
      <c r="Q756" t="s">
        <v>4</v>
      </c>
      <c r="R756" t="s">
        <v>4</v>
      </c>
    </row>
    <row r="757" spans="1:18" x14ac:dyDescent="0.2">
      <c r="A757">
        <f t="shared" si="30"/>
        <v>748</v>
      </c>
      <c r="B757" t="s">
        <v>1021</v>
      </c>
      <c r="C757" s="9">
        <v>145455</v>
      </c>
      <c r="D757" t="s">
        <v>23</v>
      </c>
      <c r="E757" s="5" t="s">
        <v>671</v>
      </c>
      <c r="F757" s="5"/>
      <c r="G757" s="5"/>
      <c r="H757" t="s">
        <v>881</v>
      </c>
      <c r="I757" t="s">
        <v>198</v>
      </c>
      <c r="J757" s="5" t="s">
        <v>640</v>
      </c>
      <c r="K757" s="2">
        <v>17</v>
      </c>
      <c r="L757" s="3">
        <v>16413373</v>
      </c>
      <c r="M757" s="3">
        <f t="shared" si="29"/>
        <v>292</v>
      </c>
      <c r="O757" t="s">
        <v>4</v>
      </c>
      <c r="P757" t="s">
        <v>4</v>
      </c>
      <c r="Q757" t="s">
        <v>4</v>
      </c>
      <c r="R757" t="s">
        <v>4</v>
      </c>
    </row>
    <row r="758" spans="1:18" x14ac:dyDescent="0.2">
      <c r="A758">
        <f t="shared" si="30"/>
        <v>749</v>
      </c>
      <c r="B758" t="s">
        <v>1107</v>
      </c>
      <c r="C758" s="9">
        <v>145465</v>
      </c>
      <c r="D758" t="s">
        <v>23</v>
      </c>
      <c r="E758" s="5" t="s">
        <v>671</v>
      </c>
      <c r="F758" s="5"/>
      <c r="G758" s="5"/>
      <c r="H758" t="s">
        <v>875</v>
      </c>
      <c r="I758" t="s">
        <v>78</v>
      </c>
      <c r="J758" s="5" t="s">
        <v>640</v>
      </c>
      <c r="K758" s="77">
        <v>17</v>
      </c>
      <c r="L758" s="3">
        <v>3103087</v>
      </c>
      <c r="M758" s="3">
        <f t="shared" si="29"/>
        <v>293</v>
      </c>
      <c r="O758" t="s">
        <v>4</v>
      </c>
      <c r="P758" t="s">
        <v>4</v>
      </c>
      <c r="Q758" t="s">
        <v>4</v>
      </c>
      <c r="R758" t="s">
        <v>4</v>
      </c>
    </row>
    <row r="759" spans="1:18" x14ac:dyDescent="0.2">
      <c r="A759">
        <f t="shared" si="30"/>
        <v>750</v>
      </c>
      <c r="B759" t="s">
        <v>1028</v>
      </c>
      <c r="C759" s="9">
        <v>145520</v>
      </c>
      <c r="D759" t="s">
        <v>23</v>
      </c>
      <c r="E759" s="5" t="s">
        <v>671</v>
      </c>
      <c r="F759" s="5"/>
      <c r="G759" s="5"/>
      <c r="H759" t="s">
        <v>48</v>
      </c>
      <c r="I759" t="s">
        <v>346</v>
      </c>
      <c r="J759" s="5" t="s">
        <v>640</v>
      </c>
      <c r="K759" s="2">
        <v>17</v>
      </c>
      <c r="L759" s="3">
        <v>0</v>
      </c>
      <c r="M759" s="3">
        <f t="shared" si="29"/>
        <v>294</v>
      </c>
      <c r="O759" t="s">
        <v>4</v>
      </c>
      <c r="P759" t="s">
        <v>4</v>
      </c>
      <c r="Q759" t="s">
        <v>4</v>
      </c>
      <c r="R759" t="s">
        <v>4</v>
      </c>
    </row>
    <row r="760" spans="1:18" x14ac:dyDescent="0.2">
      <c r="A760">
        <f t="shared" si="30"/>
        <v>751</v>
      </c>
      <c r="B760" t="s">
        <v>829</v>
      </c>
      <c r="C760" s="9">
        <v>145616</v>
      </c>
      <c r="D760" t="s">
        <v>23</v>
      </c>
      <c r="E760" s="5" t="s">
        <v>671</v>
      </c>
      <c r="F760" s="5"/>
      <c r="G760" s="5"/>
      <c r="H760" t="s">
        <v>875</v>
      </c>
      <c r="I760" t="s">
        <v>198</v>
      </c>
      <c r="J760" s="5" t="s">
        <v>640</v>
      </c>
      <c r="K760" s="2">
        <v>17</v>
      </c>
      <c r="L760" s="3">
        <v>822546</v>
      </c>
      <c r="M760" s="3">
        <f t="shared" si="29"/>
        <v>295</v>
      </c>
      <c r="O760" t="s">
        <v>4</v>
      </c>
      <c r="P760" t="s">
        <v>4</v>
      </c>
      <c r="Q760" t="s">
        <v>4</v>
      </c>
      <c r="R760" t="s">
        <v>4</v>
      </c>
    </row>
    <row r="761" spans="1:18" x14ac:dyDescent="0.2">
      <c r="A761">
        <f t="shared" si="30"/>
        <v>752</v>
      </c>
      <c r="B761" t="s">
        <v>1033</v>
      </c>
      <c r="C761" s="9">
        <v>145625</v>
      </c>
      <c r="D761" t="s">
        <v>23</v>
      </c>
      <c r="E761" s="5" t="s">
        <v>671</v>
      </c>
      <c r="F761" s="5"/>
      <c r="G761" s="5"/>
      <c r="H761" t="s">
        <v>881</v>
      </c>
      <c r="I761" t="s">
        <v>977</v>
      </c>
      <c r="J761" s="5" t="s">
        <v>640</v>
      </c>
      <c r="K761" s="2">
        <v>17</v>
      </c>
      <c r="L761" s="3">
        <v>1294182</v>
      </c>
      <c r="M761" s="3">
        <f t="shared" si="29"/>
        <v>296</v>
      </c>
      <c r="O761" t="s">
        <v>4</v>
      </c>
      <c r="P761" t="s">
        <v>4</v>
      </c>
      <c r="Q761" t="s">
        <v>4</v>
      </c>
      <c r="R761" t="s">
        <v>4</v>
      </c>
    </row>
    <row r="762" spans="1:18" x14ac:dyDescent="0.2">
      <c r="A762">
        <f t="shared" si="30"/>
        <v>753</v>
      </c>
      <c r="B762" t="s">
        <v>597</v>
      </c>
      <c r="C762" s="9">
        <v>145652</v>
      </c>
      <c r="D762" t="s">
        <v>23</v>
      </c>
      <c r="E762" s="5" t="s">
        <v>671</v>
      </c>
      <c r="F762" s="5"/>
      <c r="G762" s="5"/>
      <c r="H762" t="s">
        <v>875</v>
      </c>
      <c r="I762" t="s">
        <v>78</v>
      </c>
      <c r="J762" s="5" t="s">
        <v>640</v>
      </c>
      <c r="K762" s="77">
        <v>17</v>
      </c>
      <c r="L762" s="3">
        <v>1298117</v>
      </c>
      <c r="M762" s="3">
        <f t="shared" si="29"/>
        <v>297</v>
      </c>
      <c r="O762" t="s">
        <v>4</v>
      </c>
      <c r="P762" t="s">
        <v>4</v>
      </c>
      <c r="Q762" t="s">
        <v>4</v>
      </c>
      <c r="R762" t="s">
        <v>4</v>
      </c>
    </row>
    <row r="763" spans="1:18" x14ac:dyDescent="0.2">
      <c r="A763">
        <f t="shared" si="30"/>
        <v>754</v>
      </c>
      <c r="B763" t="s">
        <v>1034</v>
      </c>
      <c r="C763" s="9">
        <v>145658</v>
      </c>
      <c r="D763" t="s">
        <v>23</v>
      </c>
      <c r="E763" s="5" t="s">
        <v>671</v>
      </c>
      <c r="F763" s="5"/>
      <c r="G763" s="5"/>
      <c r="H763" t="s">
        <v>875</v>
      </c>
      <c r="I763" t="s">
        <v>1093</v>
      </c>
      <c r="J763" s="5" t="s">
        <v>640</v>
      </c>
      <c r="K763" s="2">
        <v>22</v>
      </c>
      <c r="L763" s="3">
        <v>4236004</v>
      </c>
      <c r="M763" s="3">
        <f t="shared" si="29"/>
        <v>298</v>
      </c>
      <c r="O763" t="s">
        <v>4</v>
      </c>
      <c r="P763" t="s">
        <v>4</v>
      </c>
      <c r="Q763" t="s">
        <v>4</v>
      </c>
      <c r="R763" t="s">
        <v>4</v>
      </c>
    </row>
    <row r="764" spans="1:18" x14ac:dyDescent="0.2">
      <c r="A764">
        <f t="shared" si="30"/>
        <v>755</v>
      </c>
      <c r="B764" t="s">
        <v>1109</v>
      </c>
      <c r="C764" s="9">
        <v>145685</v>
      </c>
      <c r="D764" t="s">
        <v>23</v>
      </c>
      <c r="E764" s="5" t="s">
        <v>671</v>
      </c>
      <c r="F764" s="5"/>
      <c r="G764" s="5"/>
      <c r="H764" t="s">
        <v>983</v>
      </c>
      <c r="I764" t="s">
        <v>342</v>
      </c>
      <c r="J764" s="5" t="s">
        <v>640</v>
      </c>
      <c r="K764" s="77">
        <v>17</v>
      </c>
      <c r="L764" s="3">
        <v>2138124</v>
      </c>
      <c r="M764" s="3">
        <f t="shared" si="29"/>
        <v>299</v>
      </c>
      <c r="O764" t="s">
        <v>4</v>
      </c>
      <c r="P764" t="s">
        <v>4</v>
      </c>
      <c r="Q764" t="s">
        <v>4</v>
      </c>
      <c r="R764" t="s">
        <v>4</v>
      </c>
    </row>
    <row r="765" spans="1:18" x14ac:dyDescent="0.2">
      <c r="A765">
        <f t="shared" si="30"/>
        <v>756</v>
      </c>
      <c r="B765" t="s">
        <v>1337</v>
      </c>
      <c r="C765" s="9">
        <v>145702</v>
      </c>
      <c r="D765" t="s">
        <v>23</v>
      </c>
      <c r="E765" s="5" t="s">
        <v>671</v>
      </c>
      <c r="F765" s="5"/>
      <c r="G765" s="5"/>
      <c r="H765" t="s">
        <v>875</v>
      </c>
      <c r="I765" t="s">
        <v>208</v>
      </c>
      <c r="J765" s="5" t="s">
        <v>640</v>
      </c>
      <c r="K765" s="2">
        <v>22</v>
      </c>
      <c r="L765" s="3">
        <v>4541961</v>
      </c>
      <c r="M765" s="3">
        <f t="shared" si="29"/>
        <v>300</v>
      </c>
      <c r="O765" t="s">
        <v>4</v>
      </c>
      <c r="P765" t="s">
        <v>4</v>
      </c>
      <c r="Q765" t="s">
        <v>4</v>
      </c>
      <c r="R765" t="s">
        <v>4</v>
      </c>
    </row>
    <row r="766" spans="1:18" x14ac:dyDescent="0.2">
      <c r="A766">
        <f t="shared" si="30"/>
        <v>757</v>
      </c>
      <c r="B766" t="s">
        <v>962</v>
      </c>
      <c r="C766" s="9">
        <v>145703</v>
      </c>
      <c r="D766" t="s">
        <v>23</v>
      </c>
      <c r="E766" s="5" t="s">
        <v>671</v>
      </c>
      <c r="F766" s="5"/>
      <c r="G766" s="5"/>
      <c r="H766" t="s">
        <v>875</v>
      </c>
      <c r="I766" t="s">
        <v>208</v>
      </c>
      <c r="J766" s="5" t="s">
        <v>640</v>
      </c>
      <c r="K766" s="2">
        <v>22</v>
      </c>
      <c r="L766" s="3">
        <v>2302213</v>
      </c>
      <c r="M766" s="3">
        <f t="shared" si="29"/>
        <v>301</v>
      </c>
      <c r="O766" t="s">
        <v>4</v>
      </c>
      <c r="P766" t="s">
        <v>4</v>
      </c>
      <c r="Q766" t="s">
        <v>4</v>
      </c>
      <c r="R766" t="s">
        <v>4</v>
      </c>
    </row>
    <row r="767" spans="1:18" x14ac:dyDescent="0.2">
      <c r="A767">
        <f t="shared" si="30"/>
        <v>758</v>
      </c>
      <c r="B767" t="s">
        <v>1035</v>
      </c>
      <c r="C767" s="9">
        <v>145735</v>
      </c>
      <c r="D767" t="s">
        <v>23</v>
      </c>
      <c r="E767" s="5" t="s">
        <v>671</v>
      </c>
      <c r="F767" s="5"/>
      <c r="G767" s="5"/>
      <c r="H767" t="s">
        <v>48</v>
      </c>
      <c r="I767" t="s">
        <v>346</v>
      </c>
      <c r="J767" s="5" t="s">
        <v>640</v>
      </c>
      <c r="K767" s="2">
        <v>17</v>
      </c>
      <c r="L767" s="3">
        <v>65863662</v>
      </c>
      <c r="M767" s="3">
        <f t="shared" si="29"/>
        <v>302</v>
      </c>
      <c r="O767" t="s">
        <v>4</v>
      </c>
      <c r="P767" t="s">
        <v>4</v>
      </c>
      <c r="Q767" t="s">
        <v>4</v>
      </c>
      <c r="R767" t="s">
        <v>4</v>
      </c>
    </row>
    <row r="768" spans="1:18" x14ac:dyDescent="0.2">
      <c r="A768">
        <f t="shared" si="30"/>
        <v>759</v>
      </c>
      <c r="B768" t="s">
        <v>1037</v>
      </c>
      <c r="C768" s="9">
        <v>145738</v>
      </c>
      <c r="D768" t="s">
        <v>1</v>
      </c>
      <c r="E768" s="5" t="s">
        <v>674</v>
      </c>
      <c r="F768" s="5"/>
      <c r="G768" s="5"/>
      <c r="H768" t="s">
        <v>876</v>
      </c>
      <c r="I768" t="s">
        <v>525</v>
      </c>
      <c r="J768" s="5" t="s">
        <v>640</v>
      </c>
      <c r="K768" s="2">
        <v>22</v>
      </c>
      <c r="L768" s="3">
        <v>4400000</v>
      </c>
      <c r="M768" s="3">
        <f t="shared" si="29"/>
        <v>303</v>
      </c>
      <c r="O768" t="s">
        <v>4</v>
      </c>
      <c r="P768" t="s">
        <v>4</v>
      </c>
      <c r="Q768" t="s">
        <v>4</v>
      </c>
      <c r="R768" t="s">
        <v>4</v>
      </c>
    </row>
    <row r="769" spans="1:18" x14ac:dyDescent="0.2">
      <c r="A769">
        <f t="shared" si="30"/>
        <v>760</v>
      </c>
      <c r="B769" t="s">
        <v>1110</v>
      </c>
      <c r="C769" s="9">
        <v>145799</v>
      </c>
      <c r="D769" t="s">
        <v>23</v>
      </c>
      <c r="E769" s="5" t="s">
        <v>671</v>
      </c>
      <c r="F769" s="5"/>
      <c r="G769" s="5"/>
      <c r="H769" t="s">
        <v>983</v>
      </c>
      <c r="I769" t="s">
        <v>245</v>
      </c>
      <c r="J769" s="5" t="s">
        <v>640</v>
      </c>
      <c r="K769" s="77">
        <v>11</v>
      </c>
      <c r="L769" s="3">
        <v>4240121</v>
      </c>
      <c r="M769" s="3">
        <f t="shared" si="29"/>
        <v>304</v>
      </c>
      <c r="O769" t="s">
        <v>4</v>
      </c>
      <c r="P769" t="s">
        <v>4</v>
      </c>
      <c r="Q769" t="s">
        <v>4</v>
      </c>
      <c r="R769" t="s">
        <v>4</v>
      </c>
    </row>
    <row r="770" spans="1:18" x14ac:dyDescent="0.2">
      <c r="A770">
        <f t="shared" si="30"/>
        <v>761</v>
      </c>
      <c r="B770" t="s">
        <v>1111</v>
      </c>
      <c r="C770" s="9">
        <v>145803</v>
      </c>
      <c r="D770" t="s">
        <v>23</v>
      </c>
      <c r="E770" s="5" t="s">
        <v>671</v>
      </c>
      <c r="F770" s="5"/>
      <c r="G770" s="5"/>
      <c r="H770" t="s">
        <v>875</v>
      </c>
      <c r="I770" t="s">
        <v>245</v>
      </c>
      <c r="J770" s="5" t="s">
        <v>640</v>
      </c>
      <c r="K770" s="77">
        <v>22</v>
      </c>
      <c r="L770" s="3">
        <v>9638150</v>
      </c>
      <c r="M770" s="3">
        <f t="shared" si="29"/>
        <v>305</v>
      </c>
      <c r="O770" t="s">
        <v>4</v>
      </c>
      <c r="P770" t="s">
        <v>4</v>
      </c>
      <c r="Q770" t="s">
        <v>4</v>
      </c>
      <c r="R770" t="s">
        <v>4</v>
      </c>
    </row>
    <row r="771" spans="1:18" x14ac:dyDescent="0.2">
      <c r="A771">
        <f t="shared" si="30"/>
        <v>762</v>
      </c>
      <c r="B771" t="s">
        <v>1039</v>
      </c>
      <c r="C771" s="9">
        <v>145822</v>
      </c>
      <c r="D771" t="s">
        <v>23</v>
      </c>
      <c r="E771" s="5" t="s">
        <v>671</v>
      </c>
      <c r="F771" s="5"/>
      <c r="G771" s="5"/>
      <c r="H771" t="s">
        <v>875</v>
      </c>
      <c r="I771" t="s">
        <v>981</v>
      </c>
      <c r="J771" s="5" t="s">
        <v>640</v>
      </c>
      <c r="K771" s="2">
        <v>11</v>
      </c>
      <c r="L771" s="3">
        <v>6036769</v>
      </c>
      <c r="M771" s="3">
        <f t="shared" si="29"/>
        <v>306</v>
      </c>
      <c r="O771" t="s">
        <v>3</v>
      </c>
      <c r="P771" s="62">
        <v>44900</v>
      </c>
      <c r="Q771" t="s">
        <v>4</v>
      </c>
      <c r="R771" t="s">
        <v>4</v>
      </c>
    </row>
    <row r="772" spans="1:18" x14ac:dyDescent="0.2">
      <c r="A772">
        <f t="shared" si="30"/>
        <v>763</v>
      </c>
      <c r="B772" t="s">
        <v>1112</v>
      </c>
      <c r="C772" s="9">
        <v>145823</v>
      </c>
      <c r="D772" t="s">
        <v>23</v>
      </c>
      <c r="E772" s="5" t="s">
        <v>671</v>
      </c>
      <c r="F772" s="5"/>
      <c r="G772" s="5"/>
      <c r="H772" t="s">
        <v>875</v>
      </c>
      <c r="I772" t="s">
        <v>245</v>
      </c>
      <c r="J772" s="5" t="s">
        <v>640</v>
      </c>
      <c r="K772" s="77">
        <v>22</v>
      </c>
      <c r="L772" s="3">
        <v>1207211</v>
      </c>
      <c r="M772" s="3">
        <f t="shared" si="29"/>
        <v>307</v>
      </c>
      <c r="O772" t="s">
        <v>4</v>
      </c>
      <c r="P772" t="s">
        <v>4</v>
      </c>
      <c r="Q772" t="s">
        <v>4</v>
      </c>
      <c r="R772" t="s">
        <v>4</v>
      </c>
    </row>
    <row r="773" spans="1:18" x14ac:dyDescent="0.2">
      <c r="A773">
        <f t="shared" si="30"/>
        <v>764</v>
      </c>
      <c r="B773" t="s">
        <v>953</v>
      </c>
      <c r="C773" s="9">
        <v>145824</v>
      </c>
      <c r="D773" t="s">
        <v>23</v>
      </c>
      <c r="E773" s="5" t="s">
        <v>671</v>
      </c>
      <c r="F773" s="5"/>
      <c r="G773" s="5"/>
      <c r="H773" t="s">
        <v>875</v>
      </c>
      <c r="I773" t="s">
        <v>235</v>
      </c>
      <c r="J773" s="5" t="s">
        <v>640</v>
      </c>
      <c r="K773" s="2">
        <v>11</v>
      </c>
      <c r="L773" s="3">
        <v>5081467</v>
      </c>
      <c r="M773" s="3">
        <f t="shared" si="29"/>
        <v>308</v>
      </c>
      <c r="O773" t="s">
        <v>4</v>
      </c>
      <c r="P773" t="s">
        <v>4</v>
      </c>
      <c r="Q773" t="s">
        <v>4</v>
      </c>
      <c r="R773" t="s">
        <v>4</v>
      </c>
    </row>
    <row r="774" spans="1:18" x14ac:dyDescent="0.2">
      <c r="A774">
        <f t="shared" si="30"/>
        <v>765</v>
      </c>
      <c r="B774" t="s">
        <v>1040</v>
      </c>
      <c r="C774" s="9">
        <v>145830</v>
      </c>
      <c r="D774" t="s">
        <v>23</v>
      </c>
      <c r="E774" s="5" t="s">
        <v>671</v>
      </c>
      <c r="F774" s="5"/>
      <c r="G774" s="5"/>
      <c r="H774" t="s">
        <v>881</v>
      </c>
      <c r="I774" t="s">
        <v>208</v>
      </c>
      <c r="J774" s="5" t="s">
        <v>640</v>
      </c>
      <c r="K774" s="2">
        <v>17</v>
      </c>
      <c r="L774" s="3">
        <v>8500000</v>
      </c>
      <c r="M774" s="3">
        <f t="shared" si="29"/>
        <v>309</v>
      </c>
      <c r="O774" t="s">
        <v>4</v>
      </c>
      <c r="P774" t="s">
        <v>4</v>
      </c>
      <c r="Q774" t="s">
        <v>4</v>
      </c>
      <c r="R774" t="s">
        <v>4</v>
      </c>
    </row>
    <row r="775" spans="1:18" x14ac:dyDescent="0.2">
      <c r="A775">
        <f t="shared" si="30"/>
        <v>766</v>
      </c>
      <c r="B775" t="s">
        <v>1113</v>
      </c>
      <c r="C775" s="9">
        <v>145832</v>
      </c>
      <c r="D775" t="s">
        <v>23</v>
      </c>
      <c r="E775" s="5" t="s">
        <v>671</v>
      </c>
      <c r="F775" s="5"/>
      <c r="G775" s="5"/>
      <c r="H775" t="s">
        <v>875</v>
      </c>
      <c r="I775" t="s">
        <v>78</v>
      </c>
      <c r="J775" s="5" t="s">
        <v>640</v>
      </c>
      <c r="K775" s="77">
        <v>17</v>
      </c>
      <c r="L775" s="3">
        <v>5296601</v>
      </c>
      <c r="M775" s="3">
        <f t="shared" si="29"/>
        <v>310</v>
      </c>
      <c r="O775" t="s">
        <v>4</v>
      </c>
      <c r="P775" t="s">
        <v>4</v>
      </c>
      <c r="Q775" t="s">
        <v>4</v>
      </c>
      <c r="R775" t="s">
        <v>4</v>
      </c>
    </row>
    <row r="776" spans="1:18" x14ac:dyDescent="0.2">
      <c r="A776">
        <f t="shared" si="30"/>
        <v>767</v>
      </c>
      <c r="B776" t="s">
        <v>959</v>
      </c>
      <c r="C776" s="9">
        <v>145839</v>
      </c>
      <c r="D776" t="s">
        <v>23</v>
      </c>
      <c r="E776" s="5" t="s">
        <v>671</v>
      </c>
      <c r="F776" s="5"/>
      <c r="G776" s="5"/>
      <c r="H776" t="s">
        <v>983</v>
      </c>
      <c r="I776" t="s">
        <v>214</v>
      </c>
      <c r="J776" s="5" t="s">
        <v>640</v>
      </c>
      <c r="K776" s="77">
        <v>17</v>
      </c>
      <c r="L776" s="3">
        <v>6094593</v>
      </c>
      <c r="M776" s="3">
        <f t="shared" si="29"/>
        <v>311</v>
      </c>
      <c r="O776" t="s">
        <v>4</v>
      </c>
      <c r="P776" t="s">
        <v>4</v>
      </c>
      <c r="Q776" t="s">
        <v>4</v>
      </c>
      <c r="R776" t="s">
        <v>4</v>
      </c>
    </row>
    <row r="777" spans="1:18" x14ac:dyDescent="0.2">
      <c r="A777">
        <f t="shared" si="30"/>
        <v>768</v>
      </c>
      <c r="B777" t="s">
        <v>1041</v>
      </c>
      <c r="C777" s="9">
        <v>145841</v>
      </c>
      <c r="D777" t="s">
        <v>23</v>
      </c>
      <c r="E777" s="5" t="s">
        <v>671</v>
      </c>
      <c r="F777" s="5"/>
      <c r="G777" s="5"/>
      <c r="H777" t="s">
        <v>881</v>
      </c>
      <c r="I777" t="s">
        <v>214</v>
      </c>
      <c r="J777" s="5" t="s">
        <v>640</v>
      </c>
      <c r="K777" s="2">
        <v>17</v>
      </c>
      <c r="L777" s="3">
        <v>4230937</v>
      </c>
      <c r="M777" s="3">
        <f t="shared" si="29"/>
        <v>312</v>
      </c>
      <c r="O777" t="s">
        <v>4</v>
      </c>
      <c r="P777" t="s">
        <v>4</v>
      </c>
      <c r="Q777" t="s">
        <v>4</v>
      </c>
      <c r="R777" t="s">
        <v>4</v>
      </c>
    </row>
    <row r="778" spans="1:18" x14ac:dyDescent="0.2">
      <c r="A778">
        <f t="shared" si="30"/>
        <v>769</v>
      </c>
      <c r="B778" t="s">
        <v>1114</v>
      </c>
      <c r="C778" s="9">
        <v>145844</v>
      </c>
      <c r="D778" t="s">
        <v>23</v>
      </c>
      <c r="E778" s="5" t="s">
        <v>671</v>
      </c>
      <c r="F778" s="5"/>
      <c r="G778" s="5"/>
      <c r="H778" t="s">
        <v>875</v>
      </c>
      <c r="I778" t="s">
        <v>214</v>
      </c>
      <c r="J778" s="5" t="s">
        <v>640</v>
      </c>
      <c r="K778" s="77">
        <v>17</v>
      </c>
      <c r="L778" s="3">
        <v>6974967</v>
      </c>
      <c r="M778" s="3">
        <f t="shared" si="29"/>
        <v>313</v>
      </c>
      <c r="O778" t="s">
        <v>4</v>
      </c>
      <c r="P778" t="s">
        <v>4</v>
      </c>
      <c r="Q778" t="s">
        <v>4</v>
      </c>
      <c r="R778" t="s">
        <v>4</v>
      </c>
    </row>
    <row r="779" spans="1:18" x14ac:dyDescent="0.2">
      <c r="A779">
        <f t="shared" si="30"/>
        <v>770</v>
      </c>
      <c r="B779" t="s">
        <v>1044</v>
      </c>
      <c r="C779" s="9">
        <v>145868</v>
      </c>
      <c r="D779" t="s">
        <v>23</v>
      </c>
      <c r="E779" s="5" t="s">
        <v>671</v>
      </c>
      <c r="F779" s="5"/>
      <c r="G779" s="5"/>
      <c r="H779" t="s">
        <v>875</v>
      </c>
      <c r="I779" t="s">
        <v>214</v>
      </c>
      <c r="J779" s="5" t="s">
        <v>640</v>
      </c>
      <c r="K779" s="2">
        <v>11</v>
      </c>
      <c r="L779" s="3">
        <v>4163631</v>
      </c>
      <c r="M779" s="3">
        <f t="shared" si="29"/>
        <v>314</v>
      </c>
      <c r="O779" t="s">
        <v>4</v>
      </c>
      <c r="P779" t="s">
        <v>4</v>
      </c>
      <c r="Q779" t="s">
        <v>4</v>
      </c>
      <c r="R779" t="s">
        <v>4</v>
      </c>
    </row>
    <row r="780" spans="1:18" x14ac:dyDescent="0.2">
      <c r="A780">
        <f t="shared" si="30"/>
        <v>771</v>
      </c>
      <c r="B780" t="s">
        <v>1045</v>
      </c>
      <c r="C780" s="9">
        <v>145869</v>
      </c>
      <c r="D780" t="s">
        <v>23</v>
      </c>
      <c r="E780" s="5" t="s">
        <v>671</v>
      </c>
      <c r="F780" s="5"/>
      <c r="G780" s="5"/>
      <c r="H780" t="s">
        <v>875</v>
      </c>
      <c r="I780" t="s">
        <v>214</v>
      </c>
      <c r="J780" s="5" t="s">
        <v>640</v>
      </c>
      <c r="K780" s="2">
        <v>11</v>
      </c>
      <c r="L780" s="3">
        <v>1209627</v>
      </c>
      <c r="M780" s="3">
        <f t="shared" si="29"/>
        <v>315</v>
      </c>
      <c r="O780" t="s">
        <v>4</v>
      </c>
      <c r="P780" t="s">
        <v>4</v>
      </c>
      <c r="Q780" t="s">
        <v>4</v>
      </c>
      <c r="R780" t="s">
        <v>4</v>
      </c>
    </row>
    <row r="781" spans="1:18" x14ac:dyDescent="0.2">
      <c r="A781">
        <f t="shared" si="30"/>
        <v>772</v>
      </c>
      <c r="B781" t="s">
        <v>917</v>
      </c>
      <c r="C781" s="9">
        <v>145871</v>
      </c>
      <c r="D781" t="s">
        <v>23</v>
      </c>
      <c r="E781" s="5" t="s">
        <v>671</v>
      </c>
      <c r="F781" s="5"/>
      <c r="G781" s="5"/>
      <c r="H781" t="s">
        <v>38</v>
      </c>
      <c r="I781" t="s">
        <v>214</v>
      </c>
      <c r="J781" s="5" t="s">
        <v>640</v>
      </c>
      <c r="K781" s="2">
        <v>17</v>
      </c>
      <c r="L781" s="3">
        <v>14216853</v>
      </c>
      <c r="M781" s="3">
        <f t="shared" si="29"/>
        <v>316</v>
      </c>
      <c r="O781" t="s">
        <v>4</v>
      </c>
      <c r="P781" t="s">
        <v>4</v>
      </c>
      <c r="Q781" t="s">
        <v>4</v>
      </c>
      <c r="R781" t="s">
        <v>4</v>
      </c>
    </row>
    <row r="782" spans="1:18" x14ac:dyDescent="0.2">
      <c r="A782">
        <f t="shared" si="30"/>
        <v>773</v>
      </c>
      <c r="B782" t="s">
        <v>1046</v>
      </c>
      <c r="C782" s="9">
        <v>145877</v>
      </c>
      <c r="D782" t="s">
        <v>23</v>
      </c>
      <c r="E782" s="5" t="s">
        <v>671</v>
      </c>
      <c r="F782" s="5"/>
      <c r="G782" s="5"/>
      <c r="H782" t="s">
        <v>881</v>
      </c>
      <c r="I782" t="s">
        <v>214</v>
      </c>
      <c r="J782" s="5" t="s">
        <v>640</v>
      </c>
      <c r="K782" s="2">
        <v>17</v>
      </c>
      <c r="L782" s="3">
        <v>2099568</v>
      </c>
      <c r="M782" s="3">
        <f t="shared" si="29"/>
        <v>317</v>
      </c>
      <c r="O782" t="s">
        <v>7</v>
      </c>
      <c r="P782" s="62">
        <v>44846</v>
      </c>
      <c r="Q782" t="s">
        <v>4</v>
      </c>
      <c r="R782" t="s">
        <v>4</v>
      </c>
    </row>
    <row r="783" spans="1:18" x14ac:dyDescent="0.2">
      <c r="A783">
        <f t="shared" si="30"/>
        <v>774</v>
      </c>
      <c r="B783" t="s">
        <v>1047</v>
      </c>
      <c r="C783" s="9">
        <v>145929</v>
      </c>
      <c r="D783" t="s">
        <v>23</v>
      </c>
      <c r="E783" s="5" t="s">
        <v>671</v>
      </c>
      <c r="F783" s="5"/>
      <c r="G783" s="5"/>
      <c r="H783" t="s">
        <v>876</v>
      </c>
      <c r="I783" t="s">
        <v>557</v>
      </c>
      <c r="J783" s="5" t="s">
        <v>640</v>
      </c>
      <c r="K783" s="2">
        <v>17</v>
      </c>
      <c r="L783" s="3">
        <v>2998743</v>
      </c>
      <c r="M783" s="3">
        <f t="shared" si="29"/>
        <v>318</v>
      </c>
      <c r="O783" t="s">
        <v>4</v>
      </c>
      <c r="P783" t="s">
        <v>4</v>
      </c>
      <c r="Q783" t="s">
        <v>4</v>
      </c>
      <c r="R783" t="s">
        <v>4</v>
      </c>
    </row>
    <row r="784" spans="1:18" x14ac:dyDescent="0.2">
      <c r="A784">
        <f t="shared" si="30"/>
        <v>775</v>
      </c>
      <c r="B784" t="s">
        <v>1048</v>
      </c>
      <c r="C784" s="9">
        <v>145942</v>
      </c>
      <c r="D784" t="s">
        <v>23</v>
      </c>
      <c r="E784" s="5" t="s">
        <v>671</v>
      </c>
      <c r="F784" s="5"/>
      <c r="G784" s="5"/>
      <c r="H784" t="s">
        <v>875</v>
      </c>
      <c r="I784" t="s">
        <v>245</v>
      </c>
      <c r="J784" s="5" t="s">
        <v>640</v>
      </c>
      <c r="K784" s="2">
        <v>11</v>
      </c>
      <c r="L784" s="3">
        <v>2709838</v>
      </c>
      <c r="M784" s="3">
        <f t="shared" si="29"/>
        <v>319</v>
      </c>
      <c r="O784" t="s">
        <v>4</v>
      </c>
      <c r="P784" t="s">
        <v>4</v>
      </c>
      <c r="Q784" t="s">
        <v>4</v>
      </c>
      <c r="R784" t="s">
        <v>4</v>
      </c>
    </row>
    <row r="785" spans="1:18" x14ac:dyDescent="0.2">
      <c r="A785">
        <f t="shared" si="30"/>
        <v>776</v>
      </c>
      <c r="B785" t="s">
        <v>1049</v>
      </c>
      <c r="C785" s="9">
        <v>145950</v>
      </c>
      <c r="D785" t="s">
        <v>23</v>
      </c>
      <c r="E785" s="5" t="s">
        <v>671</v>
      </c>
      <c r="F785" s="5"/>
      <c r="G785" s="5"/>
      <c r="H785" t="s">
        <v>875</v>
      </c>
      <c r="I785" t="s">
        <v>245</v>
      </c>
      <c r="J785" s="5" t="s">
        <v>640</v>
      </c>
      <c r="K785" s="2">
        <v>22</v>
      </c>
      <c r="L785" s="3">
        <v>3895821</v>
      </c>
      <c r="M785" s="3">
        <f t="shared" si="29"/>
        <v>320</v>
      </c>
      <c r="O785" t="s">
        <v>4</v>
      </c>
      <c r="P785" t="s">
        <v>4</v>
      </c>
      <c r="Q785" t="s">
        <v>4</v>
      </c>
      <c r="R785" t="s">
        <v>4</v>
      </c>
    </row>
    <row r="786" spans="1:18" x14ac:dyDescent="0.2">
      <c r="A786">
        <f t="shared" si="30"/>
        <v>777</v>
      </c>
      <c r="B786" t="s">
        <v>1050</v>
      </c>
      <c r="C786" s="9">
        <v>145976</v>
      </c>
      <c r="D786" t="s">
        <v>23</v>
      </c>
      <c r="E786" s="5" t="s">
        <v>671</v>
      </c>
      <c r="F786" s="5"/>
      <c r="G786" s="5"/>
      <c r="H786" t="s">
        <v>875</v>
      </c>
      <c r="I786" t="s">
        <v>245</v>
      </c>
      <c r="J786" s="5" t="s">
        <v>640</v>
      </c>
      <c r="K786" s="2">
        <v>11</v>
      </c>
      <c r="L786" s="3">
        <v>3817017</v>
      </c>
      <c r="M786" s="3">
        <f t="shared" si="29"/>
        <v>321</v>
      </c>
      <c r="O786" t="s">
        <v>3</v>
      </c>
      <c r="P786" s="62">
        <v>45016</v>
      </c>
      <c r="Q786" t="s">
        <v>4</v>
      </c>
      <c r="R786" t="s">
        <v>4</v>
      </c>
    </row>
    <row r="787" spans="1:18" x14ac:dyDescent="0.2">
      <c r="A787">
        <f t="shared" si="30"/>
        <v>778</v>
      </c>
      <c r="B787" t="s">
        <v>1115</v>
      </c>
      <c r="C787" s="9">
        <v>145981</v>
      </c>
      <c r="D787" t="s">
        <v>23</v>
      </c>
      <c r="E787" s="5" t="s">
        <v>671</v>
      </c>
      <c r="F787" s="5"/>
      <c r="G787" s="5"/>
      <c r="H787" t="s">
        <v>983</v>
      </c>
      <c r="I787" t="s">
        <v>245</v>
      </c>
      <c r="J787" s="5" t="s">
        <v>640</v>
      </c>
      <c r="K787" s="77">
        <v>17</v>
      </c>
      <c r="L787" s="3">
        <v>10500000</v>
      </c>
      <c r="M787" s="3">
        <f t="shared" si="29"/>
        <v>322</v>
      </c>
      <c r="O787" t="s">
        <v>4</v>
      </c>
      <c r="P787" t="s">
        <v>4</v>
      </c>
      <c r="Q787" t="s">
        <v>4</v>
      </c>
      <c r="R787" t="s">
        <v>4</v>
      </c>
    </row>
    <row r="788" spans="1:18" x14ac:dyDescent="0.2">
      <c r="A788">
        <f t="shared" si="30"/>
        <v>779</v>
      </c>
      <c r="B788" t="s">
        <v>1046</v>
      </c>
      <c r="C788" s="9">
        <v>145984</v>
      </c>
      <c r="D788" t="s">
        <v>23</v>
      </c>
      <c r="E788" s="5" t="s">
        <v>671</v>
      </c>
      <c r="F788" s="5"/>
      <c r="G788" s="5"/>
      <c r="H788" t="s">
        <v>875</v>
      </c>
      <c r="I788" t="s">
        <v>245</v>
      </c>
      <c r="J788" s="5" t="s">
        <v>640</v>
      </c>
      <c r="K788" s="77">
        <v>22</v>
      </c>
      <c r="L788" s="3">
        <v>6683318</v>
      </c>
      <c r="M788" s="3">
        <f t="shared" si="29"/>
        <v>323</v>
      </c>
      <c r="O788" t="s">
        <v>4</v>
      </c>
      <c r="P788" t="s">
        <v>4</v>
      </c>
      <c r="Q788" t="s">
        <v>4</v>
      </c>
      <c r="R788" t="s">
        <v>4</v>
      </c>
    </row>
    <row r="789" spans="1:18" x14ac:dyDescent="0.2">
      <c r="A789">
        <f t="shared" si="30"/>
        <v>780</v>
      </c>
      <c r="B789" t="s">
        <v>1051</v>
      </c>
      <c r="C789" s="9">
        <v>146053</v>
      </c>
      <c r="D789" t="s">
        <v>23</v>
      </c>
      <c r="E789" s="5" t="s">
        <v>671</v>
      </c>
      <c r="F789" s="5"/>
      <c r="G789" s="5"/>
      <c r="H789" t="s">
        <v>881</v>
      </c>
      <c r="I789" t="s">
        <v>245</v>
      </c>
      <c r="J789" s="5" t="s">
        <v>640</v>
      </c>
      <c r="K789" s="2">
        <v>17</v>
      </c>
      <c r="L789" s="3">
        <v>1216799</v>
      </c>
      <c r="M789" s="3">
        <f t="shared" ref="M789:M804" si="31">M788+1</f>
        <v>324</v>
      </c>
      <c r="O789" t="s">
        <v>4</v>
      </c>
      <c r="P789" t="s">
        <v>4</v>
      </c>
      <c r="Q789" t="s">
        <v>4</v>
      </c>
      <c r="R789" t="s">
        <v>4</v>
      </c>
    </row>
    <row r="790" spans="1:18" x14ac:dyDescent="0.2">
      <c r="A790">
        <f t="shared" si="30"/>
        <v>781</v>
      </c>
      <c r="B790" t="s">
        <v>1052</v>
      </c>
      <c r="C790" s="9">
        <v>146055</v>
      </c>
      <c r="D790" t="s">
        <v>23</v>
      </c>
      <c r="E790" s="5" t="s">
        <v>671</v>
      </c>
      <c r="F790" s="5"/>
      <c r="G790" s="5"/>
      <c r="H790" t="s">
        <v>881</v>
      </c>
      <c r="I790" t="s">
        <v>245</v>
      </c>
      <c r="J790" s="5" t="s">
        <v>640</v>
      </c>
      <c r="K790" s="2">
        <v>17</v>
      </c>
      <c r="L790" s="3">
        <v>1216799</v>
      </c>
      <c r="M790" s="3">
        <f t="shared" si="31"/>
        <v>325</v>
      </c>
      <c r="O790" t="s">
        <v>4</v>
      </c>
      <c r="P790" t="s">
        <v>4</v>
      </c>
      <c r="Q790" t="s">
        <v>4</v>
      </c>
      <c r="R790" t="s">
        <v>4</v>
      </c>
    </row>
    <row r="791" spans="1:18" x14ac:dyDescent="0.2">
      <c r="A791">
        <f t="shared" si="30"/>
        <v>782</v>
      </c>
      <c r="B791" t="s">
        <v>1053</v>
      </c>
      <c r="C791" s="9">
        <v>146056</v>
      </c>
      <c r="D791" t="s">
        <v>23</v>
      </c>
      <c r="E791" s="5" t="s">
        <v>671</v>
      </c>
      <c r="F791" s="5"/>
      <c r="G791" s="5"/>
      <c r="H791" t="s">
        <v>875</v>
      </c>
      <c r="I791" t="s">
        <v>245</v>
      </c>
      <c r="J791" s="5" t="s">
        <v>640</v>
      </c>
      <c r="K791" s="2">
        <v>22</v>
      </c>
      <c r="L791" s="3">
        <v>21186234</v>
      </c>
      <c r="M791" s="3">
        <f t="shared" si="31"/>
        <v>326</v>
      </c>
      <c r="O791" t="s">
        <v>4</v>
      </c>
      <c r="P791" t="s">
        <v>4</v>
      </c>
      <c r="Q791" t="s">
        <v>4</v>
      </c>
      <c r="R791" t="s">
        <v>4</v>
      </c>
    </row>
    <row r="792" spans="1:18" x14ac:dyDescent="0.2">
      <c r="A792">
        <f t="shared" si="30"/>
        <v>783</v>
      </c>
      <c r="B792" t="s">
        <v>1054</v>
      </c>
      <c r="C792" s="9">
        <v>146057</v>
      </c>
      <c r="D792" t="s">
        <v>23</v>
      </c>
      <c r="E792" s="5" t="s">
        <v>671</v>
      </c>
      <c r="F792" s="5"/>
      <c r="G792" s="5"/>
      <c r="H792" t="s">
        <v>875</v>
      </c>
      <c r="I792" t="s">
        <v>321</v>
      </c>
      <c r="J792" s="5" t="s">
        <v>640</v>
      </c>
      <c r="K792" s="2">
        <v>22</v>
      </c>
      <c r="L792" s="3">
        <v>19432692</v>
      </c>
      <c r="M792" s="3">
        <f t="shared" si="31"/>
        <v>327</v>
      </c>
      <c r="O792" t="s">
        <v>4</v>
      </c>
      <c r="P792" t="s">
        <v>4</v>
      </c>
      <c r="Q792" t="s">
        <v>4</v>
      </c>
      <c r="R792" t="s">
        <v>4</v>
      </c>
    </row>
    <row r="793" spans="1:18" x14ac:dyDescent="0.2">
      <c r="A793">
        <f t="shared" si="30"/>
        <v>784</v>
      </c>
      <c r="B793" t="s">
        <v>1116</v>
      </c>
      <c r="C793" s="9">
        <v>146079</v>
      </c>
      <c r="D793" t="s">
        <v>23</v>
      </c>
      <c r="E793" s="5" t="s">
        <v>671</v>
      </c>
      <c r="F793" s="5"/>
      <c r="G793" s="5"/>
      <c r="H793" t="s">
        <v>875</v>
      </c>
      <c r="I793" t="s">
        <v>198</v>
      </c>
      <c r="J793" s="5" t="s">
        <v>640</v>
      </c>
      <c r="K793" s="77">
        <v>17</v>
      </c>
      <c r="L793" s="3">
        <v>3755992</v>
      </c>
      <c r="M793" s="3">
        <f t="shared" si="31"/>
        <v>328</v>
      </c>
      <c r="O793" t="s">
        <v>4</v>
      </c>
      <c r="P793" t="s">
        <v>4</v>
      </c>
      <c r="Q793" t="s">
        <v>4</v>
      </c>
      <c r="R793" t="s">
        <v>4</v>
      </c>
    </row>
    <row r="794" spans="1:18" x14ac:dyDescent="0.2">
      <c r="A794">
        <f t="shared" si="30"/>
        <v>785</v>
      </c>
      <c r="B794" t="s">
        <v>1055</v>
      </c>
      <c r="C794" s="9">
        <v>146082</v>
      </c>
      <c r="D794" t="s">
        <v>1096</v>
      </c>
      <c r="E794" s="5" t="s">
        <v>671</v>
      </c>
      <c r="F794" s="5"/>
      <c r="G794" s="5"/>
      <c r="H794" t="s">
        <v>1091</v>
      </c>
      <c r="I794" t="s">
        <v>27</v>
      </c>
      <c r="J794" s="5" t="s">
        <v>640</v>
      </c>
      <c r="K794" s="2">
        <v>11</v>
      </c>
      <c r="L794" s="3">
        <v>0</v>
      </c>
      <c r="M794" s="3">
        <f t="shared" si="31"/>
        <v>329</v>
      </c>
      <c r="O794" t="s">
        <v>4</v>
      </c>
      <c r="P794" t="s">
        <v>4</v>
      </c>
      <c r="Q794" t="s">
        <v>4</v>
      </c>
      <c r="R794" t="s">
        <v>4</v>
      </c>
    </row>
    <row r="795" spans="1:18" x14ac:dyDescent="0.2">
      <c r="A795">
        <f t="shared" si="30"/>
        <v>786</v>
      </c>
      <c r="B795" t="s">
        <v>809</v>
      </c>
      <c r="C795" s="9">
        <v>146111</v>
      </c>
      <c r="D795" t="s">
        <v>29</v>
      </c>
      <c r="E795" s="5" t="s">
        <v>671</v>
      </c>
      <c r="F795" s="5"/>
      <c r="G795" s="5"/>
      <c r="H795" t="s">
        <v>9</v>
      </c>
      <c r="I795" t="s">
        <v>614</v>
      </c>
      <c r="J795" s="5" t="s">
        <v>640</v>
      </c>
      <c r="K795" s="2">
        <v>17</v>
      </c>
      <c r="L795" s="3">
        <v>14077972</v>
      </c>
      <c r="M795" s="3">
        <f t="shared" si="31"/>
        <v>330</v>
      </c>
      <c r="O795" t="s">
        <v>4</v>
      </c>
      <c r="P795" t="s">
        <v>4</v>
      </c>
      <c r="Q795" t="s">
        <v>4</v>
      </c>
      <c r="R795" t="s">
        <v>4</v>
      </c>
    </row>
    <row r="796" spans="1:18" x14ac:dyDescent="0.2">
      <c r="A796">
        <f t="shared" si="30"/>
        <v>787</v>
      </c>
      <c r="B796" t="s">
        <v>924</v>
      </c>
      <c r="C796" s="9">
        <v>146149</v>
      </c>
      <c r="D796" t="s">
        <v>23</v>
      </c>
      <c r="E796" s="5" t="s">
        <v>671</v>
      </c>
      <c r="F796" s="5"/>
      <c r="G796" s="5"/>
      <c r="H796" t="s">
        <v>983</v>
      </c>
      <c r="I796" t="s">
        <v>245</v>
      </c>
      <c r="J796" s="5" t="s">
        <v>640</v>
      </c>
      <c r="K796" s="77">
        <v>17</v>
      </c>
      <c r="L796" s="3">
        <v>3000000</v>
      </c>
      <c r="M796" s="3">
        <f t="shared" si="31"/>
        <v>331</v>
      </c>
      <c r="O796" t="s">
        <v>4</v>
      </c>
      <c r="P796" t="s">
        <v>4</v>
      </c>
      <c r="Q796" t="s">
        <v>4</v>
      </c>
      <c r="R796" t="s">
        <v>4</v>
      </c>
    </row>
    <row r="797" spans="1:18" x14ac:dyDescent="0.2">
      <c r="A797">
        <f t="shared" si="30"/>
        <v>788</v>
      </c>
      <c r="B797" t="s">
        <v>1012</v>
      </c>
      <c r="C797" s="9">
        <v>146152</v>
      </c>
      <c r="D797" t="s">
        <v>23</v>
      </c>
      <c r="E797" s="5" t="s">
        <v>671</v>
      </c>
      <c r="F797" s="5"/>
      <c r="G797" s="5"/>
      <c r="H797" t="s">
        <v>881</v>
      </c>
      <c r="I797" t="s">
        <v>245</v>
      </c>
      <c r="J797" s="5" t="s">
        <v>640</v>
      </c>
      <c r="K797" s="2">
        <v>17</v>
      </c>
      <c r="L797" s="3">
        <v>4740272</v>
      </c>
      <c r="M797" s="3">
        <f t="shared" si="31"/>
        <v>332</v>
      </c>
      <c r="O797" t="s">
        <v>4</v>
      </c>
      <c r="P797" t="s">
        <v>4</v>
      </c>
      <c r="Q797" t="s">
        <v>4</v>
      </c>
      <c r="R797" t="s">
        <v>4</v>
      </c>
    </row>
    <row r="798" spans="1:18" x14ac:dyDescent="0.2">
      <c r="A798">
        <f t="shared" si="30"/>
        <v>789</v>
      </c>
      <c r="B798" t="s">
        <v>1057</v>
      </c>
      <c r="C798" s="9">
        <v>146154</v>
      </c>
      <c r="D798" t="s">
        <v>23</v>
      </c>
      <c r="E798" s="5" t="s">
        <v>671</v>
      </c>
      <c r="F798" s="5"/>
      <c r="G798" s="5"/>
      <c r="H798" t="s">
        <v>881</v>
      </c>
      <c r="I798" t="s">
        <v>245</v>
      </c>
      <c r="J798" s="5" t="s">
        <v>640</v>
      </c>
      <c r="K798" s="2">
        <v>17</v>
      </c>
      <c r="L798" s="3">
        <v>894431</v>
      </c>
      <c r="M798" s="3">
        <f t="shared" si="31"/>
        <v>333</v>
      </c>
      <c r="O798" t="s">
        <v>4</v>
      </c>
      <c r="P798" t="s">
        <v>4</v>
      </c>
      <c r="Q798" t="s">
        <v>4</v>
      </c>
      <c r="R798" t="s">
        <v>4</v>
      </c>
    </row>
    <row r="799" spans="1:18" x14ac:dyDescent="0.2">
      <c r="A799">
        <f t="shared" si="30"/>
        <v>790</v>
      </c>
      <c r="B799" t="s">
        <v>1118</v>
      </c>
      <c r="C799" s="9">
        <v>146178</v>
      </c>
      <c r="D799" t="s">
        <v>23</v>
      </c>
      <c r="E799" s="5" t="s">
        <v>671</v>
      </c>
      <c r="F799" s="5"/>
      <c r="G799" s="5"/>
      <c r="H799" t="s">
        <v>875</v>
      </c>
      <c r="I799" t="s">
        <v>245</v>
      </c>
      <c r="J799" s="5" t="s">
        <v>640</v>
      </c>
      <c r="K799" s="77">
        <v>22</v>
      </c>
      <c r="L799" s="3">
        <v>14085827</v>
      </c>
      <c r="M799" s="3">
        <f t="shared" si="31"/>
        <v>334</v>
      </c>
      <c r="O799" t="s">
        <v>4</v>
      </c>
      <c r="P799" t="s">
        <v>4</v>
      </c>
      <c r="Q799" t="s">
        <v>4</v>
      </c>
      <c r="R799" t="s">
        <v>4</v>
      </c>
    </row>
    <row r="800" spans="1:18" x14ac:dyDescent="0.2">
      <c r="A800">
        <f t="shared" si="30"/>
        <v>791</v>
      </c>
      <c r="B800" t="s">
        <v>1119</v>
      </c>
      <c r="C800" s="9">
        <v>146187</v>
      </c>
      <c r="D800" t="s">
        <v>23</v>
      </c>
      <c r="E800" s="5" t="s">
        <v>671</v>
      </c>
      <c r="F800" s="5"/>
      <c r="G800" s="5"/>
      <c r="H800" t="s">
        <v>875</v>
      </c>
      <c r="I800" t="s">
        <v>214</v>
      </c>
      <c r="J800" s="5" t="s">
        <v>640</v>
      </c>
      <c r="K800" s="77">
        <v>17</v>
      </c>
      <c r="L800" s="3">
        <v>14417881</v>
      </c>
      <c r="M800" s="3">
        <f t="shared" si="31"/>
        <v>335</v>
      </c>
      <c r="O800" t="s">
        <v>4</v>
      </c>
      <c r="P800" t="s">
        <v>4</v>
      </c>
      <c r="Q800" t="s">
        <v>4</v>
      </c>
      <c r="R800" t="s">
        <v>4</v>
      </c>
    </row>
    <row r="801" spans="1:18" x14ac:dyDescent="0.2">
      <c r="A801">
        <f t="shared" si="30"/>
        <v>792</v>
      </c>
      <c r="B801" t="s">
        <v>1058</v>
      </c>
      <c r="C801" s="9">
        <v>146212</v>
      </c>
      <c r="D801" t="s">
        <v>23</v>
      </c>
      <c r="E801" s="5" t="s">
        <v>671</v>
      </c>
      <c r="F801" s="5"/>
      <c r="G801" s="5"/>
      <c r="H801" t="s">
        <v>38</v>
      </c>
      <c r="I801" t="s">
        <v>245</v>
      </c>
      <c r="J801" s="5" t="s">
        <v>640</v>
      </c>
      <c r="K801" s="2">
        <v>17</v>
      </c>
      <c r="L801" s="3">
        <v>16500324</v>
      </c>
      <c r="M801" s="3">
        <f t="shared" si="31"/>
        <v>336</v>
      </c>
      <c r="O801" t="s">
        <v>4</v>
      </c>
      <c r="P801" t="s">
        <v>4</v>
      </c>
      <c r="Q801" t="s">
        <v>4</v>
      </c>
      <c r="R801" t="s">
        <v>4</v>
      </c>
    </row>
    <row r="802" spans="1:18" x14ac:dyDescent="0.2">
      <c r="A802">
        <f t="shared" si="30"/>
        <v>793</v>
      </c>
      <c r="B802" t="s">
        <v>1060</v>
      </c>
      <c r="C802" s="9">
        <v>146233</v>
      </c>
      <c r="D802" t="s">
        <v>23</v>
      </c>
      <c r="E802" s="5" t="s">
        <v>671</v>
      </c>
      <c r="F802" s="5"/>
      <c r="G802" s="5"/>
      <c r="H802" t="s">
        <v>875</v>
      </c>
      <c r="I802" t="s">
        <v>245</v>
      </c>
      <c r="J802" s="5" t="s">
        <v>640</v>
      </c>
      <c r="K802" s="2">
        <v>22</v>
      </c>
      <c r="L802" s="3">
        <v>8911442</v>
      </c>
      <c r="M802" s="3">
        <f t="shared" si="31"/>
        <v>337</v>
      </c>
      <c r="O802" t="s">
        <v>4</v>
      </c>
      <c r="P802" t="s">
        <v>4</v>
      </c>
      <c r="Q802" t="s">
        <v>4</v>
      </c>
      <c r="R802" t="s">
        <v>4</v>
      </c>
    </row>
    <row r="803" spans="1:18" x14ac:dyDescent="0.2">
      <c r="A803">
        <f t="shared" si="30"/>
        <v>794</v>
      </c>
      <c r="B803" t="s">
        <v>1061</v>
      </c>
      <c r="C803" s="9">
        <v>146234</v>
      </c>
      <c r="D803" t="s">
        <v>23</v>
      </c>
      <c r="E803" s="5" t="s">
        <v>671</v>
      </c>
      <c r="F803" s="5"/>
      <c r="G803" s="5"/>
      <c r="H803" t="s">
        <v>875</v>
      </c>
      <c r="I803" t="s">
        <v>245</v>
      </c>
      <c r="J803" s="5" t="s">
        <v>640</v>
      </c>
      <c r="K803" s="2">
        <v>22</v>
      </c>
      <c r="L803" s="3">
        <v>6619031</v>
      </c>
      <c r="M803" s="3">
        <f t="shared" si="31"/>
        <v>338</v>
      </c>
      <c r="O803" t="s">
        <v>4</v>
      </c>
      <c r="P803" t="s">
        <v>4</v>
      </c>
      <c r="Q803" t="s">
        <v>4</v>
      </c>
      <c r="R803" t="s">
        <v>4</v>
      </c>
    </row>
    <row r="804" spans="1:18" x14ac:dyDescent="0.2">
      <c r="A804">
        <f t="shared" si="30"/>
        <v>795</v>
      </c>
      <c r="B804" t="s">
        <v>1062</v>
      </c>
      <c r="C804" s="9">
        <v>146235</v>
      </c>
      <c r="D804" t="s">
        <v>23</v>
      </c>
      <c r="E804" s="5" t="s">
        <v>671</v>
      </c>
      <c r="F804" s="5"/>
      <c r="G804" s="5"/>
      <c r="H804" t="s">
        <v>875</v>
      </c>
      <c r="I804" t="s">
        <v>1095</v>
      </c>
      <c r="J804" s="5" t="s">
        <v>640</v>
      </c>
      <c r="K804" s="2">
        <v>22</v>
      </c>
      <c r="L804" s="3">
        <v>1398928</v>
      </c>
      <c r="M804" s="3">
        <f t="shared" si="31"/>
        <v>339</v>
      </c>
      <c r="O804" t="s">
        <v>4</v>
      </c>
      <c r="P804" t="s">
        <v>4</v>
      </c>
      <c r="Q804" t="s">
        <v>4</v>
      </c>
      <c r="R804" t="s">
        <v>4</v>
      </c>
    </row>
    <row r="805" spans="1:18" x14ac:dyDescent="0.2">
      <c r="A805">
        <f t="shared" si="30"/>
        <v>796</v>
      </c>
      <c r="B805" t="s">
        <v>1063</v>
      </c>
      <c r="C805" s="9">
        <v>146250</v>
      </c>
      <c r="D805" t="s">
        <v>1</v>
      </c>
      <c r="E805" s="5" t="s">
        <v>674</v>
      </c>
      <c r="F805" s="5"/>
      <c r="G805" s="5"/>
      <c r="H805" t="s">
        <v>48</v>
      </c>
      <c r="I805" t="s">
        <v>1094</v>
      </c>
      <c r="J805" s="5" t="s">
        <v>640</v>
      </c>
      <c r="K805" s="2">
        <v>11</v>
      </c>
      <c r="L805" s="3">
        <v>5210330</v>
      </c>
      <c r="M805" s="3">
        <v>1</v>
      </c>
      <c r="O805" t="s">
        <v>4</v>
      </c>
      <c r="P805" t="s">
        <v>4</v>
      </c>
      <c r="Q805" t="s">
        <v>4</v>
      </c>
      <c r="R805" t="s">
        <v>4</v>
      </c>
    </row>
    <row r="806" spans="1:18" x14ac:dyDescent="0.2">
      <c r="A806">
        <f t="shared" si="30"/>
        <v>797</v>
      </c>
      <c r="B806" t="s">
        <v>1065</v>
      </c>
      <c r="C806" s="9">
        <v>146270</v>
      </c>
      <c r="D806" t="s">
        <v>23</v>
      </c>
      <c r="E806" s="5" t="s">
        <v>671</v>
      </c>
      <c r="F806" s="5"/>
      <c r="G806" s="5"/>
      <c r="H806" t="s">
        <v>881</v>
      </c>
      <c r="I806" t="s">
        <v>214</v>
      </c>
      <c r="J806" s="5" t="s">
        <v>640</v>
      </c>
      <c r="K806" s="2">
        <v>17</v>
      </c>
      <c r="L806" s="3">
        <v>1216799</v>
      </c>
      <c r="M806" s="3">
        <f t="shared" ref="M806:M869" si="32">M805+1</f>
        <v>2</v>
      </c>
      <c r="O806" t="s">
        <v>4</v>
      </c>
      <c r="P806" t="s">
        <v>4</v>
      </c>
      <c r="Q806" t="s">
        <v>4</v>
      </c>
      <c r="R806" t="s">
        <v>4</v>
      </c>
    </row>
    <row r="807" spans="1:18" x14ac:dyDescent="0.2">
      <c r="A807">
        <f t="shared" si="30"/>
        <v>798</v>
      </c>
      <c r="B807" t="s">
        <v>1067</v>
      </c>
      <c r="C807" s="9">
        <v>146335</v>
      </c>
      <c r="D807" t="s">
        <v>23</v>
      </c>
      <c r="E807" s="5" t="s">
        <v>671</v>
      </c>
      <c r="F807" s="5"/>
      <c r="G807" s="5"/>
      <c r="H807" t="s">
        <v>881</v>
      </c>
      <c r="I807" t="s">
        <v>214</v>
      </c>
      <c r="J807" s="5" t="s">
        <v>640</v>
      </c>
      <c r="K807" s="2">
        <v>17</v>
      </c>
      <c r="L807" s="3">
        <v>3893650</v>
      </c>
      <c r="M807" s="3">
        <f t="shared" si="32"/>
        <v>3</v>
      </c>
      <c r="O807" t="s">
        <v>4</v>
      </c>
      <c r="P807" t="s">
        <v>4</v>
      </c>
      <c r="Q807" t="s">
        <v>4</v>
      </c>
      <c r="R807" t="s">
        <v>4</v>
      </c>
    </row>
    <row r="808" spans="1:18" x14ac:dyDescent="0.2">
      <c r="A808">
        <f t="shared" si="30"/>
        <v>799</v>
      </c>
      <c r="B808" t="s">
        <v>919</v>
      </c>
      <c r="C808" s="9">
        <v>146340</v>
      </c>
      <c r="D808" t="s">
        <v>23</v>
      </c>
      <c r="E808" s="5" t="s">
        <v>671</v>
      </c>
      <c r="F808" s="5"/>
      <c r="G808" s="5"/>
      <c r="H808" t="s">
        <v>875</v>
      </c>
      <c r="I808" t="s">
        <v>214</v>
      </c>
      <c r="J808" s="5" t="s">
        <v>640</v>
      </c>
      <c r="K808" s="77">
        <v>17</v>
      </c>
      <c r="L808" s="3">
        <v>6102795</v>
      </c>
      <c r="M808" s="3">
        <f t="shared" si="32"/>
        <v>4</v>
      </c>
      <c r="O808" t="s">
        <v>4</v>
      </c>
      <c r="P808" t="s">
        <v>4</v>
      </c>
      <c r="Q808" t="s">
        <v>4</v>
      </c>
      <c r="R808" t="s">
        <v>4</v>
      </c>
    </row>
    <row r="809" spans="1:18" x14ac:dyDescent="0.2">
      <c r="A809">
        <f t="shared" si="30"/>
        <v>800</v>
      </c>
      <c r="B809" t="s">
        <v>1068</v>
      </c>
      <c r="C809" s="9">
        <v>146343</v>
      </c>
      <c r="D809" t="s">
        <v>23</v>
      </c>
      <c r="E809" s="5" t="s">
        <v>671</v>
      </c>
      <c r="F809" s="5"/>
      <c r="G809" s="5"/>
      <c r="H809" t="s">
        <v>875</v>
      </c>
      <c r="I809" t="s">
        <v>198</v>
      </c>
      <c r="J809" s="5" t="s">
        <v>640</v>
      </c>
      <c r="K809" s="2">
        <v>11</v>
      </c>
      <c r="L809" s="3">
        <v>1400624</v>
      </c>
      <c r="M809" s="3">
        <f t="shared" si="32"/>
        <v>5</v>
      </c>
      <c r="O809" t="s">
        <v>4</v>
      </c>
      <c r="P809" t="s">
        <v>4</v>
      </c>
      <c r="Q809" t="s">
        <v>4</v>
      </c>
      <c r="R809" t="s">
        <v>4</v>
      </c>
    </row>
    <row r="810" spans="1:18" x14ac:dyDescent="0.2">
      <c r="A810">
        <f t="shared" si="30"/>
        <v>801</v>
      </c>
      <c r="B810" t="s">
        <v>1069</v>
      </c>
      <c r="C810" s="9">
        <v>146428</v>
      </c>
      <c r="D810" t="s">
        <v>46</v>
      </c>
      <c r="E810" s="5" t="s">
        <v>672</v>
      </c>
      <c r="F810" s="5"/>
      <c r="G810" s="5"/>
      <c r="H810" t="s">
        <v>48</v>
      </c>
      <c r="I810" t="s">
        <v>274</v>
      </c>
      <c r="J810" s="5" t="s">
        <v>640</v>
      </c>
      <c r="K810" s="2">
        <v>17</v>
      </c>
      <c r="L810" s="3">
        <v>0</v>
      </c>
      <c r="M810" s="3">
        <f t="shared" si="32"/>
        <v>6</v>
      </c>
      <c r="O810" t="s">
        <v>4</v>
      </c>
      <c r="P810" t="s">
        <v>4</v>
      </c>
      <c r="Q810" t="s">
        <v>4</v>
      </c>
      <c r="R810" t="s">
        <v>4</v>
      </c>
    </row>
    <row r="811" spans="1:18" x14ac:dyDescent="0.2">
      <c r="A811">
        <f t="shared" si="30"/>
        <v>802</v>
      </c>
      <c r="B811" t="s">
        <v>898</v>
      </c>
      <c r="C811" s="9">
        <v>146431</v>
      </c>
      <c r="D811" t="s">
        <v>23</v>
      </c>
      <c r="E811" s="5" t="s">
        <v>671</v>
      </c>
      <c r="F811" s="5"/>
      <c r="G811" s="5"/>
      <c r="H811" t="s">
        <v>875</v>
      </c>
      <c r="I811" t="s">
        <v>454</v>
      </c>
      <c r="J811" s="5" t="s">
        <v>640</v>
      </c>
      <c r="K811" s="2">
        <v>22</v>
      </c>
      <c r="L811" s="3">
        <v>2698594</v>
      </c>
      <c r="M811" s="3">
        <f t="shared" si="32"/>
        <v>7</v>
      </c>
      <c r="O811" t="s">
        <v>4</v>
      </c>
      <c r="P811" t="s">
        <v>4</v>
      </c>
      <c r="Q811" t="s">
        <v>4</v>
      </c>
      <c r="R811" t="s">
        <v>4</v>
      </c>
    </row>
    <row r="812" spans="1:18" x14ac:dyDescent="0.2">
      <c r="A812">
        <f t="shared" ref="A812:A875" si="33">A811+1</f>
        <v>803</v>
      </c>
      <c r="B812" t="s">
        <v>1070</v>
      </c>
      <c r="C812" s="9">
        <v>146435</v>
      </c>
      <c r="D812" t="s">
        <v>23</v>
      </c>
      <c r="E812" s="5" t="s">
        <v>671</v>
      </c>
      <c r="F812" s="5"/>
      <c r="G812" s="5"/>
      <c r="H812" t="s">
        <v>48</v>
      </c>
      <c r="I812" t="s">
        <v>346</v>
      </c>
      <c r="J812" s="5" t="s">
        <v>640</v>
      </c>
      <c r="K812" s="2">
        <v>17</v>
      </c>
      <c r="L812" s="3">
        <v>218268252</v>
      </c>
      <c r="M812" s="3">
        <f t="shared" si="32"/>
        <v>8</v>
      </c>
      <c r="O812" t="s">
        <v>4</v>
      </c>
      <c r="P812" t="s">
        <v>4</v>
      </c>
      <c r="Q812" t="s">
        <v>4</v>
      </c>
      <c r="R812" t="s">
        <v>4</v>
      </c>
    </row>
    <row r="813" spans="1:18" x14ac:dyDescent="0.2">
      <c r="A813">
        <f t="shared" si="33"/>
        <v>804</v>
      </c>
      <c r="B813" t="s">
        <v>1071</v>
      </c>
      <c r="C813" s="9">
        <v>146444</v>
      </c>
      <c r="D813" t="s">
        <v>23</v>
      </c>
      <c r="E813" s="5" t="s">
        <v>671</v>
      </c>
      <c r="F813" s="5"/>
      <c r="G813" s="5"/>
      <c r="H813" t="s">
        <v>875</v>
      </c>
      <c r="I813" t="s">
        <v>245</v>
      </c>
      <c r="J813" s="5" t="s">
        <v>640</v>
      </c>
      <c r="K813" s="2">
        <v>11</v>
      </c>
      <c r="L813" s="3">
        <v>7337299</v>
      </c>
      <c r="M813" s="3">
        <f t="shared" si="32"/>
        <v>9</v>
      </c>
      <c r="O813" t="s">
        <v>4</v>
      </c>
      <c r="P813" t="s">
        <v>4</v>
      </c>
      <c r="Q813" t="s">
        <v>4</v>
      </c>
      <c r="R813" t="s">
        <v>4</v>
      </c>
    </row>
    <row r="814" spans="1:18" x14ac:dyDescent="0.2">
      <c r="A814">
        <f t="shared" si="33"/>
        <v>805</v>
      </c>
      <c r="B814" t="s">
        <v>792</v>
      </c>
      <c r="C814" s="9">
        <v>146445</v>
      </c>
      <c r="D814" t="s">
        <v>23</v>
      </c>
      <c r="E814" s="5" t="s">
        <v>671</v>
      </c>
      <c r="F814" s="5"/>
      <c r="G814" s="5"/>
      <c r="H814" t="s">
        <v>875</v>
      </c>
      <c r="I814" t="s">
        <v>245</v>
      </c>
      <c r="J814" s="5" t="s">
        <v>640</v>
      </c>
      <c r="K814" s="2">
        <v>22</v>
      </c>
      <c r="L814" s="3">
        <v>5242697</v>
      </c>
      <c r="M814" s="3">
        <f t="shared" si="32"/>
        <v>10</v>
      </c>
      <c r="O814" t="s">
        <v>4</v>
      </c>
      <c r="P814" t="s">
        <v>4</v>
      </c>
      <c r="Q814" t="s">
        <v>4</v>
      </c>
      <c r="R814" t="s">
        <v>4</v>
      </c>
    </row>
    <row r="815" spans="1:18" x14ac:dyDescent="0.2">
      <c r="A815">
        <f t="shared" si="33"/>
        <v>806</v>
      </c>
      <c r="B815" t="s">
        <v>1072</v>
      </c>
      <c r="C815" s="9">
        <v>146447</v>
      </c>
      <c r="D815" t="s">
        <v>23</v>
      </c>
      <c r="E815" s="5" t="s">
        <v>671</v>
      </c>
      <c r="F815" s="5"/>
      <c r="G815" s="5"/>
      <c r="H815" t="s">
        <v>875</v>
      </c>
      <c r="I815" t="s">
        <v>235</v>
      </c>
      <c r="J815" s="5" t="s">
        <v>640</v>
      </c>
      <c r="K815" s="2">
        <v>22</v>
      </c>
      <c r="L815" s="3">
        <v>12517562</v>
      </c>
      <c r="M815" s="3">
        <f t="shared" si="32"/>
        <v>11</v>
      </c>
      <c r="O815" t="s">
        <v>4</v>
      </c>
      <c r="P815" t="s">
        <v>4</v>
      </c>
      <c r="Q815" t="s">
        <v>4</v>
      </c>
      <c r="R815" t="s">
        <v>4</v>
      </c>
    </row>
    <row r="816" spans="1:18" x14ac:dyDescent="0.2">
      <c r="A816">
        <f t="shared" si="33"/>
        <v>807</v>
      </c>
      <c r="B816" t="s">
        <v>1074</v>
      </c>
      <c r="C816" s="9">
        <v>146520</v>
      </c>
      <c r="D816" t="s">
        <v>23</v>
      </c>
      <c r="E816" s="5" t="s">
        <v>671</v>
      </c>
      <c r="F816" s="5"/>
      <c r="G816" s="5"/>
      <c r="H816" t="s">
        <v>875</v>
      </c>
      <c r="I816" t="s">
        <v>245</v>
      </c>
      <c r="J816" s="5" t="s">
        <v>640</v>
      </c>
      <c r="K816" s="2">
        <v>22</v>
      </c>
      <c r="L816" s="3">
        <v>13999777</v>
      </c>
      <c r="M816" s="3">
        <f t="shared" si="32"/>
        <v>12</v>
      </c>
      <c r="O816" t="s">
        <v>4</v>
      </c>
      <c r="P816" t="s">
        <v>4</v>
      </c>
      <c r="Q816" t="s">
        <v>4</v>
      </c>
      <c r="R816" t="s">
        <v>4</v>
      </c>
    </row>
    <row r="817" spans="1:18" x14ac:dyDescent="0.2">
      <c r="A817">
        <f t="shared" si="33"/>
        <v>808</v>
      </c>
      <c r="B817" t="s">
        <v>957</v>
      </c>
      <c r="C817" s="9">
        <v>146526</v>
      </c>
      <c r="D817" t="s">
        <v>29</v>
      </c>
      <c r="E817" s="5" t="s">
        <v>671</v>
      </c>
      <c r="F817" s="5"/>
      <c r="G817" s="5"/>
      <c r="H817" t="s">
        <v>9</v>
      </c>
      <c r="I817" t="s">
        <v>228</v>
      </c>
      <c r="J817" s="5" t="s">
        <v>640</v>
      </c>
      <c r="K817" s="2">
        <v>17</v>
      </c>
      <c r="L817" s="3">
        <v>54057297</v>
      </c>
      <c r="M817" s="3">
        <f t="shared" si="32"/>
        <v>13</v>
      </c>
      <c r="O817" t="s">
        <v>4</v>
      </c>
      <c r="P817" t="s">
        <v>4</v>
      </c>
      <c r="Q817" t="s">
        <v>4</v>
      </c>
      <c r="R817" t="s">
        <v>4</v>
      </c>
    </row>
    <row r="818" spans="1:18" x14ac:dyDescent="0.2">
      <c r="A818">
        <f t="shared" si="33"/>
        <v>809</v>
      </c>
      <c r="B818" t="s">
        <v>1076</v>
      </c>
      <c r="C818" s="9">
        <v>146527</v>
      </c>
      <c r="D818" t="s">
        <v>23</v>
      </c>
      <c r="E818" s="5" t="s">
        <v>671</v>
      </c>
      <c r="F818" s="5"/>
      <c r="G818" s="5"/>
      <c r="H818" t="s">
        <v>38</v>
      </c>
      <c r="I818" t="s">
        <v>346</v>
      </c>
      <c r="J818" s="5" t="s">
        <v>640</v>
      </c>
      <c r="K818" s="2">
        <v>11</v>
      </c>
      <c r="L818" s="3">
        <v>411568558.94</v>
      </c>
      <c r="M818" s="3">
        <f t="shared" si="32"/>
        <v>14</v>
      </c>
      <c r="O818" t="s">
        <v>4</v>
      </c>
      <c r="P818" t="s">
        <v>4</v>
      </c>
      <c r="Q818" t="s">
        <v>4</v>
      </c>
      <c r="R818" t="s">
        <v>4</v>
      </c>
    </row>
    <row r="819" spans="1:18" x14ac:dyDescent="0.2">
      <c r="A819">
        <f t="shared" si="33"/>
        <v>810</v>
      </c>
      <c r="B819" t="s">
        <v>1044</v>
      </c>
      <c r="C819" s="9">
        <v>146533</v>
      </c>
      <c r="D819" t="s">
        <v>23</v>
      </c>
      <c r="E819" s="5" t="s">
        <v>671</v>
      </c>
      <c r="F819" s="5"/>
      <c r="G819" s="5"/>
      <c r="H819" t="s">
        <v>48</v>
      </c>
      <c r="I819" t="s">
        <v>346</v>
      </c>
      <c r="J819" s="5" t="s">
        <v>640</v>
      </c>
      <c r="K819" s="2">
        <v>17</v>
      </c>
      <c r="L819" s="3">
        <v>205780085</v>
      </c>
      <c r="M819" s="3">
        <f t="shared" si="32"/>
        <v>15</v>
      </c>
      <c r="O819" t="s">
        <v>4</v>
      </c>
      <c r="P819" t="s">
        <v>4</v>
      </c>
      <c r="Q819" t="s">
        <v>4</v>
      </c>
      <c r="R819" t="s">
        <v>4</v>
      </c>
    </row>
    <row r="820" spans="1:18" x14ac:dyDescent="0.2">
      <c r="A820">
        <f t="shared" si="33"/>
        <v>811</v>
      </c>
      <c r="B820" t="s">
        <v>1077</v>
      </c>
      <c r="C820" s="9">
        <v>146562</v>
      </c>
      <c r="D820" t="s">
        <v>23</v>
      </c>
      <c r="E820" s="5" t="s">
        <v>671</v>
      </c>
      <c r="F820" s="5"/>
      <c r="G820" s="5"/>
      <c r="H820" t="s">
        <v>876</v>
      </c>
      <c r="I820" t="s">
        <v>1093</v>
      </c>
      <c r="J820" s="5" t="s">
        <v>640</v>
      </c>
      <c r="K820" s="2">
        <v>17</v>
      </c>
      <c r="L820" s="3">
        <v>2617193</v>
      </c>
      <c r="M820" s="3">
        <f t="shared" si="32"/>
        <v>16</v>
      </c>
      <c r="O820" t="s">
        <v>4</v>
      </c>
      <c r="P820" t="s">
        <v>4</v>
      </c>
      <c r="Q820" t="s">
        <v>4</v>
      </c>
      <c r="R820" t="s">
        <v>4</v>
      </c>
    </row>
    <row r="821" spans="1:18" x14ac:dyDescent="0.2">
      <c r="A821">
        <f t="shared" si="33"/>
        <v>812</v>
      </c>
      <c r="B821" t="s">
        <v>968</v>
      </c>
      <c r="C821" s="9">
        <v>146582</v>
      </c>
      <c r="D821" t="s">
        <v>23</v>
      </c>
      <c r="E821" s="5" t="s">
        <v>671</v>
      </c>
      <c r="F821" s="5"/>
      <c r="G821" s="5"/>
      <c r="H821" t="s">
        <v>983</v>
      </c>
      <c r="I821" t="s">
        <v>214</v>
      </c>
      <c r="J821" s="5" t="s">
        <v>640</v>
      </c>
      <c r="K821" s="77">
        <v>11</v>
      </c>
      <c r="L821" s="3">
        <v>8393932</v>
      </c>
      <c r="M821" s="3">
        <f t="shared" si="32"/>
        <v>17</v>
      </c>
      <c r="O821" t="s">
        <v>4</v>
      </c>
      <c r="P821" t="s">
        <v>4</v>
      </c>
      <c r="Q821" t="s">
        <v>4</v>
      </c>
      <c r="R821" t="s">
        <v>4</v>
      </c>
    </row>
    <row r="822" spans="1:18" x14ac:dyDescent="0.2">
      <c r="A822">
        <f t="shared" si="33"/>
        <v>813</v>
      </c>
      <c r="B822" t="s">
        <v>1086</v>
      </c>
      <c r="C822" s="9">
        <v>146585</v>
      </c>
      <c r="D822" t="s">
        <v>23</v>
      </c>
      <c r="E822" s="5" t="s">
        <v>671</v>
      </c>
      <c r="F822" s="5"/>
      <c r="G822" s="5"/>
      <c r="H822" t="s">
        <v>875</v>
      </c>
      <c r="I822" t="s">
        <v>214</v>
      </c>
      <c r="J822" s="5" t="s">
        <v>640</v>
      </c>
      <c r="K822" s="77">
        <v>17</v>
      </c>
      <c r="L822" s="3">
        <v>6274704</v>
      </c>
      <c r="M822" s="3">
        <f t="shared" si="32"/>
        <v>18</v>
      </c>
      <c r="O822" t="s">
        <v>4</v>
      </c>
      <c r="P822" t="s">
        <v>4</v>
      </c>
      <c r="Q822" t="s">
        <v>4</v>
      </c>
      <c r="R822" t="s">
        <v>4</v>
      </c>
    </row>
    <row r="823" spans="1:18" x14ac:dyDescent="0.2">
      <c r="A823">
        <f t="shared" si="33"/>
        <v>814</v>
      </c>
      <c r="B823" t="s">
        <v>1079</v>
      </c>
      <c r="C823" s="9">
        <v>146607</v>
      </c>
      <c r="D823" t="s">
        <v>23</v>
      </c>
      <c r="E823" s="5" t="s">
        <v>671</v>
      </c>
      <c r="F823" s="5"/>
      <c r="G823" s="5"/>
      <c r="H823" t="s">
        <v>881</v>
      </c>
      <c r="I823" t="s">
        <v>78</v>
      </c>
      <c r="J823" s="5" t="s">
        <v>640</v>
      </c>
      <c r="K823" s="2">
        <v>17</v>
      </c>
      <c r="L823" s="3">
        <v>446760</v>
      </c>
      <c r="M823" s="3">
        <f t="shared" si="32"/>
        <v>19</v>
      </c>
      <c r="O823" t="s">
        <v>4</v>
      </c>
      <c r="P823" t="s">
        <v>4</v>
      </c>
      <c r="Q823" t="s">
        <v>4</v>
      </c>
      <c r="R823" t="s">
        <v>4</v>
      </c>
    </row>
    <row r="824" spans="1:18" x14ac:dyDescent="0.2">
      <c r="A824">
        <f t="shared" si="33"/>
        <v>815</v>
      </c>
      <c r="B824" t="s">
        <v>1082</v>
      </c>
      <c r="C824" s="9">
        <v>146630</v>
      </c>
      <c r="D824" t="s">
        <v>34</v>
      </c>
      <c r="E824" s="5" t="s">
        <v>671</v>
      </c>
      <c r="F824" s="5"/>
      <c r="G824" s="5"/>
      <c r="H824" t="s">
        <v>9</v>
      </c>
      <c r="I824" t="s">
        <v>377</v>
      </c>
      <c r="J824" s="5" t="s">
        <v>640</v>
      </c>
      <c r="K824" s="2">
        <v>17</v>
      </c>
      <c r="L824" s="3">
        <v>8500000</v>
      </c>
      <c r="M824" s="3">
        <f t="shared" si="32"/>
        <v>20</v>
      </c>
      <c r="O824" t="s">
        <v>4</v>
      </c>
      <c r="P824" t="s">
        <v>4</v>
      </c>
      <c r="Q824" t="s">
        <v>4</v>
      </c>
      <c r="R824" t="s">
        <v>4</v>
      </c>
    </row>
    <row r="825" spans="1:18" x14ac:dyDescent="0.2">
      <c r="A825">
        <f t="shared" si="33"/>
        <v>816</v>
      </c>
      <c r="B825" t="s">
        <v>1083</v>
      </c>
      <c r="C825" s="9">
        <v>146644</v>
      </c>
      <c r="D825" t="s">
        <v>25</v>
      </c>
      <c r="E825" s="5" t="s">
        <v>671</v>
      </c>
      <c r="F825" s="5"/>
      <c r="G825" s="5"/>
      <c r="H825" t="s">
        <v>881</v>
      </c>
      <c r="I825" t="s">
        <v>52</v>
      </c>
      <c r="J825" s="5" t="s">
        <v>640</v>
      </c>
      <c r="K825" s="2">
        <v>11</v>
      </c>
      <c r="L825" s="3">
        <v>0</v>
      </c>
      <c r="M825" s="3">
        <f t="shared" si="32"/>
        <v>21</v>
      </c>
      <c r="O825" t="s">
        <v>4</v>
      </c>
      <c r="P825" t="s">
        <v>4</v>
      </c>
      <c r="Q825" t="s">
        <v>4</v>
      </c>
      <c r="R825" t="s">
        <v>4</v>
      </c>
    </row>
    <row r="826" spans="1:18" x14ac:dyDescent="0.2">
      <c r="A826">
        <f t="shared" si="33"/>
        <v>817</v>
      </c>
      <c r="B826" t="s">
        <v>1084</v>
      </c>
      <c r="C826" s="9">
        <v>146652</v>
      </c>
      <c r="D826" t="s">
        <v>23</v>
      </c>
      <c r="E826" s="5" t="s">
        <v>671</v>
      </c>
      <c r="F826" s="5"/>
      <c r="G826" s="5"/>
      <c r="H826" t="s">
        <v>875</v>
      </c>
      <c r="I826" t="s">
        <v>245</v>
      </c>
      <c r="J826" s="5" t="s">
        <v>640</v>
      </c>
      <c r="K826" s="2">
        <v>22</v>
      </c>
      <c r="L826" s="3">
        <v>2599340</v>
      </c>
      <c r="M826" s="3">
        <f t="shared" si="32"/>
        <v>22</v>
      </c>
      <c r="O826" t="s">
        <v>4</v>
      </c>
      <c r="P826" t="s">
        <v>4</v>
      </c>
      <c r="Q826" t="s">
        <v>4</v>
      </c>
      <c r="R826" t="s">
        <v>4</v>
      </c>
    </row>
    <row r="827" spans="1:18" x14ac:dyDescent="0.2">
      <c r="A827">
        <f t="shared" si="33"/>
        <v>818</v>
      </c>
      <c r="B827" t="s">
        <v>1085</v>
      </c>
      <c r="C827" s="9">
        <v>146656</v>
      </c>
      <c r="D827" t="s">
        <v>23</v>
      </c>
      <c r="E827" s="5" t="s">
        <v>671</v>
      </c>
      <c r="F827" s="5"/>
      <c r="G827" s="5"/>
      <c r="H827" t="s">
        <v>875</v>
      </c>
      <c r="I827" t="s">
        <v>245</v>
      </c>
      <c r="J827" s="5" t="s">
        <v>640</v>
      </c>
      <c r="K827" s="2">
        <v>22</v>
      </c>
      <c r="L827" s="3">
        <v>2445422</v>
      </c>
      <c r="M827" s="3">
        <f t="shared" si="32"/>
        <v>23</v>
      </c>
      <c r="O827" t="s">
        <v>4</v>
      </c>
      <c r="P827" t="s">
        <v>4</v>
      </c>
      <c r="Q827" t="s">
        <v>4</v>
      </c>
      <c r="R827" t="s">
        <v>4</v>
      </c>
    </row>
    <row r="828" spans="1:18" x14ac:dyDescent="0.2">
      <c r="A828">
        <f t="shared" si="33"/>
        <v>819</v>
      </c>
      <c r="B828" t="s">
        <v>721</v>
      </c>
      <c r="C828" s="9">
        <v>146662</v>
      </c>
      <c r="D828" t="s">
        <v>23</v>
      </c>
      <c r="E828" s="5" t="s">
        <v>671</v>
      </c>
      <c r="F828" s="5"/>
      <c r="G828" s="5"/>
      <c r="H828" t="s">
        <v>875</v>
      </c>
      <c r="I828" t="s">
        <v>245</v>
      </c>
      <c r="J828" s="5" t="s">
        <v>640</v>
      </c>
      <c r="K828" s="2">
        <v>11</v>
      </c>
      <c r="L828" s="3">
        <v>2527938</v>
      </c>
      <c r="M828" s="3">
        <f t="shared" si="32"/>
        <v>24</v>
      </c>
      <c r="O828" t="s">
        <v>4</v>
      </c>
      <c r="P828" t="s">
        <v>4</v>
      </c>
      <c r="Q828" t="s">
        <v>4</v>
      </c>
      <c r="R828" t="s">
        <v>4</v>
      </c>
    </row>
    <row r="829" spans="1:18" x14ac:dyDescent="0.2">
      <c r="A829">
        <f t="shared" si="33"/>
        <v>820</v>
      </c>
      <c r="B829" t="s">
        <v>1020</v>
      </c>
      <c r="C829" s="9">
        <v>146663</v>
      </c>
      <c r="D829" t="s">
        <v>23</v>
      </c>
      <c r="E829" s="5" t="s">
        <v>671</v>
      </c>
      <c r="F829" s="5"/>
      <c r="G829" s="5"/>
      <c r="H829" t="s">
        <v>875</v>
      </c>
      <c r="I829" t="s">
        <v>245</v>
      </c>
      <c r="J829" s="5" t="s">
        <v>640</v>
      </c>
      <c r="K829" s="2">
        <v>22</v>
      </c>
      <c r="L829" s="3">
        <v>17506671</v>
      </c>
      <c r="M829" s="3">
        <f t="shared" si="32"/>
        <v>25</v>
      </c>
      <c r="O829" t="s">
        <v>4</v>
      </c>
      <c r="P829" t="s">
        <v>4</v>
      </c>
      <c r="Q829" t="s">
        <v>4</v>
      </c>
      <c r="R829" t="s">
        <v>4</v>
      </c>
    </row>
    <row r="830" spans="1:18" x14ac:dyDescent="0.2">
      <c r="A830">
        <f t="shared" si="33"/>
        <v>821</v>
      </c>
      <c r="B830" t="s">
        <v>1086</v>
      </c>
      <c r="C830" s="9">
        <v>146664</v>
      </c>
      <c r="D830" t="s">
        <v>23</v>
      </c>
      <c r="E830" s="5" t="s">
        <v>671</v>
      </c>
      <c r="F830" s="5"/>
      <c r="G830" s="5"/>
      <c r="H830" t="s">
        <v>875</v>
      </c>
      <c r="I830" t="s">
        <v>245</v>
      </c>
      <c r="J830" s="5" t="s">
        <v>640</v>
      </c>
      <c r="K830" s="2">
        <v>11</v>
      </c>
      <c r="L830" s="3">
        <v>2311408</v>
      </c>
      <c r="M830" s="3">
        <f t="shared" si="32"/>
        <v>26</v>
      </c>
      <c r="O830" t="s">
        <v>4</v>
      </c>
      <c r="P830" t="s">
        <v>4</v>
      </c>
      <c r="Q830" t="s">
        <v>4</v>
      </c>
      <c r="R830" t="s">
        <v>4</v>
      </c>
    </row>
    <row r="831" spans="1:18" x14ac:dyDescent="0.2">
      <c r="A831">
        <f t="shared" si="33"/>
        <v>822</v>
      </c>
      <c r="B831" t="s">
        <v>1087</v>
      </c>
      <c r="C831" s="9">
        <v>146677</v>
      </c>
      <c r="D831" t="s">
        <v>23</v>
      </c>
      <c r="E831" s="5" t="s">
        <v>671</v>
      </c>
      <c r="F831" s="5"/>
      <c r="G831" s="5"/>
      <c r="H831" t="s">
        <v>875</v>
      </c>
      <c r="I831" t="s">
        <v>245</v>
      </c>
      <c r="J831" s="5" t="s">
        <v>640</v>
      </c>
      <c r="K831" s="2">
        <v>22</v>
      </c>
      <c r="L831" s="3">
        <v>2762961</v>
      </c>
      <c r="M831" s="3">
        <f t="shared" si="32"/>
        <v>27</v>
      </c>
      <c r="O831" t="s">
        <v>4</v>
      </c>
      <c r="P831" t="s">
        <v>4</v>
      </c>
      <c r="Q831" t="s">
        <v>4</v>
      </c>
      <c r="R831" t="s">
        <v>4</v>
      </c>
    </row>
    <row r="832" spans="1:18" x14ac:dyDescent="0.2">
      <c r="A832">
        <f t="shared" si="33"/>
        <v>823</v>
      </c>
      <c r="B832" t="s">
        <v>1025</v>
      </c>
      <c r="C832" s="9">
        <v>146679</v>
      </c>
      <c r="D832" t="s">
        <v>23</v>
      </c>
      <c r="E832" s="5" t="s">
        <v>671</v>
      </c>
      <c r="F832" s="5"/>
      <c r="G832" s="5"/>
      <c r="H832" t="s">
        <v>875</v>
      </c>
      <c r="I832" t="s">
        <v>245</v>
      </c>
      <c r="J832" s="5" t="s">
        <v>640</v>
      </c>
      <c r="K832" s="2">
        <v>22</v>
      </c>
      <c r="L832" s="3">
        <v>4753508</v>
      </c>
      <c r="M832" s="3">
        <f t="shared" si="32"/>
        <v>28</v>
      </c>
      <c r="O832" t="s">
        <v>4</v>
      </c>
      <c r="P832" t="s">
        <v>4</v>
      </c>
      <c r="Q832" t="s">
        <v>4</v>
      </c>
      <c r="R832" t="s">
        <v>4</v>
      </c>
    </row>
    <row r="833" spans="1:18" x14ac:dyDescent="0.2">
      <c r="A833">
        <f t="shared" si="33"/>
        <v>824</v>
      </c>
      <c r="B833" t="s">
        <v>1088</v>
      </c>
      <c r="C833" s="9">
        <v>146683</v>
      </c>
      <c r="D833" t="s">
        <v>23</v>
      </c>
      <c r="E833" s="5" t="s">
        <v>671</v>
      </c>
      <c r="F833" s="5"/>
      <c r="G833" s="5"/>
      <c r="H833" t="s">
        <v>875</v>
      </c>
      <c r="I833" t="s">
        <v>245</v>
      </c>
      <c r="J833" s="5" t="s">
        <v>640</v>
      </c>
      <c r="K833" s="2">
        <v>22</v>
      </c>
      <c r="L833" s="3">
        <v>2762961</v>
      </c>
      <c r="M833" s="3">
        <f t="shared" si="32"/>
        <v>29</v>
      </c>
      <c r="O833" t="s">
        <v>4</v>
      </c>
      <c r="P833" t="s">
        <v>4</v>
      </c>
      <c r="Q833" t="s">
        <v>4</v>
      </c>
      <c r="R833" t="s">
        <v>4</v>
      </c>
    </row>
    <row r="834" spans="1:18" x14ac:dyDescent="0.2">
      <c r="A834">
        <f t="shared" si="33"/>
        <v>825</v>
      </c>
      <c r="B834" t="s">
        <v>1089</v>
      </c>
      <c r="C834" s="9">
        <v>146690</v>
      </c>
      <c r="D834" t="s">
        <v>23</v>
      </c>
      <c r="E834" s="5" t="s">
        <v>671</v>
      </c>
      <c r="F834" s="5"/>
      <c r="G834" s="5"/>
      <c r="H834" t="s">
        <v>875</v>
      </c>
      <c r="I834" t="s">
        <v>245</v>
      </c>
      <c r="J834" s="5" t="s">
        <v>640</v>
      </c>
      <c r="K834" s="2">
        <v>11</v>
      </c>
      <c r="L834" s="3">
        <v>2653525</v>
      </c>
      <c r="M834" s="3">
        <f t="shared" si="32"/>
        <v>30</v>
      </c>
      <c r="O834" t="s">
        <v>4</v>
      </c>
      <c r="P834" t="s">
        <v>4</v>
      </c>
      <c r="Q834" t="s">
        <v>4</v>
      </c>
      <c r="R834" t="s">
        <v>4</v>
      </c>
    </row>
    <row r="835" spans="1:18" x14ac:dyDescent="0.2">
      <c r="A835">
        <f t="shared" si="33"/>
        <v>826</v>
      </c>
      <c r="B835" t="s">
        <v>1090</v>
      </c>
      <c r="C835" s="9">
        <v>146701</v>
      </c>
      <c r="D835" t="s">
        <v>23</v>
      </c>
      <c r="E835" s="5" t="s">
        <v>671</v>
      </c>
      <c r="F835" s="5"/>
      <c r="G835" s="5"/>
      <c r="H835" t="s">
        <v>875</v>
      </c>
      <c r="I835" t="s">
        <v>214</v>
      </c>
      <c r="J835" s="5" t="s">
        <v>640</v>
      </c>
      <c r="K835" s="2">
        <v>22</v>
      </c>
      <c r="L835" s="3">
        <v>5307050</v>
      </c>
      <c r="M835" s="3">
        <f t="shared" si="32"/>
        <v>31</v>
      </c>
      <c r="O835" t="s">
        <v>4</v>
      </c>
      <c r="P835" t="s">
        <v>4</v>
      </c>
      <c r="Q835" t="s">
        <v>4</v>
      </c>
      <c r="R835" t="s">
        <v>4</v>
      </c>
    </row>
    <row r="836" spans="1:18" x14ac:dyDescent="0.2">
      <c r="A836">
        <f t="shared" si="33"/>
        <v>827</v>
      </c>
      <c r="B836" t="s">
        <v>960</v>
      </c>
      <c r="C836" s="9">
        <v>146707</v>
      </c>
      <c r="D836" t="s">
        <v>23</v>
      </c>
      <c r="E836" s="5" t="s">
        <v>671</v>
      </c>
      <c r="F836" s="5"/>
      <c r="G836" s="5"/>
      <c r="H836" t="s">
        <v>983</v>
      </c>
      <c r="I836" t="s">
        <v>214</v>
      </c>
      <c r="J836" s="5" t="s">
        <v>640</v>
      </c>
      <c r="K836" s="77">
        <v>11</v>
      </c>
      <c r="L836" s="3">
        <v>1146933</v>
      </c>
      <c r="M836" s="3">
        <f t="shared" si="32"/>
        <v>32</v>
      </c>
      <c r="O836" t="s">
        <v>4</v>
      </c>
      <c r="P836" t="s">
        <v>4</v>
      </c>
      <c r="Q836" t="s">
        <v>4</v>
      </c>
      <c r="R836" t="s">
        <v>4</v>
      </c>
    </row>
    <row r="837" spans="1:18" x14ac:dyDescent="0.2">
      <c r="A837">
        <f t="shared" si="33"/>
        <v>828</v>
      </c>
      <c r="B837" t="s">
        <v>971</v>
      </c>
      <c r="C837" s="9">
        <v>146762</v>
      </c>
      <c r="D837" t="s">
        <v>23</v>
      </c>
      <c r="E837" s="5" t="s">
        <v>671</v>
      </c>
      <c r="F837" s="5"/>
      <c r="G837" s="5"/>
      <c r="H837" t="s">
        <v>983</v>
      </c>
      <c r="I837" t="s">
        <v>198</v>
      </c>
      <c r="J837" s="5" t="s">
        <v>640</v>
      </c>
      <c r="K837" s="77">
        <v>22</v>
      </c>
      <c r="L837" s="3">
        <v>4559296</v>
      </c>
      <c r="M837" s="3">
        <f t="shared" si="32"/>
        <v>33</v>
      </c>
      <c r="O837" t="s">
        <v>4</v>
      </c>
      <c r="P837" t="s">
        <v>4</v>
      </c>
      <c r="Q837" t="s">
        <v>4</v>
      </c>
      <c r="R837" t="s">
        <v>4</v>
      </c>
    </row>
    <row r="838" spans="1:18" x14ac:dyDescent="0.2">
      <c r="A838">
        <f t="shared" si="33"/>
        <v>829</v>
      </c>
      <c r="B838" t="s">
        <v>970</v>
      </c>
      <c r="C838" s="9">
        <v>146763</v>
      </c>
      <c r="D838" t="s">
        <v>23</v>
      </c>
      <c r="E838" s="5" t="s">
        <v>671</v>
      </c>
      <c r="F838" s="5"/>
      <c r="G838" s="5"/>
      <c r="H838" t="s">
        <v>875</v>
      </c>
      <c r="I838" t="s">
        <v>198</v>
      </c>
      <c r="J838" s="5" t="s">
        <v>640</v>
      </c>
      <c r="K838" s="77">
        <v>17</v>
      </c>
      <c r="L838" s="3">
        <v>5324497</v>
      </c>
      <c r="M838" s="3">
        <f t="shared" si="32"/>
        <v>34</v>
      </c>
      <c r="O838" t="s">
        <v>4</v>
      </c>
      <c r="P838" t="s">
        <v>4</v>
      </c>
      <c r="Q838" t="s">
        <v>4</v>
      </c>
      <c r="R838" t="s">
        <v>4</v>
      </c>
    </row>
    <row r="839" spans="1:18" x14ac:dyDescent="0.2">
      <c r="A839">
        <f t="shared" si="33"/>
        <v>830</v>
      </c>
      <c r="B839" t="s">
        <v>1123</v>
      </c>
      <c r="C839" s="9">
        <v>146764</v>
      </c>
      <c r="D839" t="s">
        <v>23</v>
      </c>
      <c r="E839" s="5" t="s">
        <v>671</v>
      </c>
      <c r="F839" s="5"/>
      <c r="G839" s="5"/>
      <c r="H839" t="s">
        <v>875</v>
      </c>
      <c r="I839" t="s">
        <v>245</v>
      </c>
      <c r="J839" s="5" t="s">
        <v>640</v>
      </c>
      <c r="K839" s="77">
        <v>22</v>
      </c>
      <c r="L839" s="3">
        <v>23630288</v>
      </c>
      <c r="M839" s="3">
        <f t="shared" si="32"/>
        <v>35</v>
      </c>
      <c r="O839" t="s">
        <v>4</v>
      </c>
      <c r="P839" t="s">
        <v>4</v>
      </c>
      <c r="Q839" t="s">
        <v>4</v>
      </c>
      <c r="R839" t="s">
        <v>4</v>
      </c>
    </row>
    <row r="840" spans="1:18" x14ac:dyDescent="0.2">
      <c r="A840">
        <f t="shared" si="33"/>
        <v>831</v>
      </c>
      <c r="B840" t="s">
        <v>906</v>
      </c>
      <c r="C840" s="9">
        <v>146808</v>
      </c>
      <c r="D840" t="s">
        <v>23</v>
      </c>
      <c r="E840" s="5" t="s">
        <v>671</v>
      </c>
      <c r="F840" s="5"/>
      <c r="G840" s="5"/>
      <c r="H840" t="s">
        <v>875</v>
      </c>
      <c r="I840" t="s">
        <v>198</v>
      </c>
      <c r="J840" s="5" t="s">
        <v>640</v>
      </c>
      <c r="K840" s="77">
        <v>22</v>
      </c>
      <c r="L840" s="3">
        <v>6936171</v>
      </c>
      <c r="M840" s="3">
        <f t="shared" si="32"/>
        <v>36</v>
      </c>
      <c r="O840" t="s">
        <v>4</v>
      </c>
      <c r="P840" t="s">
        <v>4</v>
      </c>
      <c r="Q840" t="s">
        <v>4</v>
      </c>
      <c r="R840" t="s">
        <v>4</v>
      </c>
    </row>
    <row r="841" spans="1:18" x14ac:dyDescent="0.2">
      <c r="A841">
        <f t="shared" si="33"/>
        <v>832</v>
      </c>
      <c r="B841" t="s">
        <v>1124</v>
      </c>
      <c r="C841" s="9">
        <v>146809</v>
      </c>
      <c r="D841" t="s">
        <v>23</v>
      </c>
      <c r="E841" s="5" t="s">
        <v>671</v>
      </c>
      <c r="F841" s="5"/>
      <c r="G841" s="5"/>
      <c r="H841" t="s">
        <v>875</v>
      </c>
      <c r="I841" t="s">
        <v>235</v>
      </c>
      <c r="J841" s="5" t="s">
        <v>640</v>
      </c>
      <c r="K841" s="77">
        <v>22</v>
      </c>
      <c r="L841" s="3">
        <v>7533575</v>
      </c>
      <c r="M841" s="3">
        <f t="shared" si="32"/>
        <v>37</v>
      </c>
      <c r="O841" t="s">
        <v>4</v>
      </c>
      <c r="P841" t="s">
        <v>4</v>
      </c>
      <c r="Q841" t="s">
        <v>4</v>
      </c>
      <c r="R841" t="s">
        <v>4</v>
      </c>
    </row>
    <row r="842" spans="1:18" x14ac:dyDescent="0.2">
      <c r="A842">
        <f t="shared" si="33"/>
        <v>833</v>
      </c>
      <c r="B842" t="s">
        <v>1126</v>
      </c>
      <c r="C842" s="9">
        <v>146828</v>
      </c>
      <c r="D842" t="s">
        <v>23</v>
      </c>
      <c r="E842" s="5" t="s">
        <v>671</v>
      </c>
      <c r="F842" s="5"/>
      <c r="G842" s="5"/>
      <c r="H842" t="s">
        <v>875</v>
      </c>
      <c r="I842" t="s">
        <v>228</v>
      </c>
      <c r="J842" s="5" t="s">
        <v>640</v>
      </c>
      <c r="K842" s="77">
        <v>22</v>
      </c>
      <c r="L842" s="3">
        <v>24268080</v>
      </c>
      <c r="M842" s="3">
        <f t="shared" si="32"/>
        <v>38</v>
      </c>
      <c r="O842" t="s">
        <v>4</v>
      </c>
      <c r="P842" t="s">
        <v>4</v>
      </c>
      <c r="Q842" t="s">
        <v>4</v>
      </c>
      <c r="R842" t="s">
        <v>4</v>
      </c>
    </row>
    <row r="843" spans="1:18" x14ac:dyDescent="0.2">
      <c r="A843">
        <f t="shared" si="33"/>
        <v>834</v>
      </c>
      <c r="B843" t="s">
        <v>847</v>
      </c>
      <c r="C843" s="9">
        <v>146854</v>
      </c>
      <c r="D843" t="s">
        <v>29</v>
      </c>
      <c r="E843" s="5" t="s">
        <v>671</v>
      </c>
      <c r="F843" s="5"/>
      <c r="G843" s="5"/>
      <c r="H843" t="s">
        <v>1271</v>
      </c>
      <c r="I843" t="s">
        <v>245</v>
      </c>
      <c r="J843" s="5" t="s">
        <v>640</v>
      </c>
      <c r="K843" s="77">
        <v>17.5</v>
      </c>
      <c r="L843" s="3">
        <f>2870069024*0.175</f>
        <v>502262079.19999999</v>
      </c>
      <c r="M843" s="3">
        <f t="shared" si="32"/>
        <v>39</v>
      </c>
      <c r="O843" t="s">
        <v>4</v>
      </c>
      <c r="P843" t="s">
        <v>4</v>
      </c>
      <c r="Q843" t="s">
        <v>4</v>
      </c>
      <c r="R843" t="s">
        <v>4</v>
      </c>
    </row>
    <row r="844" spans="1:18" x14ac:dyDescent="0.2">
      <c r="A844">
        <f t="shared" si="33"/>
        <v>835</v>
      </c>
      <c r="B844" t="s">
        <v>862</v>
      </c>
      <c r="C844" s="9">
        <v>146924</v>
      </c>
      <c r="D844" t="s">
        <v>1</v>
      </c>
      <c r="E844" s="5" t="s">
        <v>674</v>
      </c>
      <c r="F844" s="5"/>
      <c r="G844" s="5"/>
      <c r="H844" t="s">
        <v>876</v>
      </c>
      <c r="I844" t="s">
        <v>1246</v>
      </c>
      <c r="J844" s="5" t="s">
        <v>640</v>
      </c>
      <c r="K844" s="77">
        <v>17</v>
      </c>
      <c r="L844" s="3">
        <v>11900000</v>
      </c>
      <c r="M844" s="3">
        <f t="shared" si="32"/>
        <v>40</v>
      </c>
      <c r="O844" t="s">
        <v>4</v>
      </c>
      <c r="P844" t="s">
        <v>4</v>
      </c>
      <c r="Q844" t="s">
        <v>4</v>
      </c>
      <c r="R844" t="s">
        <v>4</v>
      </c>
    </row>
    <row r="845" spans="1:18" x14ac:dyDescent="0.2">
      <c r="A845">
        <f t="shared" si="33"/>
        <v>836</v>
      </c>
      <c r="B845" t="s">
        <v>729</v>
      </c>
      <c r="C845" s="9">
        <v>146927</v>
      </c>
      <c r="D845" t="s">
        <v>23</v>
      </c>
      <c r="E845" s="5" t="s">
        <v>671</v>
      </c>
      <c r="F845" s="5"/>
      <c r="G845" s="5"/>
      <c r="H845" t="s">
        <v>983</v>
      </c>
      <c r="I845" t="s">
        <v>214</v>
      </c>
      <c r="J845" s="5" t="s">
        <v>640</v>
      </c>
      <c r="K845" s="77">
        <v>11</v>
      </c>
      <c r="L845" s="3">
        <v>0</v>
      </c>
      <c r="M845" s="3">
        <f t="shared" si="32"/>
        <v>41</v>
      </c>
      <c r="O845" t="s">
        <v>4</v>
      </c>
      <c r="P845" t="s">
        <v>4</v>
      </c>
      <c r="Q845" t="s">
        <v>4</v>
      </c>
      <c r="R845" t="s">
        <v>4</v>
      </c>
    </row>
    <row r="846" spans="1:18" x14ac:dyDescent="0.2">
      <c r="A846">
        <f t="shared" si="33"/>
        <v>837</v>
      </c>
      <c r="B846" t="s">
        <v>734</v>
      </c>
      <c r="C846" s="9">
        <v>146932</v>
      </c>
      <c r="D846" t="s">
        <v>23</v>
      </c>
      <c r="E846" s="5" t="s">
        <v>671</v>
      </c>
      <c r="F846" s="5"/>
      <c r="G846" s="5"/>
      <c r="H846" t="s">
        <v>983</v>
      </c>
      <c r="I846" t="s">
        <v>214</v>
      </c>
      <c r="J846" s="5" t="s">
        <v>640</v>
      </c>
      <c r="K846" s="77">
        <v>11</v>
      </c>
      <c r="L846" s="3">
        <v>8050997</v>
      </c>
      <c r="M846" s="3">
        <f t="shared" si="32"/>
        <v>42</v>
      </c>
      <c r="O846" t="s">
        <v>4</v>
      </c>
      <c r="P846" t="s">
        <v>4</v>
      </c>
      <c r="Q846" t="s">
        <v>4</v>
      </c>
      <c r="R846" t="s">
        <v>4</v>
      </c>
    </row>
    <row r="847" spans="1:18" x14ac:dyDescent="0.2">
      <c r="A847">
        <f t="shared" si="33"/>
        <v>838</v>
      </c>
      <c r="B847" t="s">
        <v>894</v>
      </c>
      <c r="C847" s="9">
        <v>146960</v>
      </c>
      <c r="D847" t="s">
        <v>23</v>
      </c>
      <c r="E847" s="5" t="s">
        <v>671</v>
      </c>
      <c r="F847" s="5"/>
      <c r="G847" s="5"/>
      <c r="H847" t="s">
        <v>1092</v>
      </c>
      <c r="I847" t="s">
        <v>78</v>
      </c>
      <c r="J847" s="5" t="s">
        <v>640</v>
      </c>
      <c r="K847" s="77">
        <v>22</v>
      </c>
      <c r="L847" s="3">
        <v>5172310</v>
      </c>
      <c r="M847" s="3">
        <f t="shared" si="32"/>
        <v>43</v>
      </c>
      <c r="O847" t="s">
        <v>4</v>
      </c>
      <c r="P847" t="s">
        <v>4</v>
      </c>
      <c r="Q847" t="s">
        <v>4</v>
      </c>
      <c r="R847" t="s">
        <v>4</v>
      </c>
    </row>
    <row r="848" spans="1:18" x14ac:dyDescent="0.2">
      <c r="A848">
        <f t="shared" si="33"/>
        <v>839</v>
      </c>
      <c r="B848" t="s">
        <v>1121</v>
      </c>
      <c r="C848" s="9">
        <v>146961</v>
      </c>
      <c r="D848" t="s">
        <v>23</v>
      </c>
      <c r="E848" s="5" t="s">
        <v>671</v>
      </c>
      <c r="F848" s="5"/>
      <c r="G848" s="5"/>
      <c r="H848" t="s">
        <v>1092</v>
      </c>
      <c r="I848" t="s">
        <v>221</v>
      </c>
      <c r="J848" s="5" t="s">
        <v>640</v>
      </c>
      <c r="K848" s="77">
        <v>22</v>
      </c>
      <c r="L848" s="3">
        <v>9937472</v>
      </c>
      <c r="M848" s="3">
        <f t="shared" si="32"/>
        <v>44</v>
      </c>
      <c r="O848" t="s">
        <v>3</v>
      </c>
      <c r="P848" s="62">
        <v>44995</v>
      </c>
      <c r="Q848" t="s">
        <v>4</v>
      </c>
      <c r="R848" t="s">
        <v>4</v>
      </c>
    </row>
    <row r="849" spans="1:18" x14ac:dyDescent="0.2">
      <c r="A849">
        <f t="shared" si="33"/>
        <v>840</v>
      </c>
      <c r="B849" t="s">
        <v>1130</v>
      </c>
      <c r="C849" s="9">
        <v>146962</v>
      </c>
      <c r="D849" t="s">
        <v>23</v>
      </c>
      <c r="E849" s="5" t="s">
        <v>671</v>
      </c>
      <c r="F849" s="5"/>
      <c r="G849" s="5"/>
      <c r="H849" t="s">
        <v>1092</v>
      </c>
      <c r="I849" t="s">
        <v>245</v>
      </c>
      <c r="J849" s="5" t="s">
        <v>640</v>
      </c>
      <c r="K849" s="77">
        <v>17</v>
      </c>
      <c r="L849" s="3">
        <v>161906</v>
      </c>
      <c r="M849" s="3">
        <f t="shared" si="32"/>
        <v>45</v>
      </c>
      <c r="O849" t="s">
        <v>4</v>
      </c>
      <c r="P849" t="s">
        <v>4</v>
      </c>
      <c r="Q849" t="s">
        <v>4</v>
      </c>
      <c r="R849" t="s">
        <v>4</v>
      </c>
    </row>
    <row r="850" spans="1:18" x14ac:dyDescent="0.2">
      <c r="A850">
        <f t="shared" si="33"/>
        <v>841</v>
      </c>
      <c r="B850" t="s">
        <v>1008</v>
      </c>
      <c r="C850" s="9">
        <v>146963</v>
      </c>
      <c r="D850" t="s">
        <v>23</v>
      </c>
      <c r="E850" s="5" t="s">
        <v>671</v>
      </c>
      <c r="F850" s="5"/>
      <c r="G850" s="5"/>
      <c r="H850" t="s">
        <v>1092</v>
      </c>
      <c r="I850" t="s">
        <v>78</v>
      </c>
      <c r="J850" s="5" t="s">
        <v>640</v>
      </c>
      <c r="K850" s="77">
        <v>22</v>
      </c>
      <c r="L850" s="3">
        <v>7018088</v>
      </c>
      <c r="M850" s="3">
        <f t="shared" si="32"/>
        <v>46</v>
      </c>
      <c r="O850" t="s">
        <v>4</v>
      </c>
      <c r="P850" t="s">
        <v>4</v>
      </c>
      <c r="Q850" t="s">
        <v>4</v>
      </c>
      <c r="R850" t="s">
        <v>4</v>
      </c>
    </row>
    <row r="851" spans="1:18" x14ac:dyDescent="0.2">
      <c r="A851">
        <f t="shared" si="33"/>
        <v>842</v>
      </c>
      <c r="B851" t="s">
        <v>1131</v>
      </c>
      <c r="C851" s="9">
        <v>146965</v>
      </c>
      <c r="D851" t="s">
        <v>23</v>
      </c>
      <c r="E851" s="5" t="s">
        <v>671</v>
      </c>
      <c r="F851" s="5"/>
      <c r="G851" s="5"/>
      <c r="H851" t="s">
        <v>1092</v>
      </c>
      <c r="I851" t="s">
        <v>383</v>
      </c>
      <c r="J851" s="5" t="s">
        <v>640</v>
      </c>
      <c r="K851" s="77">
        <v>22</v>
      </c>
      <c r="L851" s="3">
        <v>7982627</v>
      </c>
      <c r="M851" s="3">
        <f t="shared" si="32"/>
        <v>47</v>
      </c>
      <c r="O851" t="s">
        <v>4</v>
      </c>
      <c r="P851" t="s">
        <v>4</v>
      </c>
      <c r="Q851" t="s">
        <v>4</v>
      </c>
      <c r="R851" t="s">
        <v>4</v>
      </c>
    </row>
    <row r="852" spans="1:18" x14ac:dyDescent="0.2">
      <c r="A852">
        <f t="shared" si="33"/>
        <v>843</v>
      </c>
      <c r="B852" t="s">
        <v>1133</v>
      </c>
      <c r="C852" s="9">
        <v>146967</v>
      </c>
      <c r="D852" t="s">
        <v>23</v>
      </c>
      <c r="E852" s="5" t="s">
        <v>671</v>
      </c>
      <c r="F852" s="5"/>
      <c r="G852" s="5"/>
      <c r="H852" t="s">
        <v>48</v>
      </c>
      <c r="I852" t="s">
        <v>457</v>
      </c>
      <c r="J852" s="5" t="s">
        <v>640</v>
      </c>
      <c r="K852" s="77">
        <v>11</v>
      </c>
      <c r="L852" s="3">
        <v>141232398</v>
      </c>
      <c r="M852" s="3">
        <f t="shared" si="32"/>
        <v>48</v>
      </c>
      <c r="O852" t="s">
        <v>4</v>
      </c>
      <c r="P852" t="s">
        <v>4</v>
      </c>
      <c r="Q852" t="s">
        <v>4</v>
      </c>
      <c r="R852" t="s">
        <v>4</v>
      </c>
    </row>
    <row r="853" spans="1:18" x14ac:dyDescent="0.2">
      <c r="A853">
        <f t="shared" si="33"/>
        <v>844</v>
      </c>
      <c r="B853" t="s">
        <v>1134</v>
      </c>
      <c r="C853" s="9">
        <v>146968</v>
      </c>
      <c r="D853" t="s">
        <v>23</v>
      </c>
      <c r="E853" s="5" t="s">
        <v>671</v>
      </c>
      <c r="F853" s="5"/>
      <c r="G853" s="5"/>
      <c r="H853" t="s">
        <v>1092</v>
      </c>
      <c r="I853" t="s">
        <v>245</v>
      </c>
      <c r="J853" s="5" t="s">
        <v>640</v>
      </c>
      <c r="K853" s="77">
        <v>17</v>
      </c>
      <c r="L853" s="3">
        <v>0</v>
      </c>
      <c r="M853" s="3">
        <f t="shared" si="32"/>
        <v>49</v>
      </c>
      <c r="O853" t="s">
        <v>4</v>
      </c>
      <c r="P853" t="s">
        <v>4</v>
      </c>
      <c r="Q853" t="s">
        <v>4</v>
      </c>
      <c r="R853" t="s">
        <v>4</v>
      </c>
    </row>
    <row r="854" spans="1:18" x14ac:dyDescent="0.2">
      <c r="A854">
        <f t="shared" si="33"/>
        <v>845</v>
      </c>
      <c r="B854" t="s">
        <v>1126</v>
      </c>
      <c r="C854" s="9">
        <v>146979</v>
      </c>
      <c r="D854" t="s">
        <v>23</v>
      </c>
      <c r="E854" s="5" t="s">
        <v>671</v>
      </c>
      <c r="F854" s="5"/>
      <c r="G854" s="5"/>
      <c r="H854" t="s">
        <v>1092</v>
      </c>
      <c r="I854" t="s">
        <v>198</v>
      </c>
      <c r="J854" s="5" t="s">
        <v>640</v>
      </c>
      <c r="K854" s="77">
        <v>17</v>
      </c>
      <c r="L854" s="3">
        <v>3673165</v>
      </c>
      <c r="M854" s="3">
        <f t="shared" si="32"/>
        <v>50</v>
      </c>
      <c r="O854" t="s">
        <v>4</v>
      </c>
      <c r="P854" t="s">
        <v>4</v>
      </c>
      <c r="Q854" t="s">
        <v>4</v>
      </c>
      <c r="R854" t="s">
        <v>4</v>
      </c>
    </row>
    <row r="855" spans="1:18" x14ac:dyDescent="0.2">
      <c r="A855">
        <f t="shared" si="33"/>
        <v>846</v>
      </c>
      <c r="B855" t="s">
        <v>1137</v>
      </c>
      <c r="C855" s="9">
        <v>146993</v>
      </c>
      <c r="D855" t="s">
        <v>23</v>
      </c>
      <c r="E855" s="5" t="s">
        <v>671</v>
      </c>
      <c r="F855" s="5"/>
      <c r="G855" s="5"/>
      <c r="H855" t="s">
        <v>1092</v>
      </c>
      <c r="I855" t="s">
        <v>198</v>
      </c>
      <c r="J855" s="5" t="s">
        <v>640</v>
      </c>
      <c r="K855" s="77">
        <v>17</v>
      </c>
      <c r="L855" s="3">
        <v>4106002</v>
      </c>
      <c r="M855" s="3">
        <f t="shared" si="32"/>
        <v>51</v>
      </c>
      <c r="O855" t="s">
        <v>4</v>
      </c>
      <c r="P855" t="s">
        <v>4</v>
      </c>
      <c r="Q855" t="s">
        <v>4</v>
      </c>
      <c r="R855" t="s">
        <v>4</v>
      </c>
    </row>
    <row r="856" spans="1:18" x14ac:dyDescent="0.2">
      <c r="A856">
        <f t="shared" si="33"/>
        <v>847</v>
      </c>
      <c r="B856" t="s">
        <v>1139</v>
      </c>
      <c r="C856" s="9">
        <v>147009</v>
      </c>
      <c r="D856" t="s">
        <v>23</v>
      </c>
      <c r="E856" s="5" t="s">
        <v>671</v>
      </c>
      <c r="F856" s="5"/>
      <c r="G856" s="5"/>
      <c r="H856" t="s">
        <v>38</v>
      </c>
      <c r="I856" t="s">
        <v>173</v>
      </c>
      <c r="J856" s="5" t="s">
        <v>640</v>
      </c>
      <c r="K856" s="77">
        <v>17</v>
      </c>
      <c r="L856" s="3">
        <v>1866600</v>
      </c>
      <c r="M856" s="3">
        <f t="shared" si="32"/>
        <v>52</v>
      </c>
      <c r="O856" t="s">
        <v>4</v>
      </c>
      <c r="P856" t="s">
        <v>4</v>
      </c>
      <c r="Q856" t="s">
        <v>4</v>
      </c>
      <c r="R856" t="s">
        <v>4</v>
      </c>
    </row>
    <row r="857" spans="1:18" x14ac:dyDescent="0.2">
      <c r="A857">
        <f t="shared" si="33"/>
        <v>848</v>
      </c>
      <c r="B857" t="s">
        <v>1016</v>
      </c>
      <c r="C857" s="9">
        <v>147012</v>
      </c>
      <c r="D857" t="s">
        <v>23</v>
      </c>
      <c r="E857" s="5" t="s">
        <v>671</v>
      </c>
      <c r="F857" s="5"/>
      <c r="G857" s="5"/>
      <c r="H857" t="s">
        <v>1092</v>
      </c>
      <c r="I857" t="s">
        <v>198</v>
      </c>
      <c r="J857" s="5" t="s">
        <v>640</v>
      </c>
      <c r="K857" s="77">
        <v>17</v>
      </c>
      <c r="L857" s="3">
        <v>5291957</v>
      </c>
      <c r="M857" s="3">
        <f t="shared" si="32"/>
        <v>53</v>
      </c>
      <c r="O857" t="s">
        <v>4</v>
      </c>
      <c r="P857" t="s">
        <v>4</v>
      </c>
      <c r="Q857" t="s">
        <v>4</v>
      </c>
      <c r="R857" t="s">
        <v>4</v>
      </c>
    </row>
    <row r="858" spans="1:18" x14ac:dyDescent="0.2">
      <c r="A858">
        <f t="shared" si="33"/>
        <v>849</v>
      </c>
      <c r="B858" t="s">
        <v>1141</v>
      </c>
      <c r="C858" s="9">
        <v>147013</v>
      </c>
      <c r="D858" t="s">
        <v>23</v>
      </c>
      <c r="E858" s="5" t="s">
        <v>671</v>
      </c>
      <c r="F858" s="5"/>
      <c r="G858" s="5"/>
      <c r="H858" t="s">
        <v>881</v>
      </c>
      <c r="I858" t="s">
        <v>198</v>
      </c>
      <c r="J858" s="5" t="s">
        <v>640</v>
      </c>
      <c r="K858" s="77">
        <v>17</v>
      </c>
      <c r="L858" s="3">
        <v>15240544</v>
      </c>
      <c r="M858" s="3">
        <f t="shared" si="32"/>
        <v>54</v>
      </c>
      <c r="O858" t="s">
        <v>4</v>
      </c>
      <c r="P858" t="s">
        <v>4</v>
      </c>
      <c r="Q858" t="s">
        <v>4</v>
      </c>
      <c r="R858" t="s">
        <v>4</v>
      </c>
    </row>
    <row r="859" spans="1:18" x14ac:dyDescent="0.2">
      <c r="A859">
        <f t="shared" si="33"/>
        <v>850</v>
      </c>
      <c r="B859" t="s">
        <v>1019</v>
      </c>
      <c r="C859" s="9">
        <v>147014</v>
      </c>
      <c r="D859" t="s">
        <v>23</v>
      </c>
      <c r="E859" s="5" t="s">
        <v>671</v>
      </c>
      <c r="F859" s="5"/>
      <c r="G859" s="5"/>
      <c r="H859" t="s">
        <v>881</v>
      </c>
      <c r="I859" t="s">
        <v>198</v>
      </c>
      <c r="J859" s="5" t="s">
        <v>640</v>
      </c>
      <c r="K859" s="77">
        <v>17</v>
      </c>
      <c r="L859" s="3">
        <v>10390712</v>
      </c>
      <c r="M859" s="3">
        <f t="shared" si="32"/>
        <v>55</v>
      </c>
      <c r="O859" t="s">
        <v>4</v>
      </c>
      <c r="P859" t="s">
        <v>4</v>
      </c>
      <c r="Q859" t="s">
        <v>4</v>
      </c>
      <c r="R859" t="s">
        <v>4</v>
      </c>
    </row>
    <row r="860" spans="1:18" x14ac:dyDescent="0.2">
      <c r="A860">
        <f t="shared" si="33"/>
        <v>851</v>
      </c>
      <c r="B860" t="s">
        <v>1011</v>
      </c>
      <c r="C860" s="9">
        <v>147022</v>
      </c>
      <c r="D860" t="s">
        <v>23</v>
      </c>
      <c r="E860" s="5" t="s">
        <v>671</v>
      </c>
      <c r="F860" s="5"/>
      <c r="G860" s="5"/>
      <c r="H860" t="s">
        <v>1092</v>
      </c>
      <c r="I860" t="s">
        <v>198</v>
      </c>
      <c r="J860" s="5" t="s">
        <v>640</v>
      </c>
      <c r="K860" s="77">
        <v>17</v>
      </c>
      <c r="L860" s="3">
        <v>2192414</v>
      </c>
      <c r="M860" s="3">
        <f t="shared" si="32"/>
        <v>56</v>
      </c>
      <c r="O860" t="s">
        <v>4</v>
      </c>
      <c r="P860" t="s">
        <v>4</v>
      </c>
      <c r="Q860" t="s">
        <v>4</v>
      </c>
      <c r="R860" t="s">
        <v>4</v>
      </c>
    </row>
    <row r="861" spans="1:18" x14ac:dyDescent="0.2">
      <c r="A861">
        <f t="shared" si="33"/>
        <v>852</v>
      </c>
      <c r="B861" t="s">
        <v>1143</v>
      </c>
      <c r="C861" s="9">
        <v>147028</v>
      </c>
      <c r="D861" t="s">
        <v>23</v>
      </c>
      <c r="E861" s="5" t="s">
        <v>671</v>
      </c>
      <c r="F861" s="5"/>
      <c r="G861" s="5"/>
      <c r="H861" t="s">
        <v>1092</v>
      </c>
      <c r="I861" t="s">
        <v>214</v>
      </c>
      <c r="J861" s="5" t="s">
        <v>640</v>
      </c>
      <c r="K861" s="77">
        <v>11</v>
      </c>
      <c r="L861" s="3">
        <v>6532690</v>
      </c>
      <c r="M861" s="3">
        <f t="shared" si="32"/>
        <v>57</v>
      </c>
      <c r="O861" t="s">
        <v>4</v>
      </c>
      <c r="P861" t="s">
        <v>4</v>
      </c>
      <c r="Q861" t="s">
        <v>4</v>
      </c>
      <c r="R861" t="s">
        <v>4</v>
      </c>
    </row>
    <row r="862" spans="1:18" x14ac:dyDescent="0.2">
      <c r="A862">
        <f t="shared" si="33"/>
        <v>853</v>
      </c>
      <c r="B862" t="s">
        <v>1020</v>
      </c>
      <c r="C862" s="9">
        <v>147065</v>
      </c>
      <c r="D862" t="s">
        <v>23</v>
      </c>
      <c r="E862" s="5" t="s">
        <v>671</v>
      </c>
      <c r="F862" s="5"/>
      <c r="G862" s="5"/>
      <c r="H862" t="s">
        <v>983</v>
      </c>
      <c r="I862" t="s">
        <v>198</v>
      </c>
      <c r="J862" s="5" t="s">
        <v>640</v>
      </c>
      <c r="K862" s="77">
        <v>11</v>
      </c>
      <c r="L862" s="3">
        <v>80303394</v>
      </c>
      <c r="M862" s="3">
        <f t="shared" si="32"/>
        <v>58</v>
      </c>
      <c r="O862" t="s">
        <v>4</v>
      </c>
      <c r="P862" t="s">
        <v>4</v>
      </c>
      <c r="Q862" t="s">
        <v>4</v>
      </c>
      <c r="R862" t="s">
        <v>4</v>
      </c>
    </row>
    <row r="863" spans="1:18" x14ac:dyDescent="0.2">
      <c r="A863">
        <f t="shared" si="33"/>
        <v>854</v>
      </c>
      <c r="B863" t="s">
        <v>1147</v>
      </c>
      <c r="C863" s="9">
        <v>147091</v>
      </c>
      <c r="D863" t="s">
        <v>23</v>
      </c>
      <c r="E863" s="5" t="s">
        <v>671</v>
      </c>
      <c r="F863" s="5"/>
      <c r="G863" s="5"/>
      <c r="H863" t="s">
        <v>875</v>
      </c>
      <c r="I863" t="s">
        <v>245</v>
      </c>
      <c r="J863" s="5" t="s">
        <v>640</v>
      </c>
      <c r="K863" s="77">
        <v>22</v>
      </c>
      <c r="L863" s="3">
        <v>4003512</v>
      </c>
      <c r="M863" s="3">
        <f t="shared" si="32"/>
        <v>59</v>
      </c>
      <c r="O863" t="s">
        <v>4</v>
      </c>
      <c r="P863" t="s">
        <v>4</v>
      </c>
      <c r="Q863" t="s">
        <v>4</v>
      </c>
      <c r="R863" t="s">
        <v>4</v>
      </c>
    </row>
    <row r="864" spans="1:18" x14ac:dyDescent="0.2">
      <c r="A864">
        <f t="shared" si="33"/>
        <v>855</v>
      </c>
      <c r="B864" t="s">
        <v>951</v>
      </c>
      <c r="C864" s="9">
        <v>147103</v>
      </c>
      <c r="D864" t="s">
        <v>23</v>
      </c>
      <c r="E864" s="5" t="s">
        <v>671</v>
      </c>
      <c r="F864" s="5"/>
      <c r="G864" s="5"/>
      <c r="H864" t="s">
        <v>1092</v>
      </c>
      <c r="I864" t="s">
        <v>245</v>
      </c>
      <c r="J864" s="5" t="s">
        <v>640</v>
      </c>
      <c r="K864" s="77">
        <v>17</v>
      </c>
      <c r="L864" s="3">
        <v>3208111</v>
      </c>
      <c r="M864" s="3">
        <f t="shared" si="32"/>
        <v>60</v>
      </c>
      <c r="O864" t="s">
        <v>4</v>
      </c>
      <c r="P864" t="s">
        <v>4</v>
      </c>
      <c r="Q864" t="s">
        <v>4</v>
      </c>
      <c r="R864" t="s">
        <v>4</v>
      </c>
    </row>
    <row r="865" spans="1:18" x14ac:dyDescent="0.2">
      <c r="A865">
        <f t="shared" si="33"/>
        <v>856</v>
      </c>
      <c r="B865" t="s">
        <v>942</v>
      </c>
      <c r="C865" s="9">
        <v>147108</v>
      </c>
      <c r="D865" t="s">
        <v>23</v>
      </c>
      <c r="E865" s="5" t="s">
        <v>671</v>
      </c>
      <c r="F865" s="5"/>
      <c r="G865" s="5"/>
      <c r="H865" t="s">
        <v>875</v>
      </c>
      <c r="I865" t="s">
        <v>245</v>
      </c>
      <c r="J865" s="5" t="s">
        <v>640</v>
      </c>
      <c r="K865" s="77">
        <v>17</v>
      </c>
      <c r="L865" s="3">
        <v>609100</v>
      </c>
      <c r="M865" s="3">
        <f t="shared" si="32"/>
        <v>61</v>
      </c>
      <c r="O865" t="s">
        <v>4</v>
      </c>
      <c r="P865" t="s">
        <v>4</v>
      </c>
      <c r="Q865" t="s">
        <v>4</v>
      </c>
      <c r="R865" t="s">
        <v>4</v>
      </c>
    </row>
    <row r="866" spans="1:18" x14ac:dyDescent="0.2">
      <c r="A866">
        <f t="shared" si="33"/>
        <v>857</v>
      </c>
      <c r="B866" t="s">
        <v>1149</v>
      </c>
      <c r="C866" s="9">
        <v>147112</v>
      </c>
      <c r="D866" t="s">
        <v>23</v>
      </c>
      <c r="E866" s="5" t="s">
        <v>671</v>
      </c>
      <c r="F866" s="5"/>
      <c r="G866" s="5"/>
      <c r="H866" t="s">
        <v>875</v>
      </c>
      <c r="I866" t="s">
        <v>245</v>
      </c>
      <c r="J866" s="5" t="s">
        <v>640</v>
      </c>
      <c r="K866" s="77">
        <v>22</v>
      </c>
      <c r="L866" s="3">
        <v>14229560</v>
      </c>
      <c r="M866" s="3">
        <f t="shared" si="32"/>
        <v>62</v>
      </c>
      <c r="O866" t="s">
        <v>4</v>
      </c>
      <c r="P866" t="s">
        <v>4</v>
      </c>
      <c r="Q866" t="s">
        <v>4</v>
      </c>
      <c r="R866" t="s">
        <v>4</v>
      </c>
    </row>
    <row r="867" spans="1:18" x14ac:dyDescent="0.2">
      <c r="A867">
        <f t="shared" si="33"/>
        <v>858</v>
      </c>
      <c r="B867" t="s">
        <v>1014</v>
      </c>
      <c r="C867" s="9">
        <v>147116</v>
      </c>
      <c r="D867" t="s">
        <v>23</v>
      </c>
      <c r="E867" s="5" t="s">
        <v>671</v>
      </c>
      <c r="F867" s="5"/>
      <c r="G867" s="5"/>
      <c r="H867" t="s">
        <v>1092</v>
      </c>
      <c r="I867" t="s">
        <v>245</v>
      </c>
      <c r="J867" s="5" t="s">
        <v>640</v>
      </c>
      <c r="K867" s="77">
        <v>17</v>
      </c>
      <c r="L867" s="3">
        <v>2789662</v>
      </c>
      <c r="M867" s="3">
        <f t="shared" si="32"/>
        <v>63</v>
      </c>
      <c r="O867" t="s">
        <v>4</v>
      </c>
      <c r="P867" t="s">
        <v>4</v>
      </c>
      <c r="Q867" t="s">
        <v>4</v>
      </c>
      <c r="R867" t="s">
        <v>4</v>
      </c>
    </row>
    <row r="868" spans="1:18" x14ac:dyDescent="0.2">
      <c r="A868">
        <f t="shared" si="33"/>
        <v>859</v>
      </c>
      <c r="B868" t="s">
        <v>1007</v>
      </c>
      <c r="C868" s="9">
        <v>147117</v>
      </c>
      <c r="D868" t="s">
        <v>23</v>
      </c>
      <c r="E868" s="5" t="s">
        <v>671</v>
      </c>
      <c r="F868" s="5"/>
      <c r="G868" s="5"/>
      <c r="H868" t="s">
        <v>1092</v>
      </c>
      <c r="I868" t="s">
        <v>245</v>
      </c>
      <c r="J868" s="5" t="s">
        <v>640</v>
      </c>
      <c r="K868" s="77">
        <v>17</v>
      </c>
      <c r="L868" s="3">
        <v>4100902</v>
      </c>
      <c r="M868" s="3">
        <f t="shared" si="32"/>
        <v>64</v>
      </c>
      <c r="O868" t="s">
        <v>4</v>
      </c>
      <c r="P868" t="s">
        <v>4</v>
      </c>
      <c r="Q868" t="s">
        <v>4</v>
      </c>
      <c r="R868" t="s">
        <v>4</v>
      </c>
    </row>
    <row r="869" spans="1:18" x14ac:dyDescent="0.2">
      <c r="A869">
        <f t="shared" si="33"/>
        <v>860</v>
      </c>
      <c r="B869" t="s">
        <v>1150</v>
      </c>
      <c r="C869" s="9">
        <v>147118</v>
      </c>
      <c r="D869" t="s">
        <v>23</v>
      </c>
      <c r="E869" s="5" t="s">
        <v>671</v>
      </c>
      <c r="F869" s="5"/>
      <c r="G869" s="5"/>
      <c r="H869" t="s">
        <v>1092</v>
      </c>
      <c r="I869" t="s">
        <v>245</v>
      </c>
      <c r="J869" s="5" t="s">
        <v>640</v>
      </c>
      <c r="K869" s="77">
        <v>17</v>
      </c>
      <c r="L869" s="3">
        <v>2162409</v>
      </c>
      <c r="M869" s="3">
        <f t="shared" si="32"/>
        <v>65</v>
      </c>
      <c r="O869" t="s">
        <v>4</v>
      </c>
      <c r="P869" t="s">
        <v>4</v>
      </c>
      <c r="Q869" t="s">
        <v>4</v>
      </c>
      <c r="R869" t="s">
        <v>4</v>
      </c>
    </row>
    <row r="870" spans="1:18" x14ac:dyDescent="0.2">
      <c r="A870">
        <f t="shared" si="33"/>
        <v>861</v>
      </c>
      <c r="B870" t="s">
        <v>1152</v>
      </c>
      <c r="C870" s="9">
        <v>147128</v>
      </c>
      <c r="D870" t="s">
        <v>23</v>
      </c>
      <c r="E870" s="5" t="s">
        <v>671</v>
      </c>
      <c r="F870" s="5"/>
      <c r="G870" s="5"/>
      <c r="H870" t="s">
        <v>1092</v>
      </c>
      <c r="I870" t="s">
        <v>245</v>
      </c>
      <c r="J870" s="5" t="s">
        <v>640</v>
      </c>
      <c r="K870" s="77">
        <v>17</v>
      </c>
      <c r="L870" s="3">
        <v>4100902</v>
      </c>
      <c r="M870" s="3">
        <f t="shared" ref="M870:M933" si="34">M869+1</f>
        <v>66</v>
      </c>
      <c r="O870" t="s">
        <v>4</v>
      </c>
      <c r="P870" t="s">
        <v>4</v>
      </c>
      <c r="Q870" t="s">
        <v>4</v>
      </c>
      <c r="R870" t="s">
        <v>4</v>
      </c>
    </row>
    <row r="871" spans="1:18" x14ac:dyDescent="0.2">
      <c r="A871">
        <f t="shared" si="33"/>
        <v>862</v>
      </c>
      <c r="B871" t="s">
        <v>1153</v>
      </c>
      <c r="C871" s="9">
        <v>147144</v>
      </c>
      <c r="D871" t="s">
        <v>23</v>
      </c>
      <c r="E871" s="5" t="s">
        <v>671</v>
      </c>
      <c r="F871" s="5"/>
      <c r="G871" s="5"/>
      <c r="H871" t="s">
        <v>881</v>
      </c>
      <c r="I871" t="s">
        <v>617</v>
      </c>
      <c r="J871" s="5" t="s">
        <v>640</v>
      </c>
      <c r="K871" s="77">
        <v>17</v>
      </c>
      <c r="L871" s="3">
        <v>6099936</v>
      </c>
      <c r="M871" s="3">
        <f t="shared" si="34"/>
        <v>67</v>
      </c>
      <c r="O871" t="s">
        <v>4</v>
      </c>
      <c r="P871" t="s">
        <v>4</v>
      </c>
      <c r="Q871" t="s">
        <v>4</v>
      </c>
      <c r="R871" t="s">
        <v>4</v>
      </c>
    </row>
    <row r="872" spans="1:18" x14ac:dyDescent="0.2">
      <c r="A872">
        <f t="shared" si="33"/>
        <v>863</v>
      </c>
      <c r="B872" t="s">
        <v>1154</v>
      </c>
      <c r="C872" s="9">
        <v>147146</v>
      </c>
      <c r="D872" t="s">
        <v>23</v>
      </c>
      <c r="E872" s="5" t="s">
        <v>671</v>
      </c>
      <c r="F872" s="5"/>
      <c r="G872" s="5"/>
      <c r="H872" t="s">
        <v>1092</v>
      </c>
      <c r="I872" t="s">
        <v>160</v>
      </c>
      <c r="J872" s="5" t="s">
        <v>640</v>
      </c>
      <c r="K872" s="77">
        <v>22</v>
      </c>
      <c r="L872" s="3">
        <v>4974785</v>
      </c>
      <c r="M872" s="3">
        <f t="shared" si="34"/>
        <v>68</v>
      </c>
      <c r="O872" t="s">
        <v>4</v>
      </c>
      <c r="P872" t="s">
        <v>4</v>
      </c>
      <c r="Q872" t="s">
        <v>4</v>
      </c>
      <c r="R872" t="s">
        <v>4</v>
      </c>
    </row>
    <row r="873" spans="1:18" x14ac:dyDescent="0.2">
      <c r="A873">
        <f t="shared" si="33"/>
        <v>864</v>
      </c>
      <c r="B873" t="s">
        <v>839</v>
      </c>
      <c r="C873" s="9">
        <v>147169</v>
      </c>
      <c r="D873" t="s">
        <v>23</v>
      </c>
      <c r="E873" s="5" t="s">
        <v>671</v>
      </c>
      <c r="F873" s="5"/>
      <c r="G873" s="5"/>
      <c r="H873" t="s">
        <v>38</v>
      </c>
      <c r="I873" t="s">
        <v>198</v>
      </c>
      <c r="J873" s="5" t="s">
        <v>640</v>
      </c>
      <c r="K873" s="77">
        <v>17</v>
      </c>
      <c r="L873" s="3">
        <v>6757214</v>
      </c>
      <c r="M873" s="3">
        <f t="shared" si="34"/>
        <v>69</v>
      </c>
      <c r="O873" t="s">
        <v>4</v>
      </c>
      <c r="P873" t="s">
        <v>4</v>
      </c>
      <c r="Q873" t="s">
        <v>4</v>
      </c>
      <c r="R873" t="s">
        <v>4</v>
      </c>
    </row>
    <row r="874" spans="1:18" x14ac:dyDescent="0.2">
      <c r="A874">
        <f t="shared" si="33"/>
        <v>865</v>
      </c>
      <c r="B874" t="s">
        <v>1156</v>
      </c>
      <c r="C874" s="9">
        <v>147171</v>
      </c>
      <c r="D874" t="s">
        <v>23</v>
      </c>
      <c r="E874" s="5" t="s">
        <v>671</v>
      </c>
      <c r="F874" s="5"/>
      <c r="G874" s="5"/>
      <c r="H874" t="s">
        <v>1092</v>
      </c>
      <c r="I874" t="s">
        <v>78</v>
      </c>
      <c r="J874" s="5" t="s">
        <v>640</v>
      </c>
      <c r="K874" s="77">
        <v>22</v>
      </c>
      <c r="L874" s="3">
        <v>913670</v>
      </c>
      <c r="M874" s="3">
        <f t="shared" si="34"/>
        <v>70</v>
      </c>
      <c r="O874" t="s">
        <v>4</v>
      </c>
      <c r="P874" t="s">
        <v>4</v>
      </c>
      <c r="Q874" t="s">
        <v>4</v>
      </c>
      <c r="R874" t="s">
        <v>4</v>
      </c>
    </row>
    <row r="875" spans="1:18" x14ac:dyDescent="0.2">
      <c r="A875">
        <f t="shared" si="33"/>
        <v>866</v>
      </c>
      <c r="B875" t="s">
        <v>973</v>
      </c>
      <c r="C875" s="9">
        <v>147173</v>
      </c>
      <c r="D875" t="s">
        <v>23</v>
      </c>
      <c r="E875" s="5" t="s">
        <v>671</v>
      </c>
      <c r="F875" s="5"/>
      <c r="G875" s="5"/>
      <c r="H875" t="s">
        <v>1092</v>
      </c>
      <c r="I875" t="s">
        <v>78</v>
      </c>
      <c r="J875" s="5" t="s">
        <v>640</v>
      </c>
      <c r="K875" s="77">
        <v>17</v>
      </c>
      <c r="L875" s="3">
        <v>711782</v>
      </c>
      <c r="M875" s="3">
        <f t="shared" si="34"/>
        <v>71</v>
      </c>
      <c r="O875" t="s">
        <v>4</v>
      </c>
      <c r="P875" t="s">
        <v>4</v>
      </c>
      <c r="Q875" t="s">
        <v>4</v>
      </c>
      <c r="R875" t="s">
        <v>4</v>
      </c>
    </row>
    <row r="876" spans="1:18" x14ac:dyDescent="0.2">
      <c r="A876">
        <f t="shared" ref="A876:A939" si="35">A875+1</f>
        <v>867</v>
      </c>
      <c r="B876" t="s">
        <v>1062</v>
      </c>
      <c r="C876" s="9">
        <v>147176</v>
      </c>
      <c r="D876" t="s">
        <v>23</v>
      </c>
      <c r="E876" s="5" t="s">
        <v>671</v>
      </c>
      <c r="F876" s="5"/>
      <c r="G876" s="5"/>
      <c r="H876" t="s">
        <v>983</v>
      </c>
      <c r="I876" t="s">
        <v>214</v>
      </c>
      <c r="J876" s="5" t="s">
        <v>640</v>
      </c>
      <c r="K876" s="77">
        <v>17</v>
      </c>
      <c r="L876" s="3">
        <v>954132</v>
      </c>
      <c r="M876" s="3">
        <f t="shared" si="34"/>
        <v>72</v>
      </c>
      <c r="O876" t="s">
        <v>4</v>
      </c>
      <c r="P876" t="s">
        <v>4</v>
      </c>
      <c r="Q876" t="s">
        <v>4</v>
      </c>
      <c r="R876" t="s">
        <v>4</v>
      </c>
    </row>
    <row r="877" spans="1:18" x14ac:dyDescent="0.2">
      <c r="A877">
        <f t="shared" si="35"/>
        <v>868</v>
      </c>
      <c r="B877" t="s">
        <v>1157</v>
      </c>
      <c r="C877" s="9">
        <v>147177</v>
      </c>
      <c r="D877" t="s">
        <v>23</v>
      </c>
      <c r="E877" s="5" t="s">
        <v>671</v>
      </c>
      <c r="F877" s="5"/>
      <c r="G877" s="5"/>
      <c r="H877" t="s">
        <v>881</v>
      </c>
      <c r="I877" t="s">
        <v>617</v>
      </c>
      <c r="J877" s="5" t="s">
        <v>640</v>
      </c>
      <c r="K877" s="77">
        <v>17</v>
      </c>
      <c r="L877" s="3">
        <v>0</v>
      </c>
      <c r="M877" s="3">
        <f t="shared" si="34"/>
        <v>73</v>
      </c>
      <c r="O877" t="s">
        <v>4</v>
      </c>
      <c r="P877" t="s">
        <v>4</v>
      </c>
      <c r="Q877" t="s">
        <v>4</v>
      </c>
      <c r="R877" t="s">
        <v>4</v>
      </c>
    </row>
    <row r="878" spans="1:18" x14ac:dyDescent="0.2">
      <c r="A878">
        <f t="shared" si="35"/>
        <v>869</v>
      </c>
      <c r="B878" t="s">
        <v>753</v>
      </c>
      <c r="C878" s="9">
        <v>147178</v>
      </c>
      <c r="D878" t="s">
        <v>23</v>
      </c>
      <c r="E878" s="5" t="s">
        <v>671</v>
      </c>
      <c r="F878" s="5"/>
      <c r="G878" s="5"/>
      <c r="H878" t="s">
        <v>38</v>
      </c>
      <c r="I878" t="s">
        <v>198</v>
      </c>
      <c r="J878" s="5" t="s">
        <v>640</v>
      </c>
      <c r="K878" s="77">
        <v>17</v>
      </c>
      <c r="L878" s="3">
        <v>7509090</v>
      </c>
      <c r="M878" s="3">
        <f t="shared" si="34"/>
        <v>74</v>
      </c>
      <c r="O878" t="s">
        <v>4</v>
      </c>
      <c r="P878" t="s">
        <v>4</v>
      </c>
      <c r="Q878" t="s">
        <v>4</v>
      </c>
      <c r="R878" t="s">
        <v>4</v>
      </c>
    </row>
    <row r="879" spans="1:18" x14ac:dyDescent="0.2">
      <c r="A879">
        <f t="shared" si="35"/>
        <v>870</v>
      </c>
      <c r="B879" t="s">
        <v>1032</v>
      </c>
      <c r="C879" s="9">
        <v>147182</v>
      </c>
      <c r="D879" t="s">
        <v>23</v>
      </c>
      <c r="E879" s="5" t="s">
        <v>671</v>
      </c>
      <c r="F879" s="5"/>
      <c r="G879" s="5"/>
      <c r="H879" t="s">
        <v>983</v>
      </c>
      <c r="I879" t="s">
        <v>198</v>
      </c>
      <c r="J879" s="5" t="s">
        <v>640</v>
      </c>
      <c r="K879" s="77">
        <v>11</v>
      </c>
      <c r="L879" s="3">
        <v>8032008</v>
      </c>
      <c r="M879" s="3">
        <f t="shared" si="34"/>
        <v>75</v>
      </c>
      <c r="O879" t="s">
        <v>4</v>
      </c>
      <c r="P879" t="s">
        <v>4</v>
      </c>
      <c r="Q879" t="s">
        <v>4</v>
      </c>
      <c r="R879" t="s">
        <v>4</v>
      </c>
    </row>
    <row r="880" spans="1:18" x14ac:dyDescent="0.2">
      <c r="A880">
        <f t="shared" si="35"/>
        <v>871</v>
      </c>
      <c r="B880" t="s">
        <v>1159</v>
      </c>
      <c r="C880" s="9">
        <v>147189</v>
      </c>
      <c r="D880" t="s">
        <v>23</v>
      </c>
      <c r="E880" s="5" t="s">
        <v>671</v>
      </c>
      <c r="F880" s="5"/>
      <c r="G880" s="5"/>
      <c r="H880" t="s">
        <v>876</v>
      </c>
      <c r="I880" t="s">
        <v>980</v>
      </c>
      <c r="J880" s="5" t="s">
        <v>640</v>
      </c>
      <c r="K880" s="77">
        <v>17</v>
      </c>
      <c r="L880" s="3">
        <v>14341465</v>
      </c>
      <c r="M880" s="3">
        <f t="shared" si="34"/>
        <v>76</v>
      </c>
      <c r="O880" t="s">
        <v>4</v>
      </c>
      <c r="P880" t="s">
        <v>4</v>
      </c>
      <c r="Q880" t="s">
        <v>4</v>
      </c>
      <c r="R880" t="s">
        <v>4</v>
      </c>
    </row>
    <row r="881" spans="1:18" x14ac:dyDescent="0.2">
      <c r="A881">
        <f t="shared" si="35"/>
        <v>872</v>
      </c>
      <c r="B881" t="s">
        <v>1155</v>
      </c>
      <c r="C881" s="9">
        <v>147202</v>
      </c>
      <c r="D881" t="s">
        <v>23</v>
      </c>
      <c r="E881" s="5" t="s">
        <v>671</v>
      </c>
      <c r="F881" s="5"/>
      <c r="G881" s="5"/>
      <c r="H881" t="s">
        <v>875</v>
      </c>
      <c r="I881" t="s">
        <v>249</v>
      </c>
      <c r="J881" s="5" t="s">
        <v>640</v>
      </c>
      <c r="K881" s="77">
        <v>17</v>
      </c>
      <c r="L881" s="3">
        <v>4140736</v>
      </c>
      <c r="M881" s="3">
        <f t="shared" si="34"/>
        <v>77</v>
      </c>
      <c r="O881" t="s">
        <v>4</v>
      </c>
      <c r="P881" t="s">
        <v>4</v>
      </c>
      <c r="Q881" t="s">
        <v>4</v>
      </c>
      <c r="R881" t="s">
        <v>4</v>
      </c>
    </row>
    <row r="882" spans="1:18" x14ac:dyDescent="0.2">
      <c r="A882">
        <f t="shared" si="35"/>
        <v>873</v>
      </c>
      <c r="B882" t="s">
        <v>1088</v>
      </c>
      <c r="C882" s="9">
        <v>147206</v>
      </c>
      <c r="D882" t="s">
        <v>23</v>
      </c>
      <c r="E882" s="5" t="s">
        <v>671</v>
      </c>
      <c r="F882" s="5"/>
      <c r="G882" s="5"/>
      <c r="H882" t="s">
        <v>875</v>
      </c>
      <c r="I882" t="s">
        <v>141</v>
      </c>
      <c r="J882" s="5" t="s">
        <v>640</v>
      </c>
      <c r="K882" s="77">
        <v>17</v>
      </c>
      <c r="L882" s="3">
        <v>6265410</v>
      </c>
      <c r="M882" s="3">
        <f t="shared" si="34"/>
        <v>78</v>
      </c>
      <c r="O882" t="s">
        <v>4</v>
      </c>
      <c r="P882" t="s">
        <v>4</v>
      </c>
      <c r="Q882" t="s">
        <v>4</v>
      </c>
      <c r="R882" t="s">
        <v>4</v>
      </c>
    </row>
    <row r="883" spans="1:18" x14ac:dyDescent="0.2">
      <c r="A883">
        <f t="shared" si="35"/>
        <v>874</v>
      </c>
      <c r="B883" t="s">
        <v>1070</v>
      </c>
      <c r="C883" s="9">
        <v>147222</v>
      </c>
      <c r="D883" t="s">
        <v>23</v>
      </c>
      <c r="E883" s="5" t="s">
        <v>671</v>
      </c>
      <c r="F883" s="5"/>
      <c r="G883" s="5"/>
      <c r="H883" t="s">
        <v>875</v>
      </c>
      <c r="I883" t="s">
        <v>228</v>
      </c>
      <c r="J883" s="5" t="s">
        <v>640</v>
      </c>
      <c r="K883" s="77">
        <v>17</v>
      </c>
      <c r="L883" s="3">
        <v>2809340</v>
      </c>
      <c r="M883" s="3">
        <f t="shared" si="34"/>
        <v>79</v>
      </c>
      <c r="O883" t="s">
        <v>4</v>
      </c>
      <c r="P883" t="s">
        <v>4</v>
      </c>
      <c r="Q883" t="s">
        <v>4</v>
      </c>
      <c r="R883" t="s">
        <v>4</v>
      </c>
    </row>
    <row r="884" spans="1:18" x14ac:dyDescent="0.2">
      <c r="A884">
        <f t="shared" si="35"/>
        <v>875</v>
      </c>
      <c r="B884" t="s">
        <v>1160</v>
      </c>
      <c r="C884" s="9">
        <v>147231</v>
      </c>
      <c r="D884" t="s">
        <v>23</v>
      </c>
      <c r="E884" s="5" t="s">
        <v>671</v>
      </c>
      <c r="F884" s="5"/>
      <c r="G884" s="5"/>
      <c r="H884" t="s">
        <v>983</v>
      </c>
      <c r="I884" t="s">
        <v>228</v>
      </c>
      <c r="J884" s="5" t="s">
        <v>640</v>
      </c>
      <c r="K884" s="77">
        <v>22</v>
      </c>
      <c r="L884" s="3">
        <v>8181200</v>
      </c>
      <c r="M884" s="3">
        <f t="shared" si="34"/>
        <v>80</v>
      </c>
      <c r="O884" t="s">
        <v>4</v>
      </c>
      <c r="P884" t="s">
        <v>4</v>
      </c>
      <c r="Q884" t="s">
        <v>4</v>
      </c>
      <c r="R884" t="s">
        <v>4</v>
      </c>
    </row>
    <row r="885" spans="1:18" x14ac:dyDescent="0.2">
      <c r="A885">
        <f t="shared" si="35"/>
        <v>876</v>
      </c>
      <c r="B885" t="s">
        <v>1161</v>
      </c>
      <c r="C885" s="9">
        <v>147277</v>
      </c>
      <c r="D885" t="s">
        <v>23</v>
      </c>
      <c r="E885" s="5" t="s">
        <v>671</v>
      </c>
      <c r="F885" s="5"/>
      <c r="G885" s="5"/>
      <c r="H885" t="s">
        <v>881</v>
      </c>
      <c r="I885" t="s">
        <v>1095</v>
      </c>
      <c r="J885" s="5" t="s">
        <v>640</v>
      </c>
      <c r="K885" s="77">
        <v>11</v>
      </c>
      <c r="L885" s="3">
        <v>2750000</v>
      </c>
      <c r="M885" s="3">
        <f t="shared" si="34"/>
        <v>81</v>
      </c>
      <c r="O885" t="s">
        <v>4</v>
      </c>
      <c r="P885" t="s">
        <v>4</v>
      </c>
      <c r="Q885" t="s">
        <v>4</v>
      </c>
      <c r="R885" t="s">
        <v>4</v>
      </c>
    </row>
    <row r="886" spans="1:18" x14ac:dyDescent="0.2">
      <c r="A886">
        <f t="shared" si="35"/>
        <v>877</v>
      </c>
      <c r="B886" t="s">
        <v>956</v>
      </c>
      <c r="C886" s="9">
        <v>147278</v>
      </c>
      <c r="D886" t="s">
        <v>23</v>
      </c>
      <c r="E886" s="5" t="s">
        <v>671</v>
      </c>
      <c r="F886" s="5"/>
      <c r="G886" s="5"/>
      <c r="H886" t="s">
        <v>1092</v>
      </c>
      <c r="I886" t="s">
        <v>78</v>
      </c>
      <c r="J886" s="5" t="s">
        <v>640</v>
      </c>
      <c r="K886" s="77">
        <v>22</v>
      </c>
      <c r="L886" s="3">
        <v>2753606</v>
      </c>
      <c r="M886" s="3">
        <f t="shared" si="34"/>
        <v>82</v>
      </c>
      <c r="O886" t="s">
        <v>4</v>
      </c>
      <c r="P886" t="s">
        <v>4</v>
      </c>
      <c r="Q886" t="s">
        <v>4</v>
      </c>
      <c r="R886" t="s">
        <v>4</v>
      </c>
    </row>
    <row r="887" spans="1:18" x14ac:dyDescent="0.2">
      <c r="A887">
        <f t="shared" si="35"/>
        <v>878</v>
      </c>
      <c r="B887" t="s">
        <v>973</v>
      </c>
      <c r="C887" s="9">
        <v>147280</v>
      </c>
      <c r="D887" t="s">
        <v>23</v>
      </c>
      <c r="E887" s="5" t="s">
        <v>671</v>
      </c>
      <c r="F887" s="5"/>
      <c r="G887" s="5"/>
      <c r="H887" t="s">
        <v>983</v>
      </c>
      <c r="I887" t="s">
        <v>228</v>
      </c>
      <c r="J887" s="5" t="s">
        <v>640</v>
      </c>
      <c r="K887" s="77">
        <v>22</v>
      </c>
      <c r="L887" s="3">
        <v>16542554</v>
      </c>
      <c r="M887" s="3">
        <f t="shared" si="34"/>
        <v>83</v>
      </c>
      <c r="O887" t="s">
        <v>4</v>
      </c>
      <c r="P887" t="s">
        <v>4</v>
      </c>
      <c r="Q887" t="s">
        <v>4</v>
      </c>
      <c r="R887" t="s">
        <v>4</v>
      </c>
    </row>
    <row r="888" spans="1:18" x14ac:dyDescent="0.2">
      <c r="A888">
        <f t="shared" si="35"/>
        <v>879</v>
      </c>
      <c r="B888" t="s">
        <v>1050</v>
      </c>
      <c r="C888" s="9">
        <v>147291</v>
      </c>
      <c r="D888" t="s">
        <v>23</v>
      </c>
      <c r="E888" s="5" t="s">
        <v>671</v>
      </c>
      <c r="F888" s="5"/>
      <c r="G888" s="5"/>
      <c r="H888" t="s">
        <v>983</v>
      </c>
      <c r="I888" t="s">
        <v>214</v>
      </c>
      <c r="J888" s="5" t="s">
        <v>640</v>
      </c>
      <c r="K888" s="77">
        <v>11</v>
      </c>
      <c r="L888" s="3">
        <v>606937</v>
      </c>
      <c r="M888" s="3">
        <f t="shared" si="34"/>
        <v>84</v>
      </c>
      <c r="O888" t="s">
        <v>4</v>
      </c>
      <c r="P888" t="s">
        <v>4</v>
      </c>
      <c r="Q888" t="s">
        <v>4</v>
      </c>
      <c r="R888" t="s">
        <v>4</v>
      </c>
    </row>
    <row r="889" spans="1:18" x14ac:dyDescent="0.2">
      <c r="A889">
        <f t="shared" si="35"/>
        <v>880</v>
      </c>
      <c r="B889" t="s">
        <v>919</v>
      </c>
      <c r="C889" s="9">
        <v>147292</v>
      </c>
      <c r="D889" t="s">
        <v>23</v>
      </c>
      <c r="E889" s="5" t="s">
        <v>671</v>
      </c>
      <c r="F889" s="5"/>
      <c r="G889" s="5"/>
      <c r="H889" t="s">
        <v>1092</v>
      </c>
      <c r="I889" t="s">
        <v>321</v>
      </c>
      <c r="J889" s="5" t="s">
        <v>640</v>
      </c>
      <c r="K889" s="77">
        <v>17</v>
      </c>
      <c r="L889" s="3">
        <v>3830452</v>
      </c>
      <c r="M889" s="3">
        <f t="shared" si="34"/>
        <v>85</v>
      </c>
      <c r="O889" t="s">
        <v>4</v>
      </c>
      <c r="P889" t="s">
        <v>4</v>
      </c>
      <c r="Q889" t="s">
        <v>4</v>
      </c>
      <c r="R889" t="s">
        <v>4</v>
      </c>
    </row>
    <row r="890" spans="1:18" x14ac:dyDescent="0.2">
      <c r="A890">
        <f t="shared" si="35"/>
        <v>881</v>
      </c>
      <c r="B890" t="s">
        <v>1164</v>
      </c>
      <c r="C890" s="9">
        <v>147323</v>
      </c>
      <c r="D890" t="s">
        <v>23</v>
      </c>
      <c r="E890" s="5" t="s">
        <v>671</v>
      </c>
      <c r="F890" s="5"/>
      <c r="G890" s="5"/>
      <c r="H890" t="s">
        <v>875</v>
      </c>
      <c r="I890" t="s">
        <v>245</v>
      </c>
      <c r="J890" s="5" t="s">
        <v>640</v>
      </c>
      <c r="K890" s="77">
        <v>22</v>
      </c>
      <c r="L890" s="3">
        <v>2248544</v>
      </c>
      <c r="M890" s="3">
        <f t="shared" si="34"/>
        <v>86</v>
      </c>
      <c r="O890" t="s">
        <v>4</v>
      </c>
      <c r="P890" t="s">
        <v>4</v>
      </c>
      <c r="Q890" t="s">
        <v>4</v>
      </c>
      <c r="R890" t="s">
        <v>4</v>
      </c>
    </row>
    <row r="891" spans="1:18" x14ac:dyDescent="0.2">
      <c r="A891">
        <f t="shared" si="35"/>
        <v>882</v>
      </c>
      <c r="B891" t="s">
        <v>1165</v>
      </c>
      <c r="C891" s="9">
        <v>147325</v>
      </c>
      <c r="D891" t="s">
        <v>23</v>
      </c>
      <c r="E891" s="5" t="s">
        <v>671</v>
      </c>
      <c r="F891" s="5"/>
      <c r="G891" s="5"/>
      <c r="H891" t="s">
        <v>38</v>
      </c>
      <c r="I891" t="s">
        <v>214</v>
      </c>
      <c r="J891" s="5" t="s">
        <v>640</v>
      </c>
      <c r="K891" s="77">
        <v>22</v>
      </c>
      <c r="L891" s="3">
        <v>81150</v>
      </c>
      <c r="M891" s="3">
        <f t="shared" si="34"/>
        <v>87</v>
      </c>
      <c r="O891" t="s">
        <v>4</v>
      </c>
      <c r="P891" t="s">
        <v>4</v>
      </c>
      <c r="Q891" t="s">
        <v>4</v>
      </c>
      <c r="R891" t="s">
        <v>4</v>
      </c>
    </row>
    <row r="892" spans="1:18" x14ac:dyDescent="0.2">
      <c r="A892">
        <f t="shared" si="35"/>
        <v>883</v>
      </c>
      <c r="B892" t="s">
        <v>1138</v>
      </c>
      <c r="C892" s="9">
        <v>147327</v>
      </c>
      <c r="D892" t="s">
        <v>23</v>
      </c>
      <c r="E892" s="5" t="s">
        <v>671</v>
      </c>
      <c r="F892" s="5"/>
      <c r="G892" s="5"/>
      <c r="H892" t="s">
        <v>1092</v>
      </c>
      <c r="I892" t="s">
        <v>245</v>
      </c>
      <c r="J892" s="5" t="s">
        <v>640</v>
      </c>
      <c r="K892" s="77">
        <v>17</v>
      </c>
      <c r="L892" s="3">
        <v>7743168</v>
      </c>
      <c r="M892" s="3">
        <f t="shared" si="34"/>
        <v>88</v>
      </c>
      <c r="O892" t="s">
        <v>4</v>
      </c>
      <c r="P892" t="s">
        <v>4</v>
      </c>
      <c r="Q892" t="s">
        <v>4</v>
      </c>
      <c r="R892" t="s">
        <v>4</v>
      </c>
    </row>
    <row r="893" spans="1:18" x14ac:dyDescent="0.2">
      <c r="A893">
        <f t="shared" si="35"/>
        <v>884</v>
      </c>
      <c r="B893" t="s">
        <v>1166</v>
      </c>
      <c r="C893" s="9">
        <v>147342</v>
      </c>
      <c r="D893" t="s">
        <v>23</v>
      </c>
      <c r="E893" s="5" t="s">
        <v>671</v>
      </c>
      <c r="F893" s="5"/>
      <c r="G893" s="5"/>
      <c r="H893" t="s">
        <v>1092</v>
      </c>
      <c r="I893" t="s">
        <v>291</v>
      </c>
      <c r="J893" s="5" t="s">
        <v>640</v>
      </c>
      <c r="K893" s="77">
        <v>22</v>
      </c>
      <c r="L893" s="3">
        <v>5307050</v>
      </c>
      <c r="M893" s="3">
        <f t="shared" si="34"/>
        <v>89</v>
      </c>
      <c r="O893" t="s">
        <v>4</v>
      </c>
      <c r="P893" t="s">
        <v>4</v>
      </c>
      <c r="Q893" t="s">
        <v>4</v>
      </c>
      <c r="R893" t="s">
        <v>4</v>
      </c>
    </row>
    <row r="894" spans="1:18" x14ac:dyDescent="0.2">
      <c r="A894">
        <f t="shared" si="35"/>
        <v>885</v>
      </c>
      <c r="B894" t="s">
        <v>1167</v>
      </c>
      <c r="C894" s="9">
        <v>147356</v>
      </c>
      <c r="D894" t="s">
        <v>23</v>
      </c>
      <c r="E894" s="5" t="s">
        <v>671</v>
      </c>
      <c r="F894" s="5"/>
      <c r="G894" s="5"/>
      <c r="H894" t="s">
        <v>875</v>
      </c>
      <c r="I894" t="s">
        <v>228</v>
      </c>
      <c r="J894" s="5" t="s">
        <v>640</v>
      </c>
      <c r="K894" s="77">
        <v>17</v>
      </c>
      <c r="L894" s="3">
        <v>12750000</v>
      </c>
      <c r="M894" s="3">
        <f t="shared" si="34"/>
        <v>90</v>
      </c>
      <c r="O894" t="s">
        <v>4</v>
      </c>
      <c r="P894" t="s">
        <v>4</v>
      </c>
      <c r="Q894" t="s">
        <v>4</v>
      </c>
      <c r="R894" t="s">
        <v>4</v>
      </c>
    </row>
    <row r="895" spans="1:18" x14ac:dyDescent="0.2">
      <c r="A895">
        <f t="shared" si="35"/>
        <v>886</v>
      </c>
      <c r="B895" t="s">
        <v>1168</v>
      </c>
      <c r="C895" s="9">
        <v>147362</v>
      </c>
      <c r="D895" t="s">
        <v>23</v>
      </c>
      <c r="E895" s="5" t="s">
        <v>671</v>
      </c>
      <c r="F895" s="5"/>
      <c r="G895" s="5"/>
      <c r="H895" t="s">
        <v>881</v>
      </c>
      <c r="I895" t="s">
        <v>228</v>
      </c>
      <c r="J895" s="5" t="s">
        <v>640</v>
      </c>
      <c r="K895" s="77">
        <v>11</v>
      </c>
      <c r="L895" s="3">
        <v>7758384</v>
      </c>
      <c r="M895" s="3">
        <f t="shared" si="34"/>
        <v>91</v>
      </c>
      <c r="O895" t="s">
        <v>4</v>
      </c>
      <c r="P895" t="s">
        <v>4</v>
      </c>
      <c r="Q895" t="s">
        <v>4</v>
      </c>
      <c r="R895" t="s">
        <v>4</v>
      </c>
    </row>
    <row r="896" spans="1:18" x14ac:dyDescent="0.2">
      <c r="A896">
        <f t="shared" si="35"/>
        <v>887</v>
      </c>
      <c r="B896" t="s">
        <v>1137</v>
      </c>
      <c r="C896" s="9">
        <v>147370</v>
      </c>
      <c r="D896" t="s">
        <v>23</v>
      </c>
      <c r="E896" s="5" t="s">
        <v>671</v>
      </c>
      <c r="F896" s="5"/>
      <c r="G896" s="5"/>
      <c r="H896" t="s">
        <v>881</v>
      </c>
      <c r="I896" t="s">
        <v>245</v>
      </c>
      <c r="J896" s="5" t="s">
        <v>640</v>
      </c>
      <c r="K896" s="77">
        <v>17</v>
      </c>
      <c r="L896" s="3">
        <v>7216817</v>
      </c>
      <c r="M896" s="3">
        <f t="shared" si="34"/>
        <v>92</v>
      </c>
      <c r="O896" t="s">
        <v>4</v>
      </c>
      <c r="P896" t="s">
        <v>4</v>
      </c>
      <c r="Q896" t="s">
        <v>4</v>
      </c>
      <c r="R896" t="s">
        <v>4</v>
      </c>
    </row>
    <row r="897" spans="1:18" x14ac:dyDescent="0.2">
      <c r="A897">
        <f t="shared" si="35"/>
        <v>888</v>
      </c>
      <c r="B897" t="s">
        <v>1169</v>
      </c>
      <c r="C897" s="9">
        <v>147384</v>
      </c>
      <c r="D897" t="s">
        <v>23</v>
      </c>
      <c r="E897" s="5" t="s">
        <v>671</v>
      </c>
      <c r="F897" s="5"/>
      <c r="G897" s="5"/>
      <c r="H897" t="s">
        <v>48</v>
      </c>
      <c r="I897" t="s">
        <v>165</v>
      </c>
      <c r="J897" s="5" t="s">
        <v>640</v>
      </c>
      <c r="K897" s="77">
        <v>11</v>
      </c>
      <c r="L897" s="3">
        <v>4592962</v>
      </c>
      <c r="M897" s="3">
        <f t="shared" si="34"/>
        <v>93</v>
      </c>
      <c r="O897" t="s">
        <v>4</v>
      </c>
      <c r="P897" t="s">
        <v>4</v>
      </c>
      <c r="Q897" t="s">
        <v>4</v>
      </c>
      <c r="R897" t="s">
        <v>4</v>
      </c>
    </row>
    <row r="898" spans="1:18" x14ac:dyDescent="0.2">
      <c r="A898">
        <f t="shared" si="35"/>
        <v>889</v>
      </c>
      <c r="B898" t="s">
        <v>1014</v>
      </c>
      <c r="C898" s="9">
        <v>147398</v>
      </c>
      <c r="D898" t="s">
        <v>23</v>
      </c>
      <c r="E898" s="5" t="s">
        <v>671</v>
      </c>
      <c r="F898" s="5"/>
      <c r="G898" s="5"/>
      <c r="H898" t="s">
        <v>1092</v>
      </c>
      <c r="I898" t="s">
        <v>383</v>
      </c>
      <c r="J898" s="5" t="s">
        <v>640</v>
      </c>
      <c r="K898" s="77">
        <v>22</v>
      </c>
      <c r="L898" s="3">
        <v>6138875</v>
      </c>
      <c r="M898" s="3">
        <f t="shared" si="34"/>
        <v>94</v>
      </c>
      <c r="O898" t="s">
        <v>4</v>
      </c>
      <c r="P898" t="s">
        <v>4</v>
      </c>
      <c r="Q898" t="s">
        <v>4</v>
      </c>
      <c r="R898" t="s">
        <v>4</v>
      </c>
    </row>
    <row r="899" spans="1:18" x14ac:dyDescent="0.2">
      <c r="A899">
        <f t="shared" si="35"/>
        <v>890</v>
      </c>
      <c r="B899" t="s">
        <v>1171</v>
      </c>
      <c r="C899" s="9">
        <v>147399</v>
      </c>
      <c r="D899" t="s">
        <v>23</v>
      </c>
      <c r="E899" s="5" t="s">
        <v>671</v>
      </c>
      <c r="F899" s="5"/>
      <c r="G899" s="5"/>
      <c r="H899" t="s">
        <v>875</v>
      </c>
      <c r="I899" t="s">
        <v>785</v>
      </c>
      <c r="J899" s="5" t="s">
        <v>640</v>
      </c>
      <c r="K899" s="77">
        <v>17</v>
      </c>
      <c r="L899" s="3">
        <v>139677</v>
      </c>
      <c r="M899" s="3">
        <f t="shared" si="34"/>
        <v>95</v>
      </c>
      <c r="O899" t="s">
        <v>4</v>
      </c>
      <c r="P899" t="s">
        <v>4</v>
      </c>
      <c r="Q899" t="s">
        <v>4</v>
      </c>
      <c r="R899" t="s">
        <v>4</v>
      </c>
    </row>
    <row r="900" spans="1:18" x14ac:dyDescent="0.2">
      <c r="A900">
        <f t="shared" si="35"/>
        <v>891</v>
      </c>
      <c r="B900" t="s">
        <v>1166</v>
      </c>
      <c r="C900" s="9">
        <v>147400</v>
      </c>
      <c r="D900" t="s">
        <v>23</v>
      </c>
      <c r="E900" s="5" t="s">
        <v>671</v>
      </c>
      <c r="F900" s="5"/>
      <c r="G900" s="5"/>
      <c r="H900" t="s">
        <v>983</v>
      </c>
      <c r="I900" t="s">
        <v>228</v>
      </c>
      <c r="J900" s="5" t="s">
        <v>640</v>
      </c>
      <c r="K900" s="77">
        <v>22</v>
      </c>
      <c r="L900" s="3">
        <v>5512020</v>
      </c>
      <c r="M900" s="3">
        <f t="shared" si="34"/>
        <v>96</v>
      </c>
      <c r="O900" t="s">
        <v>4</v>
      </c>
      <c r="P900" t="s">
        <v>4</v>
      </c>
      <c r="Q900" t="s">
        <v>4</v>
      </c>
      <c r="R900" t="s">
        <v>4</v>
      </c>
    </row>
    <row r="901" spans="1:18" x14ac:dyDescent="0.2">
      <c r="A901">
        <f t="shared" si="35"/>
        <v>892</v>
      </c>
      <c r="B901" t="s">
        <v>1054</v>
      </c>
      <c r="C901" s="9">
        <v>147404</v>
      </c>
      <c r="D901" t="s">
        <v>23</v>
      </c>
      <c r="E901" s="5" t="s">
        <v>671</v>
      </c>
      <c r="F901" s="5"/>
      <c r="G901" s="5"/>
      <c r="H901" t="s">
        <v>875</v>
      </c>
      <c r="I901" t="s">
        <v>228</v>
      </c>
      <c r="J901" s="5" t="s">
        <v>640</v>
      </c>
      <c r="K901" s="77">
        <v>17</v>
      </c>
      <c r="L901" s="3">
        <v>14249636</v>
      </c>
      <c r="M901" s="3">
        <f t="shared" si="34"/>
        <v>97</v>
      </c>
      <c r="O901" t="s">
        <v>4</v>
      </c>
      <c r="P901" t="s">
        <v>4</v>
      </c>
      <c r="Q901" t="s">
        <v>4</v>
      </c>
      <c r="R901" t="s">
        <v>4</v>
      </c>
    </row>
    <row r="902" spans="1:18" x14ac:dyDescent="0.2">
      <c r="A902">
        <f t="shared" si="35"/>
        <v>893</v>
      </c>
      <c r="B902" t="s">
        <v>921</v>
      </c>
      <c r="C902" s="9">
        <v>147421</v>
      </c>
      <c r="D902" t="s">
        <v>23</v>
      </c>
      <c r="E902" s="5" t="s">
        <v>671</v>
      </c>
      <c r="F902" s="5"/>
      <c r="G902" s="5"/>
      <c r="H902" t="s">
        <v>875</v>
      </c>
      <c r="I902" t="s">
        <v>78</v>
      </c>
      <c r="J902" s="5" t="s">
        <v>640</v>
      </c>
      <c r="K902" s="77">
        <v>17</v>
      </c>
      <c r="L902" s="3">
        <v>2320615</v>
      </c>
      <c r="M902" s="3">
        <f t="shared" si="34"/>
        <v>98</v>
      </c>
      <c r="O902" t="s">
        <v>4</v>
      </c>
      <c r="P902" t="s">
        <v>4</v>
      </c>
      <c r="Q902" t="s">
        <v>4</v>
      </c>
      <c r="R902" t="s">
        <v>4</v>
      </c>
    </row>
    <row r="903" spans="1:18" x14ac:dyDescent="0.2">
      <c r="A903">
        <f t="shared" si="35"/>
        <v>894</v>
      </c>
      <c r="B903" t="s">
        <v>1101</v>
      </c>
      <c r="C903" s="9">
        <v>147426</v>
      </c>
      <c r="D903" t="s">
        <v>23</v>
      </c>
      <c r="E903" s="5" t="s">
        <v>671</v>
      </c>
      <c r="F903" s="5"/>
      <c r="G903" s="5"/>
      <c r="H903" t="s">
        <v>875</v>
      </c>
      <c r="I903" t="s">
        <v>78</v>
      </c>
      <c r="J903" s="5" t="s">
        <v>640</v>
      </c>
      <c r="K903" s="77">
        <v>17</v>
      </c>
      <c r="L903" s="3">
        <v>9019159</v>
      </c>
      <c r="M903" s="3">
        <f t="shared" si="34"/>
        <v>99</v>
      </c>
      <c r="O903" t="s">
        <v>4</v>
      </c>
      <c r="P903" t="s">
        <v>4</v>
      </c>
      <c r="Q903" t="s">
        <v>4</v>
      </c>
      <c r="R903" t="s">
        <v>4</v>
      </c>
    </row>
    <row r="904" spans="1:18" x14ac:dyDescent="0.2">
      <c r="A904">
        <f t="shared" si="35"/>
        <v>895</v>
      </c>
      <c r="B904" t="s">
        <v>1101</v>
      </c>
      <c r="C904" s="9">
        <v>147448</v>
      </c>
      <c r="D904" t="s">
        <v>23</v>
      </c>
      <c r="E904" s="5" t="s">
        <v>671</v>
      </c>
      <c r="F904" s="5"/>
      <c r="G904" s="5"/>
      <c r="H904" t="s">
        <v>875</v>
      </c>
      <c r="I904" t="s">
        <v>228</v>
      </c>
      <c r="J904" s="5" t="s">
        <v>640</v>
      </c>
      <c r="K904" s="77">
        <v>17</v>
      </c>
      <c r="L904" s="3">
        <v>13066424</v>
      </c>
      <c r="M904" s="3">
        <f t="shared" si="34"/>
        <v>100</v>
      </c>
      <c r="O904" t="s">
        <v>4</v>
      </c>
      <c r="P904" t="s">
        <v>4</v>
      </c>
      <c r="Q904" t="s">
        <v>4</v>
      </c>
      <c r="R904" t="s">
        <v>4</v>
      </c>
    </row>
    <row r="905" spans="1:18" x14ac:dyDescent="0.2">
      <c r="A905">
        <f t="shared" si="35"/>
        <v>896</v>
      </c>
      <c r="B905" t="s">
        <v>1173</v>
      </c>
      <c r="C905" s="9">
        <v>147480</v>
      </c>
      <c r="D905" t="s">
        <v>23</v>
      </c>
      <c r="E905" s="5" t="s">
        <v>671</v>
      </c>
      <c r="F905" s="5"/>
      <c r="G905" s="5"/>
      <c r="H905" t="s">
        <v>875</v>
      </c>
      <c r="I905" t="s">
        <v>228</v>
      </c>
      <c r="J905" s="5" t="s">
        <v>640</v>
      </c>
      <c r="K905" s="77">
        <v>17</v>
      </c>
      <c r="L905" s="3">
        <v>12750000</v>
      </c>
      <c r="M905" s="3">
        <f t="shared" si="34"/>
        <v>101</v>
      </c>
      <c r="O905" t="s">
        <v>4</v>
      </c>
      <c r="P905" t="s">
        <v>4</v>
      </c>
      <c r="Q905" t="s">
        <v>4</v>
      </c>
      <c r="R905" t="s">
        <v>4</v>
      </c>
    </row>
    <row r="906" spans="1:18" x14ac:dyDescent="0.2">
      <c r="A906">
        <f t="shared" si="35"/>
        <v>897</v>
      </c>
      <c r="B906" t="s">
        <v>1138</v>
      </c>
      <c r="C906" s="9">
        <v>147485</v>
      </c>
      <c r="D906" t="s">
        <v>23</v>
      </c>
      <c r="E906" s="5" t="s">
        <v>671</v>
      </c>
      <c r="F906" s="5"/>
      <c r="G906" s="5"/>
      <c r="H906" t="s">
        <v>983</v>
      </c>
      <c r="I906" t="s">
        <v>228</v>
      </c>
      <c r="J906" s="5" t="s">
        <v>640</v>
      </c>
      <c r="K906" s="77">
        <v>11</v>
      </c>
      <c r="L906" s="3">
        <v>10845648</v>
      </c>
      <c r="M906" s="3">
        <f t="shared" si="34"/>
        <v>102</v>
      </c>
      <c r="O906" t="s">
        <v>4</v>
      </c>
      <c r="P906" t="s">
        <v>4</v>
      </c>
      <c r="Q906" t="s">
        <v>4</v>
      </c>
      <c r="R906" t="s">
        <v>4</v>
      </c>
    </row>
    <row r="907" spans="1:18" x14ac:dyDescent="0.2">
      <c r="A907">
        <f t="shared" si="35"/>
        <v>898</v>
      </c>
      <c r="B907" t="s">
        <v>1174</v>
      </c>
      <c r="C907" s="9">
        <v>147522</v>
      </c>
      <c r="D907" t="s">
        <v>23</v>
      </c>
      <c r="E907" s="5" t="s">
        <v>671</v>
      </c>
      <c r="F907" s="5"/>
      <c r="G907" s="5"/>
      <c r="H907" t="s">
        <v>875</v>
      </c>
      <c r="I907" t="s">
        <v>228</v>
      </c>
      <c r="J907" s="5" t="s">
        <v>640</v>
      </c>
      <c r="K907" s="77">
        <v>17</v>
      </c>
      <c r="L907" s="3">
        <v>13600000</v>
      </c>
      <c r="M907" s="3">
        <f t="shared" si="34"/>
        <v>103</v>
      </c>
      <c r="O907" t="s">
        <v>4</v>
      </c>
      <c r="P907" t="s">
        <v>4</v>
      </c>
      <c r="Q907" t="s">
        <v>4</v>
      </c>
      <c r="R907" t="s">
        <v>4</v>
      </c>
    </row>
    <row r="908" spans="1:18" x14ac:dyDescent="0.2">
      <c r="A908">
        <f t="shared" si="35"/>
        <v>899</v>
      </c>
      <c r="B908" t="s">
        <v>1177</v>
      </c>
      <c r="C908" s="9">
        <v>147581</v>
      </c>
      <c r="D908" t="s">
        <v>23</v>
      </c>
      <c r="E908" s="5" t="s">
        <v>671</v>
      </c>
      <c r="F908" s="5"/>
      <c r="G908" s="5"/>
      <c r="H908" t="s">
        <v>983</v>
      </c>
      <c r="I908" t="s">
        <v>228</v>
      </c>
      <c r="J908" s="5" t="s">
        <v>640</v>
      </c>
      <c r="K908" s="77">
        <v>11</v>
      </c>
      <c r="L908" s="3">
        <v>8454745</v>
      </c>
      <c r="M908" s="3">
        <f t="shared" si="34"/>
        <v>104</v>
      </c>
      <c r="O908" t="s">
        <v>4</v>
      </c>
      <c r="P908" t="s">
        <v>4</v>
      </c>
      <c r="Q908" t="s">
        <v>4</v>
      </c>
      <c r="R908" t="s">
        <v>4</v>
      </c>
    </row>
    <row r="909" spans="1:18" x14ac:dyDescent="0.2">
      <c r="A909">
        <f t="shared" si="35"/>
        <v>900</v>
      </c>
      <c r="B909" t="s">
        <v>1082</v>
      </c>
      <c r="C909" s="9">
        <v>147594</v>
      </c>
      <c r="D909" t="s">
        <v>23</v>
      </c>
      <c r="E909" s="5" t="s">
        <v>671</v>
      </c>
      <c r="F909" s="5"/>
      <c r="G909" s="5"/>
      <c r="H909" t="s">
        <v>875</v>
      </c>
      <c r="I909" t="s">
        <v>208</v>
      </c>
      <c r="J909" s="5" t="s">
        <v>640</v>
      </c>
      <c r="K909" s="77">
        <v>22</v>
      </c>
      <c r="L909" s="3">
        <v>3358705</v>
      </c>
      <c r="M909" s="3">
        <f t="shared" si="34"/>
        <v>105</v>
      </c>
      <c r="O909" t="s">
        <v>4</v>
      </c>
      <c r="P909" t="s">
        <v>4</v>
      </c>
      <c r="Q909" t="s">
        <v>4</v>
      </c>
      <c r="R909" t="s">
        <v>4</v>
      </c>
    </row>
    <row r="910" spans="1:18" x14ac:dyDescent="0.2">
      <c r="A910">
        <f t="shared" si="35"/>
        <v>901</v>
      </c>
      <c r="B910" t="s">
        <v>1178</v>
      </c>
      <c r="C910" s="9">
        <v>147616</v>
      </c>
      <c r="D910" t="s">
        <v>23</v>
      </c>
      <c r="E910" s="5" t="s">
        <v>671</v>
      </c>
      <c r="F910" s="5"/>
      <c r="G910" s="5"/>
      <c r="H910" t="s">
        <v>875</v>
      </c>
      <c r="I910" t="s">
        <v>78</v>
      </c>
      <c r="J910" s="5" t="s">
        <v>640</v>
      </c>
      <c r="K910" s="77">
        <v>17</v>
      </c>
      <c r="L910" s="3">
        <v>3600767</v>
      </c>
      <c r="M910" s="3">
        <f t="shared" si="34"/>
        <v>106</v>
      </c>
      <c r="O910" t="s">
        <v>4</v>
      </c>
      <c r="P910" t="s">
        <v>4</v>
      </c>
      <c r="Q910" t="s">
        <v>4</v>
      </c>
      <c r="R910" t="s">
        <v>4</v>
      </c>
    </row>
    <row r="911" spans="1:18" x14ac:dyDescent="0.2">
      <c r="A911">
        <f t="shared" si="35"/>
        <v>902</v>
      </c>
      <c r="B911" t="s">
        <v>997</v>
      </c>
      <c r="C911" s="9">
        <v>147619</v>
      </c>
      <c r="D911" t="s">
        <v>23</v>
      </c>
      <c r="E911" s="5" t="s">
        <v>671</v>
      </c>
      <c r="F911" s="5"/>
      <c r="G911" s="5"/>
      <c r="H911" t="s">
        <v>875</v>
      </c>
      <c r="I911" t="s">
        <v>78</v>
      </c>
      <c r="J911" s="5" t="s">
        <v>640</v>
      </c>
      <c r="K911" s="77">
        <v>17</v>
      </c>
      <c r="L911" s="3">
        <v>9603939</v>
      </c>
      <c r="M911" s="3">
        <f t="shared" si="34"/>
        <v>107</v>
      </c>
      <c r="O911" t="s">
        <v>4</v>
      </c>
      <c r="P911" t="s">
        <v>4</v>
      </c>
      <c r="Q911" t="s">
        <v>4</v>
      </c>
      <c r="R911" t="s">
        <v>4</v>
      </c>
    </row>
    <row r="912" spans="1:18" x14ac:dyDescent="0.2">
      <c r="A912">
        <f t="shared" si="35"/>
        <v>903</v>
      </c>
      <c r="B912" t="s">
        <v>1179</v>
      </c>
      <c r="C912" s="9">
        <v>147622</v>
      </c>
      <c r="D912" t="s">
        <v>23</v>
      </c>
      <c r="E912" s="5" t="s">
        <v>671</v>
      </c>
      <c r="F912" s="5"/>
      <c r="G912" s="5"/>
      <c r="H912" t="s">
        <v>881</v>
      </c>
      <c r="I912" t="s">
        <v>314</v>
      </c>
      <c r="J912" s="5" t="s">
        <v>640</v>
      </c>
      <c r="K912" s="77">
        <v>17</v>
      </c>
      <c r="L912" s="3">
        <v>43777510</v>
      </c>
      <c r="M912" s="3">
        <f t="shared" si="34"/>
        <v>108</v>
      </c>
      <c r="O912" t="s">
        <v>4</v>
      </c>
      <c r="P912" t="s">
        <v>4</v>
      </c>
      <c r="Q912" t="s">
        <v>4</v>
      </c>
      <c r="R912" t="s">
        <v>4</v>
      </c>
    </row>
    <row r="913" spans="1:18" x14ac:dyDescent="0.2">
      <c r="A913">
        <f t="shared" si="35"/>
        <v>904</v>
      </c>
      <c r="B913" t="s">
        <v>942</v>
      </c>
      <c r="C913" s="9">
        <v>147647</v>
      </c>
      <c r="D913" t="s">
        <v>23</v>
      </c>
      <c r="E913" s="5" t="s">
        <v>671</v>
      </c>
      <c r="F913" s="5"/>
      <c r="G913" s="5"/>
      <c r="H913" t="s">
        <v>1092</v>
      </c>
      <c r="I913" t="s">
        <v>289</v>
      </c>
      <c r="J913" s="5" t="s">
        <v>640</v>
      </c>
      <c r="K913" s="77">
        <v>17</v>
      </c>
      <c r="L913" s="3">
        <v>2838031</v>
      </c>
      <c r="M913" s="3">
        <f t="shared" si="34"/>
        <v>109</v>
      </c>
      <c r="O913" t="s">
        <v>4</v>
      </c>
      <c r="P913" t="s">
        <v>4</v>
      </c>
      <c r="Q913" t="s">
        <v>4</v>
      </c>
      <c r="R913" t="s">
        <v>4</v>
      </c>
    </row>
    <row r="914" spans="1:18" x14ac:dyDescent="0.2">
      <c r="A914">
        <f t="shared" si="35"/>
        <v>905</v>
      </c>
      <c r="B914" t="s">
        <v>1058</v>
      </c>
      <c r="C914" s="9">
        <v>147649</v>
      </c>
      <c r="D914" t="s">
        <v>23</v>
      </c>
      <c r="E914" s="5" t="s">
        <v>671</v>
      </c>
      <c r="F914" s="5"/>
      <c r="G914" s="5"/>
      <c r="H914" t="s">
        <v>875</v>
      </c>
      <c r="I914" t="s">
        <v>141</v>
      </c>
      <c r="J914" s="5" t="s">
        <v>640</v>
      </c>
      <c r="K914" s="77">
        <v>17</v>
      </c>
      <c r="L914" s="3">
        <v>2891507</v>
      </c>
      <c r="M914" s="3">
        <f t="shared" si="34"/>
        <v>110</v>
      </c>
      <c r="O914" t="s">
        <v>4</v>
      </c>
      <c r="P914" t="s">
        <v>4</v>
      </c>
      <c r="Q914" t="s">
        <v>4</v>
      </c>
      <c r="R914" t="s">
        <v>4</v>
      </c>
    </row>
    <row r="915" spans="1:18" x14ac:dyDescent="0.2">
      <c r="A915">
        <f t="shared" si="35"/>
        <v>906</v>
      </c>
      <c r="B915" t="s">
        <v>1181</v>
      </c>
      <c r="C915" s="9">
        <v>147736</v>
      </c>
      <c r="D915" t="s">
        <v>23</v>
      </c>
      <c r="E915" s="5" t="s">
        <v>671</v>
      </c>
      <c r="F915" s="5"/>
      <c r="G915" s="5"/>
      <c r="H915" t="s">
        <v>38</v>
      </c>
      <c r="I915" t="s">
        <v>214</v>
      </c>
      <c r="J915" s="5" t="s">
        <v>640</v>
      </c>
      <c r="K915" s="77">
        <v>22</v>
      </c>
      <c r="L915" s="3">
        <v>110000</v>
      </c>
      <c r="M915" s="3">
        <f t="shared" si="34"/>
        <v>111</v>
      </c>
      <c r="O915" t="s">
        <v>4</v>
      </c>
      <c r="P915" t="s">
        <v>4</v>
      </c>
      <c r="Q915" t="s">
        <v>4</v>
      </c>
      <c r="R915" t="s">
        <v>4</v>
      </c>
    </row>
    <row r="916" spans="1:18" x14ac:dyDescent="0.2">
      <c r="A916">
        <f t="shared" si="35"/>
        <v>907</v>
      </c>
      <c r="B916" t="s">
        <v>1190</v>
      </c>
      <c r="C916" s="9">
        <v>147897</v>
      </c>
      <c r="D916" t="s">
        <v>23</v>
      </c>
      <c r="E916" s="5" t="s">
        <v>671</v>
      </c>
      <c r="F916" s="5"/>
      <c r="G916" s="5"/>
      <c r="H916" t="s">
        <v>48</v>
      </c>
      <c r="I916" t="s">
        <v>165</v>
      </c>
      <c r="J916" s="5" t="s">
        <v>640</v>
      </c>
      <c r="K916" s="77">
        <v>11</v>
      </c>
      <c r="L916" s="3">
        <v>385000</v>
      </c>
      <c r="M916" s="3">
        <f t="shared" si="34"/>
        <v>112</v>
      </c>
      <c r="O916" t="s">
        <v>4</v>
      </c>
      <c r="P916" t="s">
        <v>4</v>
      </c>
      <c r="Q916" t="s">
        <v>4</v>
      </c>
      <c r="R916" t="s">
        <v>4</v>
      </c>
    </row>
    <row r="917" spans="1:18" x14ac:dyDescent="0.2">
      <c r="A917">
        <f t="shared" si="35"/>
        <v>908</v>
      </c>
      <c r="B917" t="s">
        <v>1195</v>
      </c>
      <c r="C917" s="9">
        <v>147903</v>
      </c>
      <c r="D917" t="s">
        <v>23</v>
      </c>
      <c r="E917" s="5" t="s">
        <v>671</v>
      </c>
      <c r="F917" s="5"/>
      <c r="G917" s="5"/>
      <c r="H917" t="s">
        <v>876</v>
      </c>
      <c r="I917" t="s">
        <v>214</v>
      </c>
      <c r="J917" s="5" t="s">
        <v>640</v>
      </c>
      <c r="K917" s="77">
        <v>22</v>
      </c>
      <c r="L917" s="3">
        <v>3625777</v>
      </c>
      <c r="M917" s="3">
        <f t="shared" si="34"/>
        <v>113</v>
      </c>
      <c r="O917" t="s">
        <v>4</v>
      </c>
      <c r="P917" t="s">
        <v>4</v>
      </c>
      <c r="Q917" t="s">
        <v>4</v>
      </c>
      <c r="R917" t="s">
        <v>4</v>
      </c>
    </row>
    <row r="918" spans="1:18" x14ac:dyDescent="0.2">
      <c r="A918">
        <f t="shared" si="35"/>
        <v>909</v>
      </c>
      <c r="B918" t="s">
        <v>1127</v>
      </c>
      <c r="C918" s="9">
        <v>147912</v>
      </c>
      <c r="D918" t="s">
        <v>23</v>
      </c>
      <c r="E918" s="5" t="s">
        <v>671</v>
      </c>
      <c r="F918" s="5"/>
      <c r="G918" s="5"/>
      <c r="H918" t="s">
        <v>983</v>
      </c>
      <c r="I918" t="s">
        <v>214</v>
      </c>
      <c r="J918" s="5" t="s">
        <v>640</v>
      </c>
      <c r="K918" s="77">
        <v>17</v>
      </c>
      <c r="L918" s="3">
        <v>13020949</v>
      </c>
      <c r="M918" s="3">
        <f t="shared" si="34"/>
        <v>114</v>
      </c>
      <c r="O918" t="s">
        <v>4</v>
      </c>
      <c r="P918" t="s">
        <v>4</v>
      </c>
      <c r="Q918" t="s">
        <v>4</v>
      </c>
      <c r="R918" t="s">
        <v>4</v>
      </c>
    </row>
    <row r="919" spans="1:18" x14ac:dyDescent="0.2">
      <c r="A919">
        <f t="shared" si="35"/>
        <v>910</v>
      </c>
      <c r="B919" t="s">
        <v>1024</v>
      </c>
      <c r="C919" s="9">
        <v>147913</v>
      </c>
      <c r="D919" t="s">
        <v>23</v>
      </c>
      <c r="E919" s="5" t="s">
        <v>671</v>
      </c>
      <c r="F919" s="5"/>
      <c r="G919" s="5"/>
      <c r="H919" t="s">
        <v>983</v>
      </c>
      <c r="I919" t="s">
        <v>214</v>
      </c>
      <c r="J919" s="5" t="s">
        <v>640</v>
      </c>
      <c r="K919" s="77">
        <v>11</v>
      </c>
      <c r="L919" s="3">
        <v>5736410</v>
      </c>
      <c r="M919" s="3">
        <f t="shared" si="34"/>
        <v>115</v>
      </c>
      <c r="O919" t="s">
        <v>4</v>
      </c>
      <c r="P919" t="s">
        <v>4</v>
      </c>
      <c r="Q919" t="s">
        <v>4</v>
      </c>
      <c r="R919" t="s">
        <v>4</v>
      </c>
    </row>
    <row r="920" spans="1:18" x14ac:dyDescent="0.2">
      <c r="A920">
        <f t="shared" si="35"/>
        <v>911</v>
      </c>
      <c r="B920" t="s">
        <v>1197</v>
      </c>
      <c r="C920" s="9">
        <v>147919</v>
      </c>
      <c r="D920" t="s">
        <v>23</v>
      </c>
      <c r="E920" s="5" t="s">
        <v>671</v>
      </c>
      <c r="F920" s="5"/>
      <c r="G920" s="5"/>
      <c r="H920" t="s">
        <v>875</v>
      </c>
      <c r="I920" t="s">
        <v>214</v>
      </c>
      <c r="J920" s="5" t="s">
        <v>640</v>
      </c>
      <c r="K920" s="77">
        <v>17</v>
      </c>
      <c r="L920" s="3">
        <v>6170638</v>
      </c>
      <c r="M920" s="3">
        <f t="shared" si="34"/>
        <v>116</v>
      </c>
      <c r="O920" t="s">
        <v>4</v>
      </c>
      <c r="P920" t="s">
        <v>4</v>
      </c>
      <c r="Q920" t="s">
        <v>4</v>
      </c>
      <c r="R920" t="s">
        <v>4</v>
      </c>
    </row>
    <row r="921" spans="1:18" x14ac:dyDescent="0.2">
      <c r="A921">
        <f t="shared" si="35"/>
        <v>912</v>
      </c>
      <c r="B921" t="s">
        <v>1198</v>
      </c>
      <c r="C921" s="9">
        <v>147922</v>
      </c>
      <c r="D921" t="s">
        <v>23</v>
      </c>
      <c r="E921" s="5" t="s">
        <v>671</v>
      </c>
      <c r="F921" s="5"/>
      <c r="G921" s="5"/>
      <c r="H921" t="s">
        <v>881</v>
      </c>
      <c r="I921" t="s">
        <v>109</v>
      </c>
      <c r="J921" s="5" t="s">
        <v>640</v>
      </c>
      <c r="K921" s="77">
        <v>17</v>
      </c>
      <c r="L921" s="3">
        <v>8796867</v>
      </c>
      <c r="M921" s="3">
        <f t="shared" si="34"/>
        <v>117</v>
      </c>
      <c r="O921" t="s">
        <v>4</v>
      </c>
      <c r="P921" t="s">
        <v>4</v>
      </c>
      <c r="Q921" t="s">
        <v>4</v>
      </c>
      <c r="R921" t="s">
        <v>4</v>
      </c>
    </row>
    <row r="922" spans="1:18" x14ac:dyDescent="0.2">
      <c r="A922">
        <f t="shared" si="35"/>
        <v>913</v>
      </c>
      <c r="B922" t="s">
        <v>1201</v>
      </c>
      <c r="C922" s="9">
        <v>147936</v>
      </c>
      <c r="D922" t="s">
        <v>23</v>
      </c>
      <c r="E922" s="5" t="s">
        <v>671</v>
      </c>
      <c r="F922" s="5"/>
      <c r="G922" s="5"/>
      <c r="H922" t="s">
        <v>875</v>
      </c>
      <c r="I922" t="s">
        <v>353</v>
      </c>
      <c r="J922" s="5" t="s">
        <v>640</v>
      </c>
      <c r="K922" s="77">
        <v>17</v>
      </c>
      <c r="L922" s="3">
        <v>1380378</v>
      </c>
      <c r="M922" s="3">
        <f t="shared" si="34"/>
        <v>118</v>
      </c>
      <c r="O922" t="s">
        <v>7</v>
      </c>
      <c r="P922" s="62">
        <v>45015</v>
      </c>
      <c r="Q922" t="s">
        <v>4</v>
      </c>
      <c r="R922" t="s">
        <v>4</v>
      </c>
    </row>
    <row r="923" spans="1:18" x14ac:dyDescent="0.2">
      <c r="A923">
        <f t="shared" si="35"/>
        <v>914</v>
      </c>
      <c r="B923" t="s">
        <v>1060</v>
      </c>
      <c r="C923" s="9">
        <v>147972</v>
      </c>
      <c r="D923" t="s">
        <v>23</v>
      </c>
      <c r="E923" s="5" t="s">
        <v>671</v>
      </c>
      <c r="F923" s="5"/>
      <c r="G923" s="5"/>
      <c r="H923" t="s">
        <v>875</v>
      </c>
      <c r="I923" t="s">
        <v>78</v>
      </c>
      <c r="J923" s="5" t="s">
        <v>640</v>
      </c>
      <c r="K923" s="77">
        <v>17</v>
      </c>
      <c r="L923" s="3">
        <v>8471879</v>
      </c>
      <c r="M923" s="3">
        <f t="shared" si="34"/>
        <v>119</v>
      </c>
      <c r="O923" t="s">
        <v>4</v>
      </c>
      <c r="P923" t="s">
        <v>4</v>
      </c>
      <c r="Q923" t="s">
        <v>4</v>
      </c>
      <c r="R923" t="s">
        <v>4</v>
      </c>
    </row>
    <row r="924" spans="1:18" x14ac:dyDescent="0.2">
      <c r="A924">
        <f t="shared" si="35"/>
        <v>915</v>
      </c>
      <c r="B924" t="s">
        <v>1205</v>
      </c>
      <c r="C924" s="9">
        <v>148055</v>
      </c>
      <c r="D924" t="s">
        <v>23</v>
      </c>
      <c r="E924" s="5" t="s">
        <v>671</v>
      </c>
      <c r="F924" s="5"/>
      <c r="G924" s="5"/>
      <c r="H924" t="s">
        <v>159</v>
      </c>
      <c r="I924" t="s">
        <v>78</v>
      </c>
      <c r="J924" s="5" t="s">
        <v>640</v>
      </c>
      <c r="K924" s="77">
        <v>17</v>
      </c>
      <c r="L924" s="3">
        <v>7480000</v>
      </c>
      <c r="M924" s="3">
        <f t="shared" si="34"/>
        <v>120</v>
      </c>
      <c r="O924" t="s">
        <v>4</v>
      </c>
      <c r="P924" t="s">
        <v>4</v>
      </c>
      <c r="Q924" t="s">
        <v>4</v>
      </c>
      <c r="R924" t="s">
        <v>4</v>
      </c>
    </row>
    <row r="925" spans="1:18" x14ac:dyDescent="0.2">
      <c r="A925">
        <f t="shared" si="35"/>
        <v>916</v>
      </c>
      <c r="B925" t="s">
        <v>1164</v>
      </c>
      <c r="C925" s="9">
        <v>148078</v>
      </c>
      <c r="D925" t="s">
        <v>23</v>
      </c>
      <c r="E925" s="5" t="s">
        <v>671</v>
      </c>
      <c r="F925" s="5"/>
      <c r="G925" s="5"/>
      <c r="H925" t="s">
        <v>159</v>
      </c>
      <c r="I925" t="s">
        <v>78</v>
      </c>
      <c r="J925" s="5" t="s">
        <v>640</v>
      </c>
      <c r="K925" s="77">
        <v>17</v>
      </c>
      <c r="L925" s="3">
        <v>11050000</v>
      </c>
      <c r="M925" s="3">
        <f t="shared" si="34"/>
        <v>121</v>
      </c>
      <c r="O925" t="s">
        <v>4</v>
      </c>
      <c r="P925" t="s">
        <v>4</v>
      </c>
      <c r="Q925" t="s">
        <v>4</v>
      </c>
      <c r="R925" t="s">
        <v>4</v>
      </c>
    </row>
    <row r="926" spans="1:18" x14ac:dyDescent="0.2">
      <c r="A926">
        <f t="shared" si="35"/>
        <v>917</v>
      </c>
      <c r="B926" t="s">
        <v>1208</v>
      </c>
      <c r="C926" s="9">
        <v>148082</v>
      </c>
      <c r="D926" t="s">
        <v>23</v>
      </c>
      <c r="E926" s="5" t="s">
        <v>671</v>
      </c>
      <c r="F926" s="5"/>
      <c r="G926" s="5"/>
      <c r="H926" t="s">
        <v>876</v>
      </c>
      <c r="I926" t="s">
        <v>245</v>
      </c>
      <c r="J926" s="5" t="s">
        <v>640</v>
      </c>
      <c r="K926" s="77">
        <v>11</v>
      </c>
      <c r="L926" s="3">
        <v>10100802</v>
      </c>
      <c r="M926" s="3">
        <f t="shared" si="34"/>
        <v>122</v>
      </c>
      <c r="O926" t="s">
        <v>4</v>
      </c>
      <c r="P926" t="s">
        <v>4</v>
      </c>
      <c r="Q926" t="s">
        <v>4</v>
      </c>
      <c r="R926" t="s">
        <v>4</v>
      </c>
    </row>
    <row r="927" spans="1:18" x14ac:dyDescent="0.2">
      <c r="A927">
        <f t="shared" si="35"/>
        <v>918</v>
      </c>
      <c r="B927" t="s">
        <v>1209</v>
      </c>
      <c r="C927" s="9">
        <v>148154</v>
      </c>
      <c r="D927" t="s">
        <v>23</v>
      </c>
      <c r="E927" s="5" t="s">
        <v>671</v>
      </c>
      <c r="F927" s="5"/>
      <c r="G927" s="5"/>
      <c r="H927" t="s">
        <v>875</v>
      </c>
      <c r="I927" t="s">
        <v>245</v>
      </c>
      <c r="J927" s="5" t="s">
        <v>640</v>
      </c>
      <c r="K927" s="77">
        <v>17</v>
      </c>
      <c r="L927" s="3">
        <v>15610330</v>
      </c>
      <c r="M927" s="3">
        <f t="shared" si="34"/>
        <v>123</v>
      </c>
      <c r="O927" t="s">
        <v>4</v>
      </c>
      <c r="P927" t="s">
        <v>4</v>
      </c>
      <c r="Q927" t="s">
        <v>4</v>
      </c>
      <c r="R927" t="s">
        <v>4</v>
      </c>
    </row>
    <row r="928" spans="1:18" x14ac:dyDescent="0.2">
      <c r="A928">
        <f t="shared" si="35"/>
        <v>919</v>
      </c>
      <c r="B928" t="s">
        <v>1210</v>
      </c>
      <c r="C928" s="9">
        <v>148155</v>
      </c>
      <c r="D928" t="s">
        <v>23</v>
      </c>
      <c r="E928" s="5" t="s">
        <v>671</v>
      </c>
      <c r="F928" s="5"/>
      <c r="G928" s="5"/>
      <c r="H928" t="s">
        <v>875</v>
      </c>
      <c r="I928" t="s">
        <v>245</v>
      </c>
      <c r="J928" s="5" t="s">
        <v>640</v>
      </c>
      <c r="K928" s="77">
        <v>17</v>
      </c>
      <c r="L928" s="3">
        <v>10617337</v>
      </c>
      <c r="M928" s="3">
        <f t="shared" si="34"/>
        <v>124</v>
      </c>
      <c r="O928" t="s">
        <v>4</v>
      </c>
      <c r="P928" t="s">
        <v>4</v>
      </c>
      <c r="Q928" t="s">
        <v>4</v>
      </c>
      <c r="R928" t="s">
        <v>4</v>
      </c>
    </row>
    <row r="929" spans="1:18" x14ac:dyDescent="0.2">
      <c r="A929">
        <f t="shared" si="35"/>
        <v>920</v>
      </c>
      <c r="B929" t="s">
        <v>1179</v>
      </c>
      <c r="C929" s="9">
        <v>148160</v>
      </c>
      <c r="D929" t="s">
        <v>23</v>
      </c>
      <c r="E929" s="5" t="s">
        <v>671</v>
      </c>
      <c r="F929" s="5"/>
      <c r="G929" s="5"/>
      <c r="H929" t="s">
        <v>875</v>
      </c>
      <c r="I929" t="s">
        <v>245</v>
      </c>
      <c r="J929" s="5" t="s">
        <v>640</v>
      </c>
      <c r="K929" s="77">
        <v>17</v>
      </c>
      <c r="L929" s="3">
        <v>14048218</v>
      </c>
      <c r="M929" s="3">
        <f t="shared" si="34"/>
        <v>125</v>
      </c>
      <c r="O929" t="s">
        <v>4</v>
      </c>
      <c r="P929" t="s">
        <v>4</v>
      </c>
      <c r="Q929" t="s">
        <v>4</v>
      </c>
      <c r="R929" t="s">
        <v>4</v>
      </c>
    </row>
    <row r="930" spans="1:18" x14ac:dyDescent="0.2">
      <c r="A930">
        <f t="shared" si="35"/>
        <v>921</v>
      </c>
      <c r="B930" t="s">
        <v>1129</v>
      </c>
      <c r="C930" s="9">
        <v>148186</v>
      </c>
      <c r="D930" t="s">
        <v>23</v>
      </c>
      <c r="E930" s="5" t="s">
        <v>671</v>
      </c>
      <c r="F930" s="5"/>
      <c r="G930" s="5"/>
      <c r="H930" t="s">
        <v>875</v>
      </c>
      <c r="I930" t="s">
        <v>245</v>
      </c>
      <c r="J930" s="5" t="s">
        <v>640</v>
      </c>
      <c r="K930" s="77">
        <v>22</v>
      </c>
      <c r="L930" s="3">
        <v>20201603</v>
      </c>
      <c r="M930" s="3">
        <f t="shared" si="34"/>
        <v>126</v>
      </c>
      <c r="O930" t="s">
        <v>4</v>
      </c>
      <c r="P930" t="s">
        <v>4</v>
      </c>
      <c r="Q930" t="s">
        <v>4</v>
      </c>
      <c r="R930" t="s">
        <v>4</v>
      </c>
    </row>
    <row r="931" spans="1:18" x14ac:dyDescent="0.2">
      <c r="A931">
        <f t="shared" si="35"/>
        <v>922</v>
      </c>
      <c r="B931" t="s">
        <v>1200</v>
      </c>
      <c r="C931" s="9">
        <v>148187</v>
      </c>
      <c r="D931" t="s">
        <v>23</v>
      </c>
      <c r="E931" s="5" t="s">
        <v>671</v>
      </c>
      <c r="F931" s="5"/>
      <c r="G931" s="5"/>
      <c r="H931" t="s">
        <v>875</v>
      </c>
      <c r="I931" t="s">
        <v>245</v>
      </c>
      <c r="J931" s="5" t="s">
        <v>640</v>
      </c>
      <c r="K931" s="77">
        <v>22</v>
      </c>
      <c r="L931" s="3">
        <v>20201603</v>
      </c>
      <c r="M931" s="3">
        <f t="shared" si="34"/>
        <v>127</v>
      </c>
      <c r="O931" t="s">
        <v>4</v>
      </c>
      <c r="P931" t="s">
        <v>4</v>
      </c>
      <c r="Q931" t="s">
        <v>4</v>
      </c>
      <c r="R931" t="s">
        <v>4</v>
      </c>
    </row>
    <row r="932" spans="1:18" x14ac:dyDescent="0.2">
      <c r="A932">
        <f t="shared" si="35"/>
        <v>923</v>
      </c>
      <c r="B932" t="s">
        <v>1214</v>
      </c>
      <c r="C932" s="9">
        <v>148194</v>
      </c>
      <c r="D932" t="s">
        <v>23</v>
      </c>
      <c r="E932" s="5" t="s">
        <v>671</v>
      </c>
      <c r="F932" s="5"/>
      <c r="G932" s="5"/>
      <c r="H932" t="s">
        <v>1092</v>
      </c>
      <c r="I932" t="s">
        <v>245</v>
      </c>
      <c r="J932" s="5" t="s">
        <v>640</v>
      </c>
      <c r="K932" s="77">
        <v>17</v>
      </c>
      <c r="L932" s="3">
        <v>4497558</v>
      </c>
      <c r="M932" s="3">
        <f t="shared" si="34"/>
        <v>128</v>
      </c>
      <c r="O932" t="s">
        <v>4</v>
      </c>
      <c r="P932" t="s">
        <v>4</v>
      </c>
      <c r="Q932" t="s">
        <v>4</v>
      </c>
      <c r="R932" t="s">
        <v>4</v>
      </c>
    </row>
    <row r="933" spans="1:18" x14ac:dyDescent="0.2">
      <c r="A933">
        <f t="shared" si="35"/>
        <v>924</v>
      </c>
      <c r="B933" t="s">
        <v>694</v>
      </c>
      <c r="C933" s="9">
        <v>148198</v>
      </c>
      <c r="D933" t="s">
        <v>23</v>
      </c>
      <c r="E933" s="5" t="s">
        <v>671</v>
      </c>
      <c r="F933" s="5"/>
      <c r="G933" s="5"/>
      <c r="H933" t="s">
        <v>1092</v>
      </c>
      <c r="I933" t="s">
        <v>245</v>
      </c>
      <c r="J933" s="5" t="s">
        <v>640</v>
      </c>
      <c r="K933" s="77">
        <v>17</v>
      </c>
      <c r="L933" s="3">
        <v>9551707</v>
      </c>
      <c r="M933" s="3">
        <f t="shared" si="34"/>
        <v>129</v>
      </c>
      <c r="O933" t="s">
        <v>4</v>
      </c>
      <c r="P933" t="s">
        <v>4</v>
      </c>
      <c r="Q933" t="s">
        <v>4</v>
      </c>
      <c r="R933" t="s">
        <v>4</v>
      </c>
    </row>
    <row r="934" spans="1:18" x14ac:dyDescent="0.2">
      <c r="A934">
        <f t="shared" si="35"/>
        <v>925</v>
      </c>
      <c r="B934" t="s">
        <v>1216</v>
      </c>
      <c r="C934" s="9">
        <v>148256</v>
      </c>
      <c r="D934" t="s">
        <v>23</v>
      </c>
      <c r="E934" s="5" t="s">
        <v>671</v>
      </c>
      <c r="F934" s="5"/>
      <c r="G934" s="5"/>
      <c r="H934" t="s">
        <v>1092</v>
      </c>
      <c r="I934" t="s">
        <v>245</v>
      </c>
      <c r="J934" s="5" t="s">
        <v>640</v>
      </c>
      <c r="K934" s="77">
        <v>17</v>
      </c>
      <c r="L934" s="3">
        <v>16105306</v>
      </c>
      <c r="M934" s="3">
        <f t="shared" ref="M934:M997" si="36">M933+1</f>
        <v>130</v>
      </c>
      <c r="O934" t="s">
        <v>4</v>
      </c>
      <c r="P934" t="s">
        <v>4</v>
      </c>
      <c r="Q934" t="s">
        <v>4</v>
      </c>
      <c r="R934" t="s">
        <v>4</v>
      </c>
    </row>
    <row r="935" spans="1:18" x14ac:dyDescent="0.2">
      <c r="A935">
        <f t="shared" si="35"/>
        <v>926</v>
      </c>
      <c r="B935" t="s">
        <v>1217</v>
      </c>
      <c r="C935" s="9">
        <v>148344</v>
      </c>
      <c r="D935" t="s">
        <v>23</v>
      </c>
      <c r="E935" s="5" t="s">
        <v>671</v>
      </c>
      <c r="F935" s="5"/>
      <c r="G935" s="5"/>
      <c r="H935" t="s">
        <v>1092</v>
      </c>
      <c r="I935" t="s">
        <v>245</v>
      </c>
      <c r="J935" s="5" t="s">
        <v>640</v>
      </c>
      <c r="K935" s="77">
        <v>17</v>
      </c>
      <c r="L935" s="3">
        <v>13982119</v>
      </c>
      <c r="M935" s="3">
        <f t="shared" si="36"/>
        <v>131</v>
      </c>
      <c r="O935" t="s">
        <v>4</v>
      </c>
      <c r="P935" t="s">
        <v>4</v>
      </c>
      <c r="Q935" t="s">
        <v>4</v>
      </c>
      <c r="R935" t="s">
        <v>4</v>
      </c>
    </row>
    <row r="936" spans="1:18" x14ac:dyDescent="0.2">
      <c r="A936">
        <f t="shared" si="35"/>
        <v>927</v>
      </c>
      <c r="B936" t="s">
        <v>1218</v>
      </c>
      <c r="C936" s="9">
        <v>148346</v>
      </c>
      <c r="D936" t="s">
        <v>23</v>
      </c>
      <c r="E936" s="5" t="s">
        <v>671</v>
      </c>
      <c r="F936" s="5"/>
      <c r="G936" s="5"/>
      <c r="H936" t="s">
        <v>983</v>
      </c>
      <c r="I936" t="s">
        <v>235</v>
      </c>
      <c r="J936" s="5" t="s">
        <v>640</v>
      </c>
      <c r="K936" s="77">
        <v>11</v>
      </c>
      <c r="L936" s="3">
        <v>5318865</v>
      </c>
      <c r="M936" s="3">
        <f t="shared" si="36"/>
        <v>132</v>
      </c>
      <c r="O936" t="s">
        <v>4</v>
      </c>
      <c r="P936" t="s">
        <v>4</v>
      </c>
      <c r="Q936" t="s">
        <v>4</v>
      </c>
      <c r="R936" t="s">
        <v>4</v>
      </c>
    </row>
    <row r="937" spans="1:18" x14ac:dyDescent="0.2">
      <c r="A937">
        <f t="shared" si="35"/>
        <v>928</v>
      </c>
      <c r="B937" t="s">
        <v>1163</v>
      </c>
      <c r="C937" s="9">
        <v>148348</v>
      </c>
      <c r="D937" t="s">
        <v>23</v>
      </c>
      <c r="E937" s="5" t="s">
        <v>671</v>
      </c>
      <c r="F937" s="5"/>
      <c r="G937" s="5"/>
      <c r="H937" t="s">
        <v>983</v>
      </c>
      <c r="I937" t="s">
        <v>235</v>
      </c>
      <c r="J937" s="5" t="s">
        <v>640</v>
      </c>
      <c r="K937" s="77">
        <v>11</v>
      </c>
      <c r="L937" s="3">
        <v>5673020</v>
      </c>
      <c r="M937" s="3">
        <f t="shared" si="36"/>
        <v>133</v>
      </c>
      <c r="O937" t="s">
        <v>4</v>
      </c>
      <c r="P937" t="s">
        <v>4</v>
      </c>
      <c r="Q937" t="s">
        <v>4</v>
      </c>
      <c r="R937" t="s">
        <v>4</v>
      </c>
    </row>
    <row r="938" spans="1:18" x14ac:dyDescent="0.2">
      <c r="A938">
        <f t="shared" si="35"/>
        <v>929</v>
      </c>
      <c r="B938" t="s">
        <v>1182</v>
      </c>
      <c r="C938" s="9">
        <v>148383</v>
      </c>
      <c r="D938" t="s">
        <v>23</v>
      </c>
      <c r="E938" s="5" t="s">
        <v>671</v>
      </c>
      <c r="F938" s="5"/>
      <c r="G938" s="5"/>
      <c r="H938" t="s">
        <v>875</v>
      </c>
      <c r="I938" t="s">
        <v>467</v>
      </c>
      <c r="J938" s="5" t="s">
        <v>640</v>
      </c>
      <c r="K938" s="77">
        <v>17</v>
      </c>
      <c r="L938" s="3">
        <v>1332796</v>
      </c>
      <c r="M938" s="3">
        <f t="shared" si="36"/>
        <v>134</v>
      </c>
      <c r="O938" t="s">
        <v>4</v>
      </c>
      <c r="P938" t="s">
        <v>4</v>
      </c>
      <c r="Q938" t="s">
        <v>4</v>
      </c>
      <c r="R938" t="s">
        <v>4</v>
      </c>
    </row>
    <row r="939" spans="1:18" x14ac:dyDescent="0.2">
      <c r="A939">
        <f t="shared" si="35"/>
        <v>930</v>
      </c>
      <c r="B939" t="s">
        <v>1226</v>
      </c>
      <c r="C939" s="9">
        <v>148392</v>
      </c>
      <c r="D939" t="s">
        <v>23</v>
      </c>
      <c r="E939" s="5" t="s">
        <v>671</v>
      </c>
      <c r="F939" s="5"/>
      <c r="G939" s="5"/>
      <c r="H939" t="s">
        <v>881</v>
      </c>
      <c r="I939" t="s">
        <v>217</v>
      </c>
      <c r="J939" s="5" t="s">
        <v>640</v>
      </c>
      <c r="K939" s="77">
        <v>17</v>
      </c>
      <c r="L939" s="3">
        <v>6800000</v>
      </c>
      <c r="M939" s="3">
        <f t="shared" si="36"/>
        <v>135</v>
      </c>
      <c r="O939" t="s">
        <v>4</v>
      </c>
      <c r="P939" t="s">
        <v>4</v>
      </c>
      <c r="Q939" t="s">
        <v>4</v>
      </c>
      <c r="R939" t="s">
        <v>4</v>
      </c>
    </row>
    <row r="940" spans="1:18" x14ac:dyDescent="0.2">
      <c r="A940">
        <f t="shared" ref="A940:A1003" si="37">A939+1</f>
        <v>931</v>
      </c>
      <c r="B940" t="s">
        <v>1034</v>
      </c>
      <c r="C940" s="9">
        <v>148393</v>
      </c>
      <c r="D940" t="s">
        <v>23</v>
      </c>
      <c r="E940" s="5" t="s">
        <v>671</v>
      </c>
      <c r="F940" s="5"/>
      <c r="G940" s="5"/>
      <c r="H940" t="s">
        <v>983</v>
      </c>
      <c r="I940" t="s">
        <v>235</v>
      </c>
      <c r="J940" s="5" t="s">
        <v>640</v>
      </c>
      <c r="K940" s="77">
        <v>11</v>
      </c>
      <c r="L940" s="3">
        <v>2701392</v>
      </c>
      <c r="M940" s="3">
        <f t="shared" si="36"/>
        <v>136</v>
      </c>
      <c r="O940" t="s">
        <v>4</v>
      </c>
      <c r="P940" t="s">
        <v>4</v>
      </c>
      <c r="Q940" t="s">
        <v>4</v>
      </c>
      <c r="R940" t="s">
        <v>4</v>
      </c>
    </row>
    <row r="941" spans="1:18" x14ac:dyDescent="0.2">
      <c r="A941">
        <f t="shared" si="37"/>
        <v>932</v>
      </c>
      <c r="B941" t="s">
        <v>1227</v>
      </c>
      <c r="C941" s="9">
        <v>148395</v>
      </c>
      <c r="D941" t="s">
        <v>23</v>
      </c>
      <c r="E941" s="5" t="s">
        <v>671</v>
      </c>
      <c r="F941" s="5"/>
      <c r="G941" s="5"/>
      <c r="H941" t="s">
        <v>1092</v>
      </c>
      <c r="I941" t="s">
        <v>235</v>
      </c>
      <c r="J941" s="5" t="s">
        <v>640</v>
      </c>
      <c r="K941" s="77">
        <v>17</v>
      </c>
      <c r="L941" s="3">
        <v>14571906</v>
      </c>
      <c r="M941" s="3">
        <f t="shared" si="36"/>
        <v>137</v>
      </c>
      <c r="O941" t="s">
        <v>4</v>
      </c>
      <c r="P941" t="s">
        <v>4</v>
      </c>
      <c r="Q941" t="s">
        <v>4</v>
      </c>
      <c r="R941" t="s">
        <v>4</v>
      </c>
    </row>
    <row r="942" spans="1:18" x14ac:dyDescent="0.2">
      <c r="A942">
        <f t="shared" si="37"/>
        <v>933</v>
      </c>
      <c r="B942" t="s">
        <v>915</v>
      </c>
      <c r="C942" s="9">
        <v>148410</v>
      </c>
      <c r="D942" t="s">
        <v>23</v>
      </c>
      <c r="E942" s="5" t="s">
        <v>671</v>
      </c>
      <c r="F942" s="5"/>
      <c r="G942" s="5"/>
      <c r="H942" t="s">
        <v>881</v>
      </c>
      <c r="I942" t="s">
        <v>119</v>
      </c>
      <c r="J942" s="5" t="s">
        <v>640</v>
      </c>
      <c r="K942" s="77">
        <v>22</v>
      </c>
      <c r="L942" s="3">
        <v>1598199</v>
      </c>
      <c r="M942" s="3">
        <f t="shared" si="36"/>
        <v>138</v>
      </c>
      <c r="O942" t="s">
        <v>7</v>
      </c>
      <c r="P942" s="62">
        <v>44980</v>
      </c>
      <c r="Q942" t="s">
        <v>4</v>
      </c>
      <c r="R942" t="s">
        <v>4</v>
      </c>
    </row>
    <row r="943" spans="1:18" x14ac:dyDescent="0.2">
      <c r="A943">
        <f t="shared" si="37"/>
        <v>934</v>
      </c>
      <c r="B943" t="s">
        <v>1228</v>
      </c>
      <c r="C943" s="9">
        <v>148423</v>
      </c>
      <c r="D943" t="s">
        <v>23</v>
      </c>
      <c r="E943" s="5" t="s">
        <v>671</v>
      </c>
      <c r="F943" s="5"/>
      <c r="G943" s="5"/>
      <c r="H943" t="s">
        <v>1092</v>
      </c>
      <c r="I943" t="s">
        <v>245</v>
      </c>
      <c r="J943" s="5" t="s">
        <v>640</v>
      </c>
      <c r="K943" s="77">
        <v>17</v>
      </c>
      <c r="L943" s="3">
        <v>639533</v>
      </c>
      <c r="M943" s="3">
        <f t="shared" si="36"/>
        <v>139</v>
      </c>
      <c r="O943" t="s">
        <v>4</v>
      </c>
      <c r="P943" t="s">
        <v>4</v>
      </c>
      <c r="Q943" t="s">
        <v>4</v>
      </c>
      <c r="R943" t="s">
        <v>4</v>
      </c>
    </row>
    <row r="944" spans="1:18" x14ac:dyDescent="0.2">
      <c r="A944">
        <f t="shared" si="37"/>
        <v>935</v>
      </c>
      <c r="B944" t="s">
        <v>1344</v>
      </c>
      <c r="C944" s="9">
        <v>148444</v>
      </c>
      <c r="D944" t="s">
        <v>23</v>
      </c>
      <c r="E944" s="5" t="s">
        <v>671</v>
      </c>
      <c r="F944" s="5"/>
      <c r="G944" s="5"/>
      <c r="H944" t="s">
        <v>875</v>
      </c>
      <c r="I944" t="s">
        <v>214</v>
      </c>
      <c r="J944" s="5" t="s">
        <v>640</v>
      </c>
      <c r="K944" s="77">
        <v>22</v>
      </c>
      <c r="L944" s="3">
        <v>8884893</v>
      </c>
      <c r="M944" s="3">
        <f t="shared" si="36"/>
        <v>140</v>
      </c>
      <c r="O944" t="s">
        <v>4</v>
      </c>
      <c r="P944" t="s">
        <v>4</v>
      </c>
      <c r="Q944" t="s">
        <v>4</v>
      </c>
      <c r="R944" t="s">
        <v>4</v>
      </c>
    </row>
    <row r="945" spans="1:18" x14ac:dyDescent="0.2">
      <c r="A945">
        <f t="shared" si="37"/>
        <v>936</v>
      </c>
      <c r="B945" t="s">
        <v>1343</v>
      </c>
      <c r="C945" s="9">
        <v>148445</v>
      </c>
      <c r="D945" t="s">
        <v>23</v>
      </c>
      <c r="E945" s="5" t="s">
        <v>671</v>
      </c>
      <c r="F945" s="5"/>
      <c r="G945" s="5"/>
      <c r="H945" t="s">
        <v>875</v>
      </c>
      <c r="I945" t="s">
        <v>214</v>
      </c>
      <c r="J945" s="5" t="s">
        <v>640</v>
      </c>
      <c r="K945" s="77">
        <v>22</v>
      </c>
      <c r="L945" s="3">
        <v>1804923</v>
      </c>
      <c r="M945" s="3">
        <f t="shared" si="36"/>
        <v>141</v>
      </c>
      <c r="O945" t="s">
        <v>4</v>
      </c>
      <c r="P945" t="s">
        <v>4</v>
      </c>
      <c r="Q945" t="s">
        <v>4</v>
      </c>
      <c r="R945" t="s">
        <v>4</v>
      </c>
    </row>
    <row r="946" spans="1:18" x14ac:dyDescent="0.2">
      <c r="A946">
        <f t="shared" si="37"/>
        <v>937</v>
      </c>
      <c r="B946" t="s">
        <v>1179</v>
      </c>
      <c r="C946" s="9">
        <v>148448</v>
      </c>
      <c r="D946" t="s">
        <v>23</v>
      </c>
      <c r="E946" s="5" t="s">
        <v>671</v>
      </c>
      <c r="F946" s="5"/>
      <c r="G946" s="5"/>
      <c r="H946" t="s">
        <v>881</v>
      </c>
      <c r="I946" t="s">
        <v>214</v>
      </c>
      <c r="J946" s="5" t="s">
        <v>640</v>
      </c>
      <c r="K946" s="77">
        <v>11</v>
      </c>
      <c r="L946" s="3">
        <v>12100000</v>
      </c>
      <c r="M946" s="3">
        <f t="shared" si="36"/>
        <v>142</v>
      </c>
      <c r="O946" t="s">
        <v>4</v>
      </c>
      <c r="P946" t="s">
        <v>4</v>
      </c>
      <c r="Q946" t="s">
        <v>4</v>
      </c>
      <c r="R946" t="s">
        <v>4</v>
      </c>
    </row>
    <row r="947" spans="1:18" x14ac:dyDescent="0.2">
      <c r="A947">
        <f t="shared" si="37"/>
        <v>938</v>
      </c>
      <c r="B947" t="s">
        <v>1306</v>
      </c>
      <c r="C947" s="9">
        <v>148452</v>
      </c>
      <c r="D947" t="s">
        <v>23</v>
      </c>
      <c r="E947" s="5" t="s">
        <v>671</v>
      </c>
      <c r="F947" s="5"/>
      <c r="G947" s="5"/>
      <c r="H947" t="s">
        <v>1092</v>
      </c>
      <c r="I947" t="s">
        <v>214</v>
      </c>
      <c r="J947" s="5" t="s">
        <v>640</v>
      </c>
      <c r="K947" s="77">
        <v>11</v>
      </c>
      <c r="L947" s="3">
        <v>5325321</v>
      </c>
      <c r="M947" s="3">
        <f t="shared" si="36"/>
        <v>143</v>
      </c>
      <c r="O947" t="s">
        <v>4</v>
      </c>
      <c r="P947" t="s">
        <v>4</v>
      </c>
      <c r="Q947" t="s">
        <v>4</v>
      </c>
      <c r="R947" t="s">
        <v>4</v>
      </c>
    </row>
    <row r="948" spans="1:18" x14ac:dyDescent="0.2">
      <c r="A948">
        <f t="shared" si="37"/>
        <v>939</v>
      </c>
      <c r="B948" t="s">
        <v>1210</v>
      </c>
      <c r="C948" s="9">
        <v>148453</v>
      </c>
      <c r="D948" t="s">
        <v>23</v>
      </c>
      <c r="E948" s="5" t="s">
        <v>671</v>
      </c>
      <c r="F948" s="5"/>
      <c r="G948" s="5"/>
      <c r="H948" t="s">
        <v>159</v>
      </c>
      <c r="I948" t="s">
        <v>214</v>
      </c>
      <c r="J948" s="5" t="s">
        <v>640</v>
      </c>
      <c r="K948" s="77">
        <v>17</v>
      </c>
      <c r="L948" s="3">
        <v>13704372</v>
      </c>
      <c r="M948" s="3">
        <f t="shared" si="36"/>
        <v>144</v>
      </c>
      <c r="O948" t="s">
        <v>4</v>
      </c>
      <c r="P948" t="s">
        <v>4</v>
      </c>
      <c r="Q948" t="s">
        <v>4</v>
      </c>
      <c r="R948" t="s">
        <v>4</v>
      </c>
    </row>
    <row r="949" spans="1:18" x14ac:dyDescent="0.2">
      <c r="A949">
        <f t="shared" si="37"/>
        <v>940</v>
      </c>
      <c r="B949" t="s">
        <v>1324</v>
      </c>
      <c r="C949" s="9">
        <v>148454</v>
      </c>
      <c r="D949" t="s">
        <v>23</v>
      </c>
      <c r="E949" s="5" t="s">
        <v>671</v>
      </c>
      <c r="F949" s="5"/>
      <c r="G949" s="5"/>
      <c r="H949" t="s">
        <v>159</v>
      </c>
      <c r="I949" t="s">
        <v>214</v>
      </c>
      <c r="J949" s="5" t="s">
        <v>640</v>
      </c>
      <c r="K949" s="77">
        <v>17</v>
      </c>
      <c r="L949" s="3">
        <v>16309883</v>
      </c>
      <c r="M949" s="3">
        <f t="shared" si="36"/>
        <v>145</v>
      </c>
      <c r="O949" t="s">
        <v>4</v>
      </c>
      <c r="P949" t="s">
        <v>4</v>
      </c>
      <c r="Q949" t="s">
        <v>4</v>
      </c>
      <c r="R949" t="s">
        <v>4</v>
      </c>
    </row>
    <row r="950" spans="1:18" x14ac:dyDescent="0.2">
      <c r="A950">
        <f t="shared" si="37"/>
        <v>941</v>
      </c>
      <c r="B950" t="s">
        <v>1323</v>
      </c>
      <c r="C950" s="9">
        <v>148455</v>
      </c>
      <c r="D950" t="s">
        <v>23</v>
      </c>
      <c r="E950" s="5" t="s">
        <v>671</v>
      </c>
      <c r="F950" s="5"/>
      <c r="G950" s="5"/>
      <c r="H950" t="s">
        <v>159</v>
      </c>
      <c r="I950" t="s">
        <v>214</v>
      </c>
      <c r="J950" s="5" t="s">
        <v>640</v>
      </c>
      <c r="K950" s="77">
        <v>17</v>
      </c>
      <c r="L950" s="3">
        <v>15607864</v>
      </c>
      <c r="M950" s="3">
        <f t="shared" si="36"/>
        <v>146</v>
      </c>
      <c r="O950" t="s">
        <v>4</v>
      </c>
      <c r="P950" t="s">
        <v>4</v>
      </c>
      <c r="Q950" t="s">
        <v>4</v>
      </c>
      <c r="R950" t="s">
        <v>4</v>
      </c>
    </row>
    <row r="951" spans="1:18" x14ac:dyDescent="0.2">
      <c r="A951">
        <f t="shared" si="37"/>
        <v>942</v>
      </c>
      <c r="B951" t="s">
        <v>1241</v>
      </c>
      <c r="C951" s="9">
        <v>148456</v>
      </c>
      <c r="D951" t="s">
        <v>23</v>
      </c>
      <c r="E951" s="5" t="s">
        <v>671</v>
      </c>
      <c r="F951" s="5"/>
      <c r="G951" s="5"/>
      <c r="H951" t="s">
        <v>159</v>
      </c>
      <c r="I951" t="s">
        <v>214</v>
      </c>
      <c r="J951" s="5" t="s">
        <v>640</v>
      </c>
      <c r="K951" s="77">
        <v>17</v>
      </c>
      <c r="L951" s="3">
        <v>13600000</v>
      </c>
      <c r="M951" s="3">
        <f t="shared" si="36"/>
        <v>147</v>
      </c>
      <c r="O951" t="s">
        <v>4</v>
      </c>
      <c r="P951" t="s">
        <v>4</v>
      </c>
      <c r="Q951" t="s">
        <v>4</v>
      </c>
      <c r="R951" t="s">
        <v>4</v>
      </c>
    </row>
    <row r="952" spans="1:18" x14ac:dyDescent="0.2">
      <c r="A952">
        <f t="shared" si="37"/>
        <v>943</v>
      </c>
      <c r="B952" t="s">
        <v>1212</v>
      </c>
      <c r="C952" s="9">
        <v>148458</v>
      </c>
      <c r="D952" t="s">
        <v>23</v>
      </c>
      <c r="E952" s="5" t="s">
        <v>671</v>
      </c>
      <c r="F952" s="5"/>
      <c r="G952" s="5"/>
      <c r="H952" t="s">
        <v>159</v>
      </c>
      <c r="I952" t="s">
        <v>214</v>
      </c>
      <c r="J952" s="5" t="s">
        <v>640</v>
      </c>
      <c r="K952" s="77">
        <v>17</v>
      </c>
      <c r="L952" s="3">
        <v>12211869</v>
      </c>
      <c r="M952" s="3">
        <f t="shared" si="36"/>
        <v>148</v>
      </c>
      <c r="O952" t="s">
        <v>4</v>
      </c>
      <c r="P952" t="s">
        <v>4</v>
      </c>
      <c r="Q952" t="s">
        <v>4</v>
      </c>
      <c r="R952" t="s">
        <v>4</v>
      </c>
    </row>
    <row r="953" spans="1:18" x14ac:dyDescent="0.2">
      <c r="A953">
        <f t="shared" si="37"/>
        <v>944</v>
      </c>
      <c r="B953" t="s">
        <v>1129</v>
      </c>
      <c r="C953" s="9">
        <v>148461</v>
      </c>
      <c r="D953" t="s">
        <v>23</v>
      </c>
      <c r="E953" s="5" t="s">
        <v>671</v>
      </c>
      <c r="F953" s="5"/>
      <c r="G953" s="5"/>
      <c r="H953" t="s">
        <v>1092</v>
      </c>
      <c r="I953" t="s">
        <v>214</v>
      </c>
      <c r="J953" s="5" t="s">
        <v>640</v>
      </c>
      <c r="K953" s="77">
        <v>11</v>
      </c>
      <c r="L953" s="3">
        <v>2179206</v>
      </c>
      <c r="M953" s="3">
        <f t="shared" si="36"/>
        <v>149</v>
      </c>
      <c r="O953" t="s">
        <v>4</v>
      </c>
      <c r="P953" t="s">
        <v>4</v>
      </c>
      <c r="Q953" t="s">
        <v>4</v>
      </c>
      <c r="R953" t="s">
        <v>4</v>
      </c>
    </row>
    <row r="954" spans="1:18" x14ac:dyDescent="0.2">
      <c r="A954">
        <f t="shared" si="37"/>
        <v>945</v>
      </c>
      <c r="B954" t="s">
        <v>1161</v>
      </c>
      <c r="C954" s="9">
        <v>148462</v>
      </c>
      <c r="D954" t="s">
        <v>23</v>
      </c>
      <c r="E954" s="5" t="s">
        <v>671</v>
      </c>
      <c r="F954" s="5"/>
      <c r="G954" s="5"/>
      <c r="H954" t="s">
        <v>1092</v>
      </c>
      <c r="I954" t="s">
        <v>214</v>
      </c>
      <c r="J954" s="5" t="s">
        <v>640</v>
      </c>
      <c r="K954" s="77">
        <v>11</v>
      </c>
      <c r="L954" s="3">
        <v>7301157</v>
      </c>
      <c r="M954" s="3">
        <f t="shared" si="36"/>
        <v>150</v>
      </c>
      <c r="O954" t="s">
        <v>4</v>
      </c>
      <c r="P954" t="s">
        <v>4</v>
      </c>
      <c r="Q954" t="s">
        <v>4</v>
      </c>
      <c r="R954" t="s">
        <v>4</v>
      </c>
    </row>
    <row r="955" spans="1:18" x14ac:dyDescent="0.2">
      <c r="A955">
        <f t="shared" si="37"/>
        <v>946</v>
      </c>
      <c r="B955" t="s">
        <v>1077</v>
      </c>
      <c r="C955" s="9">
        <v>148468</v>
      </c>
      <c r="D955" t="s">
        <v>23</v>
      </c>
      <c r="E955" s="5" t="s">
        <v>671</v>
      </c>
      <c r="F955" s="5"/>
      <c r="G955" s="5"/>
      <c r="H955" t="s">
        <v>983</v>
      </c>
      <c r="I955" t="s">
        <v>214</v>
      </c>
      <c r="J955" s="5" t="s">
        <v>640</v>
      </c>
      <c r="K955" s="77">
        <v>17</v>
      </c>
      <c r="L955" s="3">
        <v>784338</v>
      </c>
      <c r="M955" s="3">
        <f t="shared" si="36"/>
        <v>151</v>
      </c>
      <c r="O955" t="s">
        <v>4</v>
      </c>
      <c r="P955" t="s">
        <v>4</v>
      </c>
      <c r="Q955" t="s">
        <v>4</v>
      </c>
      <c r="R955" t="s">
        <v>4</v>
      </c>
    </row>
    <row r="956" spans="1:18" x14ac:dyDescent="0.2">
      <c r="A956">
        <f t="shared" si="37"/>
        <v>947</v>
      </c>
      <c r="B956" t="s">
        <v>1338</v>
      </c>
      <c r="C956" s="9">
        <v>148474</v>
      </c>
      <c r="D956" t="s">
        <v>23</v>
      </c>
      <c r="E956" s="5" t="s">
        <v>671</v>
      </c>
      <c r="F956" s="5"/>
      <c r="G956" s="5"/>
      <c r="H956" t="s">
        <v>876</v>
      </c>
      <c r="I956" t="s">
        <v>1318</v>
      </c>
      <c r="J956" s="5" t="s">
        <v>640</v>
      </c>
      <c r="K956" s="77">
        <v>22</v>
      </c>
      <c r="L956" s="3">
        <v>11997066</v>
      </c>
      <c r="M956" s="3">
        <f t="shared" si="36"/>
        <v>152</v>
      </c>
      <c r="O956" t="s">
        <v>4</v>
      </c>
      <c r="P956" t="s">
        <v>4</v>
      </c>
      <c r="Q956" t="s">
        <v>4</v>
      </c>
      <c r="R956" t="s">
        <v>4</v>
      </c>
    </row>
    <row r="957" spans="1:18" x14ac:dyDescent="0.2">
      <c r="A957">
        <f t="shared" si="37"/>
        <v>948</v>
      </c>
      <c r="B957" t="s">
        <v>896</v>
      </c>
      <c r="C957" s="9">
        <v>148475</v>
      </c>
      <c r="D957" t="s">
        <v>23</v>
      </c>
      <c r="E957" s="5" t="s">
        <v>671</v>
      </c>
      <c r="F957" s="5"/>
      <c r="G957" s="5"/>
      <c r="H957" t="s">
        <v>876</v>
      </c>
      <c r="I957" t="s">
        <v>1318</v>
      </c>
      <c r="J957" s="5" t="s">
        <v>640</v>
      </c>
      <c r="K957" s="77">
        <v>22</v>
      </c>
      <c r="L957" s="3">
        <v>11462518</v>
      </c>
      <c r="M957" s="3">
        <f t="shared" si="36"/>
        <v>153</v>
      </c>
      <c r="O957" t="s">
        <v>4</v>
      </c>
      <c r="P957" t="s">
        <v>4</v>
      </c>
      <c r="Q957" t="s">
        <v>4</v>
      </c>
      <c r="R957" t="s">
        <v>4</v>
      </c>
    </row>
    <row r="958" spans="1:18" x14ac:dyDescent="0.2">
      <c r="A958">
        <f t="shared" si="37"/>
        <v>949</v>
      </c>
      <c r="B958" t="s">
        <v>1224</v>
      </c>
      <c r="C958" s="9">
        <v>148483</v>
      </c>
      <c r="D958" t="s">
        <v>23</v>
      </c>
      <c r="E958" s="5" t="s">
        <v>671</v>
      </c>
      <c r="F958" s="5"/>
      <c r="G958" s="5"/>
      <c r="H958" t="s">
        <v>875</v>
      </c>
      <c r="I958" t="s">
        <v>1095</v>
      </c>
      <c r="J958" s="5" t="s">
        <v>640</v>
      </c>
      <c r="K958" s="77">
        <v>17</v>
      </c>
      <c r="L958" s="3">
        <v>17113547</v>
      </c>
      <c r="M958" s="3">
        <f t="shared" si="36"/>
        <v>154</v>
      </c>
      <c r="O958" t="s">
        <v>4</v>
      </c>
      <c r="P958" t="s">
        <v>4</v>
      </c>
      <c r="Q958" t="s">
        <v>4</v>
      </c>
      <c r="R958" t="s">
        <v>4</v>
      </c>
    </row>
    <row r="959" spans="1:18" x14ac:dyDescent="0.2">
      <c r="A959">
        <f t="shared" si="37"/>
        <v>950</v>
      </c>
      <c r="B959" t="s">
        <v>1347</v>
      </c>
      <c r="C959" s="9">
        <v>148583</v>
      </c>
      <c r="D959" t="s">
        <v>23</v>
      </c>
      <c r="E959" s="5" t="s">
        <v>671</v>
      </c>
      <c r="F959" s="5"/>
      <c r="G959" s="5"/>
      <c r="H959" t="s">
        <v>1092</v>
      </c>
      <c r="I959" t="s">
        <v>557</v>
      </c>
      <c r="J959" s="5" t="s">
        <v>640</v>
      </c>
      <c r="K959" s="77">
        <v>22</v>
      </c>
      <c r="L959" s="3">
        <v>141627</v>
      </c>
      <c r="M959" s="3">
        <f t="shared" si="36"/>
        <v>155</v>
      </c>
      <c r="O959" t="s">
        <v>4</v>
      </c>
      <c r="P959" t="s">
        <v>4</v>
      </c>
      <c r="Q959" t="s">
        <v>4</v>
      </c>
      <c r="R959" t="s">
        <v>4</v>
      </c>
    </row>
    <row r="960" spans="1:18" x14ac:dyDescent="0.2">
      <c r="A960">
        <f t="shared" si="37"/>
        <v>951</v>
      </c>
      <c r="B960" t="s">
        <v>1346</v>
      </c>
      <c r="C960" s="9">
        <v>148592</v>
      </c>
      <c r="D960" t="s">
        <v>23</v>
      </c>
      <c r="E960" s="5" t="s">
        <v>671</v>
      </c>
      <c r="F960" s="5"/>
      <c r="G960" s="5"/>
      <c r="H960" t="s">
        <v>875</v>
      </c>
      <c r="I960" t="s">
        <v>1097</v>
      </c>
      <c r="J960" s="5" t="s">
        <v>640</v>
      </c>
      <c r="K960" s="77">
        <v>22</v>
      </c>
      <c r="L960" s="3">
        <v>26518683</v>
      </c>
      <c r="M960" s="3">
        <f t="shared" si="36"/>
        <v>156</v>
      </c>
      <c r="O960" t="s">
        <v>4</v>
      </c>
      <c r="P960" t="s">
        <v>4</v>
      </c>
      <c r="Q960" t="s">
        <v>4</v>
      </c>
      <c r="R960" t="s">
        <v>4</v>
      </c>
    </row>
    <row r="961" spans="1:18" x14ac:dyDescent="0.2">
      <c r="A961">
        <f t="shared" si="37"/>
        <v>952</v>
      </c>
      <c r="B961" t="s">
        <v>1220</v>
      </c>
      <c r="C961" s="9">
        <v>148602</v>
      </c>
      <c r="D961" t="s">
        <v>23</v>
      </c>
      <c r="E961" s="5" t="s">
        <v>671</v>
      </c>
      <c r="F961" s="5"/>
      <c r="G961" s="5"/>
      <c r="H961" t="s">
        <v>875</v>
      </c>
      <c r="I961" t="s">
        <v>228</v>
      </c>
      <c r="J961" s="5" t="s">
        <v>640</v>
      </c>
      <c r="K961" s="77">
        <v>17</v>
      </c>
      <c r="L961" s="3">
        <v>16270177</v>
      </c>
      <c r="M961" s="3">
        <f t="shared" si="36"/>
        <v>157</v>
      </c>
      <c r="O961" t="s">
        <v>4</v>
      </c>
      <c r="P961" t="s">
        <v>4</v>
      </c>
      <c r="Q961" t="s">
        <v>4</v>
      </c>
      <c r="R961" t="s">
        <v>4</v>
      </c>
    </row>
    <row r="962" spans="1:18" x14ac:dyDescent="0.2">
      <c r="A962">
        <f t="shared" si="37"/>
        <v>953</v>
      </c>
      <c r="B962" t="s">
        <v>1332</v>
      </c>
      <c r="C962" s="9">
        <v>148665</v>
      </c>
      <c r="D962" t="s">
        <v>46</v>
      </c>
      <c r="E962" s="5" t="s">
        <v>672</v>
      </c>
      <c r="F962" s="5"/>
      <c r="G962" s="5"/>
      <c r="H962" t="s">
        <v>1271</v>
      </c>
      <c r="I962" t="s">
        <v>52</v>
      </c>
      <c r="J962" s="5" t="s">
        <v>640</v>
      </c>
      <c r="K962" s="77">
        <v>17</v>
      </c>
      <c r="L962" s="3">
        <v>0</v>
      </c>
      <c r="M962" s="3">
        <f t="shared" si="36"/>
        <v>158</v>
      </c>
      <c r="O962" t="s">
        <v>4</v>
      </c>
      <c r="P962" t="s">
        <v>4</v>
      </c>
      <c r="Q962" t="s">
        <v>4</v>
      </c>
      <c r="R962" t="s">
        <v>4</v>
      </c>
    </row>
    <row r="963" spans="1:18" x14ac:dyDescent="0.2">
      <c r="A963">
        <f t="shared" si="37"/>
        <v>954</v>
      </c>
      <c r="B963" t="s">
        <v>1226</v>
      </c>
      <c r="C963" s="9">
        <v>148672</v>
      </c>
      <c r="D963" t="s">
        <v>23</v>
      </c>
      <c r="E963" s="5" t="s">
        <v>671</v>
      </c>
      <c r="F963" s="5"/>
      <c r="G963" s="5"/>
      <c r="H963" t="s">
        <v>1092</v>
      </c>
      <c r="I963" t="s">
        <v>108</v>
      </c>
      <c r="J963" s="5" t="s">
        <v>640</v>
      </c>
      <c r="K963" s="77">
        <v>22</v>
      </c>
      <c r="L963" s="3">
        <v>7461482</v>
      </c>
      <c r="M963" s="3">
        <f t="shared" si="36"/>
        <v>159</v>
      </c>
      <c r="O963" t="s">
        <v>4</v>
      </c>
      <c r="P963" t="s">
        <v>4</v>
      </c>
      <c r="Q963" t="s">
        <v>4</v>
      </c>
      <c r="R963" t="s">
        <v>4</v>
      </c>
    </row>
    <row r="964" spans="1:18" x14ac:dyDescent="0.2">
      <c r="A964">
        <f t="shared" si="37"/>
        <v>955</v>
      </c>
      <c r="B964" t="s">
        <v>1186</v>
      </c>
      <c r="C964" s="9">
        <v>148675</v>
      </c>
      <c r="D964" t="s">
        <v>23</v>
      </c>
      <c r="E964" s="5" t="s">
        <v>671</v>
      </c>
      <c r="F964" s="5"/>
      <c r="G964" s="5"/>
      <c r="H964" t="s">
        <v>1092</v>
      </c>
      <c r="I964" t="s">
        <v>108</v>
      </c>
      <c r="J964" s="5" t="s">
        <v>640</v>
      </c>
      <c r="K964" s="77">
        <v>22</v>
      </c>
      <c r="L964" s="3">
        <v>3123595</v>
      </c>
      <c r="M964" s="3">
        <f t="shared" si="36"/>
        <v>160</v>
      </c>
      <c r="O964" t="s">
        <v>4</v>
      </c>
      <c r="P964" t="s">
        <v>4</v>
      </c>
      <c r="Q964" t="s">
        <v>4</v>
      </c>
      <c r="R964" t="s">
        <v>4</v>
      </c>
    </row>
    <row r="965" spans="1:18" x14ac:dyDescent="0.2">
      <c r="A965">
        <f t="shared" si="37"/>
        <v>956</v>
      </c>
      <c r="B965" t="s">
        <v>1350</v>
      </c>
      <c r="C965" s="9">
        <v>148677</v>
      </c>
      <c r="D965" t="s">
        <v>23</v>
      </c>
      <c r="E965" s="5" t="s">
        <v>671</v>
      </c>
      <c r="F965" s="5"/>
      <c r="G965" s="5"/>
      <c r="H965" t="s">
        <v>1092</v>
      </c>
      <c r="I965" t="s">
        <v>978</v>
      </c>
      <c r="J965" s="5" t="s">
        <v>640</v>
      </c>
      <c r="K965" s="77">
        <v>22</v>
      </c>
      <c r="L965" s="3">
        <v>2896880</v>
      </c>
      <c r="M965" s="3">
        <f t="shared" si="36"/>
        <v>161</v>
      </c>
      <c r="O965" t="s">
        <v>4</v>
      </c>
      <c r="P965" t="s">
        <v>4</v>
      </c>
      <c r="Q965" t="s">
        <v>4</v>
      </c>
      <c r="R965" t="s">
        <v>4</v>
      </c>
    </row>
    <row r="966" spans="1:18" x14ac:dyDescent="0.2">
      <c r="A966">
        <f t="shared" si="37"/>
        <v>957</v>
      </c>
      <c r="B966" t="s">
        <v>1310</v>
      </c>
      <c r="C966" s="9">
        <v>148679</v>
      </c>
      <c r="D966" t="s">
        <v>23</v>
      </c>
      <c r="E966" s="5" t="s">
        <v>671</v>
      </c>
      <c r="F966" s="5"/>
      <c r="G966" s="5"/>
      <c r="H966" t="s">
        <v>1092</v>
      </c>
      <c r="I966" t="s">
        <v>617</v>
      </c>
      <c r="J966" s="5" t="s">
        <v>640</v>
      </c>
      <c r="K966" s="77">
        <v>11</v>
      </c>
      <c r="L966" s="3">
        <v>7768471</v>
      </c>
      <c r="M966" s="3">
        <f t="shared" si="36"/>
        <v>162</v>
      </c>
      <c r="O966" t="s">
        <v>4</v>
      </c>
      <c r="P966" t="s">
        <v>4</v>
      </c>
      <c r="Q966" t="s">
        <v>4</v>
      </c>
      <c r="R966" t="s">
        <v>4</v>
      </c>
    </row>
    <row r="967" spans="1:18" x14ac:dyDescent="0.2">
      <c r="A967">
        <f t="shared" si="37"/>
        <v>958</v>
      </c>
      <c r="B967" t="s">
        <v>1186</v>
      </c>
      <c r="C967" s="9">
        <v>148681</v>
      </c>
      <c r="D967" t="s">
        <v>23</v>
      </c>
      <c r="E967" s="5" t="s">
        <v>671</v>
      </c>
      <c r="F967" s="5"/>
      <c r="G967" s="5"/>
      <c r="H967" t="s">
        <v>875</v>
      </c>
      <c r="I967" t="s">
        <v>482</v>
      </c>
      <c r="J967" s="5" t="s">
        <v>640</v>
      </c>
      <c r="K967" s="77">
        <v>17</v>
      </c>
      <c r="L967" s="3">
        <v>15013200</v>
      </c>
      <c r="M967" s="3">
        <f t="shared" si="36"/>
        <v>163</v>
      </c>
      <c r="O967" t="s">
        <v>4</v>
      </c>
      <c r="P967" t="s">
        <v>4</v>
      </c>
      <c r="Q967" t="s">
        <v>4</v>
      </c>
      <c r="R967" t="s">
        <v>4</v>
      </c>
    </row>
    <row r="968" spans="1:18" x14ac:dyDescent="0.2">
      <c r="A968">
        <f t="shared" si="37"/>
        <v>959</v>
      </c>
      <c r="B968" t="s">
        <v>1309</v>
      </c>
      <c r="C968" s="9">
        <v>148710</v>
      </c>
      <c r="D968" t="s">
        <v>23</v>
      </c>
      <c r="E968" s="5" t="s">
        <v>671</v>
      </c>
      <c r="F968" s="5"/>
      <c r="G968" s="5"/>
      <c r="H968" t="s">
        <v>1092</v>
      </c>
      <c r="I968" t="s">
        <v>617</v>
      </c>
      <c r="J968" s="5" t="s">
        <v>640</v>
      </c>
      <c r="K968" s="77">
        <v>11</v>
      </c>
      <c r="L968" s="3">
        <v>8782402</v>
      </c>
      <c r="M968" s="3">
        <f t="shared" si="36"/>
        <v>164</v>
      </c>
      <c r="O968" t="s">
        <v>4</v>
      </c>
      <c r="P968" t="s">
        <v>4</v>
      </c>
      <c r="Q968" t="s">
        <v>4</v>
      </c>
      <c r="R968" t="s">
        <v>4</v>
      </c>
    </row>
    <row r="969" spans="1:18" x14ac:dyDescent="0.2">
      <c r="A969">
        <f t="shared" si="37"/>
        <v>960</v>
      </c>
      <c r="B969" t="s">
        <v>1285</v>
      </c>
      <c r="C969" s="9">
        <v>148718</v>
      </c>
      <c r="D969" t="s">
        <v>23</v>
      </c>
      <c r="E969" s="5" t="s">
        <v>671</v>
      </c>
      <c r="F969" s="5"/>
      <c r="G969" s="5"/>
      <c r="H969" t="s">
        <v>983</v>
      </c>
      <c r="I969" t="s">
        <v>1308</v>
      </c>
      <c r="J969" s="5" t="s">
        <v>640</v>
      </c>
      <c r="K969" s="77">
        <v>11</v>
      </c>
      <c r="L969" s="3">
        <v>14129425</v>
      </c>
      <c r="M969" s="3">
        <f t="shared" si="36"/>
        <v>165</v>
      </c>
      <c r="O969" t="s">
        <v>4</v>
      </c>
      <c r="P969" t="s">
        <v>4</v>
      </c>
      <c r="Q969" t="s">
        <v>4</v>
      </c>
      <c r="R969" t="s">
        <v>4</v>
      </c>
    </row>
    <row r="970" spans="1:18" x14ac:dyDescent="0.2">
      <c r="A970">
        <f t="shared" si="37"/>
        <v>961</v>
      </c>
      <c r="B970" t="s">
        <v>1279</v>
      </c>
      <c r="C970" s="9">
        <v>148728</v>
      </c>
      <c r="D970" t="s">
        <v>23</v>
      </c>
      <c r="E970" s="5" t="s">
        <v>671</v>
      </c>
      <c r="F970" s="5"/>
      <c r="G970" s="5"/>
      <c r="H970" t="s">
        <v>875</v>
      </c>
      <c r="I970" t="s">
        <v>482</v>
      </c>
      <c r="J970" s="5" t="s">
        <v>640</v>
      </c>
      <c r="K970" s="77">
        <v>17</v>
      </c>
      <c r="L970" s="3">
        <v>3589293</v>
      </c>
      <c r="M970" s="3">
        <f t="shared" si="36"/>
        <v>166</v>
      </c>
      <c r="O970" t="s">
        <v>4</v>
      </c>
      <c r="P970" t="s">
        <v>4</v>
      </c>
      <c r="Q970" t="s">
        <v>4</v>
      </c>
      <c r="R970" t="s">
        <v>4</v>
      </c>
    </row>
    <row r="971" spans="1:18" x14ac:dyDescent="0.2">
      <c r="A971">
        <f t="shared" si="37"/>
        <v>962</v>
      </c>
      <c r="B971" t="s">
        <v>1224</v>
      </c>
      <c r="C971" s="9">
        <v>148741</v>
      </c>
      <c r="D971" t="s">
        <v>23</v>
      </c>
      <c r="E971" s="5" t="s">
        <v>671</v>
      </c>
      <c r="F971" s="5"/>
      <c r="G971" s="5"/>
      <c r="H971" t="s">
        <v>875</v>
      </c>
      <c r="I971" t="s">
        <v>342</v>
      </c>
      <c r="J971" s="5" t="s">
        <v>640</v>
      </c>
      <c r="K971" s="77">
        <v>17</v>
      </c>
      <c r="L971" s="3">
        <v>10626108</v>
      </c>
      <c r="M971" s="3">
        <f t="shared" si="36"/>
        <v>167</v>
      </c>
      <c r="O971" t="s">
        <v>4</v>
      </c>
      <c r="P971" t="s">
        <v>4</v>
      </c>
      <c r="Q971" t="s">
        <v>4</v>
      </c>
      <c r="R971" t="s">
        <v>4</v>
      </c>
    </row>
    <row r="972" spans="1:18" x14ac:dyDescent="0.2">
      <c r="A972">
        <f t="shared" si="37"/>
        <v>963</v>
      </c>
      <c r="B972" t="s">
        <v>1328</v>
      </c>
      <c r="C972" s="9">
        <v>148743</v>
      </c>
      <c r="D972" t="s">
        <v>23</v>
      </c>
      <c r="E972" s="5" t="s">
        <v>671</v>
      </c>
      <c r="F972" s="5"/>
      <c r="G972" s="5"/>
      <c r="H972" t="s">
        <v>875</v>
      </c>
      <c r="I972" t="s">
        <v>221</v>
      </c>
      <c r="J972" s="5" t="s">
        <v>640</v>
      </c>
      <c r="K972" s="77">
        <v>17</v>
      </c>
      <c r="L972" s="3">
        <v>1599308</v>
      </c>
      <c r="M972" s="3">
        <f t="shared" si="36"/>
        <v>168</v>
      </c>
      <c r="O972" t="s">
        <v>4</v>
      </c>
      <c r="P972" t="s">
        <v>4</v>
      </c>
      <c r="Q972" t="s">
        <v>4</v>
      </c>
      <c r="R972" t="s">
        <v>4</v>
      </c>
    </row>
    <row r="973" spans="1:18" x14ac:dyDescent="0.2">
      <c r="A973">
        <f t="shared" si="37"/>
        <v>964</v>
      </c>
      <c r="B973" t="s">
        <v>708</v>
      </c>
      <c r="C973" s="9">
        <v>148830</v>
      </c>
      <c r="D973" t="s">
        <v>23</v>
      </c>
      <c r="E973" s="5" t="s">
        <v>671</v>
      </c>
      <c r="F973" s="5"/>
      <c r="G973" s="5"/>
      <c r="H973" t="s">
        <v>1283</v>
      </c>
      <c r="I973" t="s">
        <v>78</v>
      </c>
      <c r="J973" s="5" t="s">
        <v>640</v>
      </c>
      <c r="K973" s="77">
        <v>17</v>
      </c>
      <c r="L973" s="3">
        <v>4531507</v>
      </c>
      <c r="M973" s="3">
        <f t="shared" si="36"/>
        <v>169</v>
      </c>
      <c r="O973" t="s">
        <v>4</v>
      </c>
      <c r="P973" t="s">
        <v>4</v>
      </c>
      <c r="Q973" t="s">
        <v>4</v>
      </c>
      <c r="R973" t="s">
        <v>4</v>
      </c>
    </row>
    <row r="974" spans="1:18" x14ac:dyDescent="0.2">
      <c r="A974">
        <f t="shared" si="37"/>
        <v>965</v>
      </c>
      <c r="B974" t="s">
        <v>1321</v>
      </c>
      <c r="C974" s="9">
        <v>148843</v>
      </c>
      <c r="D974" t="s">
        <v>23</v>
      </c>
      <c r="E974" s="5" t="s">
        <v>671</v>
      </c>
      <c r="F974" s="5"/>
      <c r="G974" s="5"/>
      <c r="H974" t="s">
        <v>1283</v>
      </c>
      <c r="I974" t="s">
        <v>206</v>
      </c>
      <c r="J974" s="5" t="s">
        <v>640</v>
      </c>
      <c r="K974" s="77">
        <v>17</v>
      </c>
      <c r="L974" s="3">
        <v>5790122</v>
      </c>
      <c r="M974" s="3">
        <f t="shared" si="36"/>
        <v>170</v>
      </c>
      <c r="O974" t="s">
        <v>4</v>
      </c>
      <c r="P974" t="s">
        <v>4</v>
      </c>
      <c r="Q974" t="s">
        <v>4</v>
      </c>
      <c r="R974" t="s">
        <v>4</v>
      </c>
    </row>
    <row r="975" spans="1:18" x14ac:dyDescent="0.2">
      <c r="A975">
        <f t="shared" si="37"/>
        <v>966</v>
      </c>
      <c r="B975" t="s">
        <v>1299</v>
      </c>
      <c r="C975" s="9">
        <v>148890</v>
      </c>
      <c r="D975" t="s">
        <v>23</v>
      </c>
      <c r="E975" s="5" t="s">
        <v>671</v>
      </c>
      <c r="F975" s="5"/>
      <c r="G975" s="5"/>
      <c r="H975" t="s">
        <v>1283</v>
      </c>
      <c r="I975" t="s">
        <v>245</v>
      </c>
      <c r="J975" s="5" t="s">
        <v>640</v>
      </c>
      <c r="K975" s="77">
        <v>17</v>
      </c>
      <c r="L975" s="3">
        <v>1141396</v>
      </c>
      <c r="M975" s="3">
        <f t="shared" si="36"/>
        <v>171</v>
      </c>
      <c r="O975" t="s">
        <v>4</v>
      </c>
      <c r="P975" t="s">
        <v>4</v>
      </c>
      <c r="Q975" t="s">
        <v>4</v>
      </c>
      <c r="R975" t="s">
        <v>4</v>
      </c>
    </row>
    <row r="976" spans="1:18" x14ac:dyDescent="0.2">
      <c r="A976">
        <f t="shared" si="37"/>
        <v>967</v>
      </c>
      <c r="B976" t="s">
        <v>1317</v>
      </c>
      <c r="C976" s="9">
        <v>148892</v>
      </c>
      <c r="D976" t="s">
        <v>23</v>
      </c>
      <c r="E976" s="5" t="s">
        <v>671</v>
      </c>
      <c r="F976" s="5"/>
      <c r="G976" s="5"/>
      <c r="H976" t="s">
        <v>1283</v>
      </c>
      <c r="I976" t="s">
        <v>245</v>
      </c>
      <c r="J976" s="5" t="s">
        <v>640</v>
      </c>
      <c r="K976" s="77">
        <v>17</v>
      </c>
      <c r="L976" s="3">
        <v>1290508</v>
      </c>
      <c r="M976" s="3">
        <f t="shared" si="36"/>
        <v>172</v>
      </c>
      <c r="O976" t="s">
        <v>4</v>
      </c>
      <c r="P976" t="s">
        <v>4</v>
      </c>
      <c r="Q976" t="s">
        <v>4</v>
      </c>
      <c r="R976" t="s">
        <v>4</v>
      </c>
    </row>
    <row r="977" spans="1:18" x14ac:dyDescent="0.2">
      <c r="A977">
        <f t="shared" si="37"/>
        <v>968</v>
      </c>
      <c r="B977" t="s">
        <v>862</v>
      </c>
      <c r="C977" s="9">
        <v>148925</v>
      </c>
      <c r="D977" t="s">
        <v>23</v>
      </c>
      <c r="E977" s="5" t="s">
        <v>671</v>
      </c>
      <c r="F977" s="5"/>
      <c r="G977" s="5"/>
      <c r="H977" t="s">
        <v>1244</v>
      </c>
      <c r="I977" t="s">
        <v>228</v>
      </c>
      <c r="J977" s="5" t="s">
        <v>640</v>
      </c>
      <c r="K977" s="77">
        <v>17</v>
      </c>
      <c r="L977" s="3">
        <v>4276329</v>
      </c>
      <c r="M977" s="3">
        <f t="shared" si="36"/>
        <v>173</v>
      </c>
      <c r="O977" t="s">
        <v>4</v>
      </c>
      <c r="P977" t="s">
        <v>4</v>
      </c>
      <c r="Q977" t="s">
        <v>4</v>
      </c>
      <c r="R977" t="s">
        <v>4</v>
      </c>
    </row>
    <row r="978" spans="1:18" x14ac:dyDescent="0.2">
      <c r="A978">
        <f t="shared" si="37"/>
        <v>969</v>
      </c>
      <c r="B978" t="s">
        <v>1289</v>
      </c>
      <c r="C978" s="9">
        <v>148929</v>
      </c>
      <c r="D978" t="s">
        <v>23</v>
      </c>
      <c r="E978" s="5" t="s">
        <v>671</v>
      </c>
      <c r="F978" s="5"/>
      <c r="G978" s="5"/>
      <c r="H978" t="s">
        <v>881</v>
      </c>
      <c r="I978" t="s">
        <v>125</v>
      </c>
      <c r="J978" s="5" t="s">
        <v>640</v>
      </c>
      <c r="K978" s="77">
        <v>17</v>
      </c>
      <c r="L978" s="3">
        <v>926083</v>
      </c>
      <c r="M978" s="3">
        <f t="shared" si="36"/>
        <v>174</v>
      </c>
      <c r="O978" t="s">
        <v>4</v>
      </c>
      <c r="P978" t="s">
        <v>4</v>
      </c>
      <c r="Q978" t="s">
        <v>4</v>
      </c>
      <c r="R978" t="s">
        <v>4</v>
      </c>
    </row>
    <row r="979" spans="1:18" x14ac:dyDescent="0.2">
      <c r="A979">
        <f t="shared" si="37"/>
        <v>970</v>
      </c>
      <c r="B979" t="s">
        <v>1355</v>
      </c>
      <c r="C979" s="9">
        <v>148930</v>
      </c>
      <c r="D979" t="s">
        <v>23</v>
      </c>
      <c r="E979" s="5" t="s">
        <v>671</v>
      </c>
      <c r="F979" s="5"/>
      <c r="G979" s="5"/>
      <c r="H979" t="s">
        <v>1092</v>
      </c>
      <c r="I979" t="s">
        <v>214</v>
      </c>
      <c r="J979" s="5" t="s">
        <v>640</v>
      </c>
      <c r="K979" s="77">
        <v>22</v>
      </c>
      <c r="L979" s="3">
        <v>2286202</v>
      </c>
      <c r="M979" s="3">
        <f t="shared" si="36"/>
        <v>175</v>
      </c>
      <c r="O979" t="s">
        <v>4</v>
      </c>
      <c r="P979" t="s">
        <v>4</v>
      </c>
      <c r="Q979" t="s">
        <v>4</v>
      </c>
      <c r="R979" t="s">
        <v>4</v>
      </c>
    </row>
    <row r="980" spans="1:18" x14ac:dyDescent="0.2">
      <c r="A980">
        <f t="shared" si="37"/>
        <v>971</v>
      </c>
      <c r="B980" t="s">
        <v>1352</v>
      </c>
      <c r="C980" s="9">
        <v>148941</v>
      </c>
      <c r="D980" t="s">
        <v>23</v>
      </c>
      <c r="E980" s="5" t="s">
        <v>671</v>
      </c>
      <c r="F980" s="5"/>
      <c r="G980" s="5"/>
      <c r="H980" t="s">
        <v>1092</v>
      </c>
      <c r="I980" t="s">
        <v>617</v>
      </c>
      <c r="J980" s="5" t="s">
        <v>640</v>
      </c>
      <c r="K980" s="77">
        <v>22</v>
      </c>
      <c r="L980" s="3">
        <v>1645450</v>
      </c>
      <c r="M980" s="3">
        <f t="shared" si="36"/>
        <v>176</v>
      </c>
      <c r="O980" t="s">
        <v>4</v>
      </c>
      <c r="P980" t="s">
        <v>4</v>
      </c>
      <c r="Q980" t="s">
        <v>4</v>
      </c>
      <c r="R980" t="s">
        <v>4</v>
      </c>
    </row>
    <row r="981" spans="1:18" x14ac:dyDescent="0.2">
      <c r="A981">
        <f t="shared" si="37"/>
        <v>972</v>
      </c>
      <c r="B981" t="s">
        <v>1206</v>
      </c>
      <c r="C981" s="9">
        <v>148942</v>
      </c>
      <c r="D981" t="s">
        <v>23</v>
      </c>
      <c r="E981" s="5" t="s">
        <v>671</v>
      </c>
      <c r="F981" s="5"/>
      <c r="G981" s="5"/>
      <c r="H981" t="s">
        <v>48</v>
      </c>
      <c r="I981" t="s">
        <v>416</v>
      </c>
      <c r="J981" s="5" t="s">
        <v>640</v>
      </c>
      <c r="K981" s="77">
        <v>17</v>
      </c>
      <c r="L981" s="3">
        <v>567857</v>
      </c>
      <c r="M981" s="3">
        <f t="shared" si="36"/>
        <v>177</v>
      </c>
      <c r="O981" t="s">
        <v>4</v>
      </c>
      <c r="P981" t="s">
        <v>4</v>
      </c>
      <c r="Q981" t="s">
        <v>4</v>
      </c>
      <c r="R981" t="s">
        <v>4</v>
      </c>
    </row>
    <row r="982" spans="1:18" x14ac:dyDescent="0.2">
      <c r="A982">
        <f t="shared" si="37"/>
        <v>973</v>
      </c>
      <c r="B982" t="s">
        <v>1353</v>
      </c>
      <c r="C982" s="9">
        <v>148953</v>
      </c>
      <c r="D982" t="s">
        <v>23</v>
      </c>
      <c r="E982" s="5" t="s">
        <v>671</v>
      </c>
      <c r="F982" s="5"/>
      <c r="G982" s="5"/>
      <c r="H982" t="s">
        <v>1092</v>
      </c>
      <c r="I982" t="s">
        <v>214</v>
      </c>
      <c r="J982" s="5" t="s">
        <v>640</v>
      </c>
      <c r="K982" s="77">
        <v>22</v>
      </c>
      <c r="L982" s="3">
        <v>5224886</v>
      </c>
      <c r="M982" s="3">
        <f t="shared" si="36"/>
        <v>178</v>
      </c>
      <c r="O982" t="s">
        <v>4</v>
      </c>
      <c r="P982" t="s">
        <v>4</v>
      </c>
      <c r="Q982" t="s">
        <v>4</v>
      </c>
      <c r="R982" t="s">
        <v>4</v>
      </c>
    </row>
    <row r="983" spans="1:18" x14ac:dyDescent="0.2">
      <c r="A983">
        <f t="shared" si="37"/>
        <v>974</v>
      </c>
      <c r="B983" t="s">
        <v>1348</v>
      </c>
      <c r="C983" s="9">
        <v>148957</v>
      </c>
      <c r="D983" t="s">
        <v>23</v>
      </c>
      <c r="E983" s="5" t="s">
        <v>671</v>
      </c>
      <c r="F983" s="5"/>
      <c r="G983" s="5"/>
      <c r="H983" t="s">
        <v>875</v>
      </c>
      <c r="I983" t="s">
        <v>214</v>
      </c>
      <c r="J983" s="5" t="s">
        <v>640</v>
      </c>
      <c r="K983" s="77">
        <v>22</v>
      </c>
      <c r="L983" s="3">
        <v>1772431</v>
      </c>
      <c r="M983" s="3">
        <f t="shared" si="36"/>
        <v>179</v>
      </c>
      <c r="O983" t="s">
        <v>4</v>
      </c>
      <c r="P983" t="s">
        <v>4</v>
      </c>
      <c r="Q983" t="s">
        <v>4</v>
      </c>
      <c r="R983" t="s">
        <v>4</v>
      </c>
    </row>
    <row r="984" spans="1:18" x14ac:dyDescent="0.2">
      <c r="A984">
        <f t="shared" si="37"/>
        <v>975</v>
      </c>
      <c r="B984" t="s">
        <v>1305</v>
      </c>
      <c r="C984" s="9">
        <v>148962</v>
      </c>
      <c r="D984" t="s">
        <v>23</v>
      </c>
      <c r="E984" s="5" t="s">
        <v>671</v>
      </c>
      <c r="F984" s="5"/>
      <c r="G984" s="5"/>
      <c r="H984" t="s">
        <v>875</v>
      </c>
      <c r="I984" t="s">
        <v>214</v>
      </c>
      <c r="J984" s="5" t="s">
        <v>640</v>
      </c>
      <c r="K984" s="77">
        <v>11</v>
      </c>
      <c r="L984" s="3">
        <v>5619630</v>
      </c>
      <c r="M984" s="3">
        <f t="shared" si="36"/>
        <v>180</v>
      </c>
      <c r="O984" t="s">
        <v>4</v>
      </c>
      <c r="P984" t="s">
        <v>4</v>
      </c>
      <c r="Q984" t="s">
        <v>4</v>
      </c>
      <c r="R984" t="s">
        <v>4</v>
      </c>
    </row>
    <row r="985" spans="1:18" x14ac:dyDescent="0.2">
      <c r="A985">
        <f t="shared" si="37"/>
        <v>976</v>
      </c>
      <c r="B985" t="s">
        <v>1140</v>
      </c>
      <c r="C985" s="9">
        <v>148963</v>
      </c>
      <c r="D985" t="s">
        <v>23</v>
      </c>
      <c r="E985" s="5" t="s">
        <v>671</v>
      </c>
      <c r="F985" s="5"/>
      <c r="G985" s="5"/>
      <c r="H985" t="s">
        <v>875</v>
      </c>
      <c r="I985" t="s">
        <v>214</v>
      </c>
      <c r="J985" s="5" t="s">
        <v>640</v>
      </c>
      <c r="K985" s="77">
        <v>22</v>
      </c>
      <c r="L985" s="3">
        <v>5593253</v>
      </c>
      <c r="M985" s="3">
        <f t="shared" si="36"/>
        <v>181</v>
      </c>
      <c r="O985" t="s">
        <v>4</v>
      </c>
      <c r="P985" t="s">
        <v>4</v>
      </c>
      <c r="Q985" t="s">
        <v>4</v>
      </c>
      <c r="R985" t="s">
        <v>4</v>
      </c>
    </row>
    <row r="986" spans="1:18" x14ac:dyDescent="0.2">
      <c r="A986">
        <f t="shared" si="37"/>
        <v>977</v>
      </c>
      <c r="B986" t="s">
        <v>1082</v>
      </c>
      <c r="C986" s="9">
        <v>148964</v>
      </c>
      <c r="D986" t="s">
        <v>23</v>
      </c>
      <c r="E986" s="5" t="s">
        <v>671</v>
      </c>
      <c r="F986" s="5"/>
      <c r="G986" s="5"/>
      <c r="H986" t="s">
        <v>875</v>
      </c>
      <c r="I986" t="s">
        <v>228</v>
      </c>
      <c r="J986" s="5" t="s">
        <v>640</v>
      </c>
      <c r="K986" s="77">
        <v>17</v>
      </c>
      <c r="L986" s="3">
        <v>1570316</v>
      </c>
      <c r="M986" s="3">
        <f t="shared" si="36"/>
        <v>182</v>
      </c>
      <c r="O986" t="s">
        <v>4</v>
      </c>
      <c r="P986" t="s">
        <v>4</v>
      </c>
      <c r="Q986" t="s">
        <v>4</v>
      </c>
      <c r="R986" t="s">
        <v>4</v>
      </c>
    </row>
    <row r="987" spans="1:18" x14ac:dyDescent="0.2">
      <c r="A987">
        <f t="shared" si="37"/>
        <v>978</v>
      </c>
      <c r="B987" t="s">
        <v>1319</v>
      </c>
      <c r="C987" s="9">
        <v>148967</v>
      </c>
      <c r="D987" t="s">
        <v>23</v>
      </c>
      <c r="E987" s="5" t="s">
        <v>671</v>
      </c>
      <c r="F987" s="5"/>
      <c r="G987" s="5"/>
      <c r="H987" t="s">
        <v>1271</v>
      </c>
      <c r="I987" t="s">
        <v>208</v>
      </c>
      <c r="J987" s="5" t="s">
        <v>640</v>
      </c>
      <c r="K987" s="77">
        <v>17</v>
      </c>
      <c r="L987" s="3">
        <v>161133</v>
      </c>
      <c r="M987" s="3">
        <f t="shared" si="36"/>
        <v>183</v>
      </c>
      <c r="O987" t="s">
        <v>4</v>
      </c>
      <c r="P987" t="s">
        <v>4</v>
      </c>
      <c r="Q987" t="s">
        <v>4</v>
      </c>
      <c r="R987" t="s">
        <v>4</v>
      </c>
    </row>
    <row r="988" spans="1:18" x14ac:dyDescent="0.2">
      <c r="A988">
        <f t="shared" si="37"/>
        <v>979</v>
      </c>
      <c r="B988" t="s">
        <v>1325</v>
      </c>
      <c r="C988" s="9">
        <v>148975</v>
      </c>
      <c r="D988" t="s">
        <v>23</v>
      </c>
      <c r="E988" s="5" t="s">
        <v>671</v>
      </c>
      <c r="F988" s="5"/>
      <c r="G988" s="5"/>
      <c r="H988" t="s">
        <v>48</v>
      </c>
      <c r="I988" t="s">
        <v>416</v>
      </c>
      <c r="J988" s="5" t="s">
        <v>640</v>
      </c>
      <c r="K988" s="77">
        <v>17</v>
      </c>
      <c r="L988" s="3">
        <v>58510839</v>
      </c>
      <c r="M988" s="3">
        <f t="shared" si="36"/>
        <v>184</v>
      </c>
      <c r="O988" t="s">
        <v>4</v>
      </c>
      <c r="P988" t="s">
        <v>4</v>
      </c>
      <c r="Q988" t="s">
        <v>4</v>
      </c>
      <c r="R988" t="s">
        <v>4</v>
      </c>
    </row>
    <row r="989" spans="1:18" x14ac:dyDescent="0.2">
      <c r="A989">
        <f t="shared" si="37"/>
        <v>980</v>
      </c>
      <c r="B989" t="s">
        <v>1173</v>
      </c>
      <c r="C989" s="9">
        <v>149003</v>
      </c>
      <c r="D989" t="s">
        <v>23</v>
      </c>
      <c r="E989" s="5" t="s">
        <v>671</v>
      </c>
      <c r="F989" s="5"/>
      <c r="G989" s="5"/>
      <c r="H989" t="s">
        <v>48</v>
      </c>
      <c r="I989" t="s">
        <v>358</v>
      </c>
      <c r="J989" s="5" t="s">
        <v>640</v>
      </c>
      <c r="K989" s="77">
        <v>22</v>
      </c>
      <c r="L989" s="3">
        <v>35319192</v>
      </c>
      <c r="M989" s="3">
        <f t="shared" si="36"/>
        <v>185</v>
      </c>
      <c r="O989" t="s">
        <v>4</v>
      </c>
      <c r="P989" t="s">
        <v>4</v>
      </c>
      <c r="Q989" t="s">
        <v>4</v>
      </c>
      <c r="R989" t="s">
        <v>4</v>
      </c>
    </row>
    <row r="990" spans="1:18" x14ac:dyDescent="0.2">
      <c r="A990">
        <f t="shared" si="37"/>
        <v>981</v>
      </c>
      <c r="B990" t="s">
        <v>1327</v>
      </c>
      <c r="C990" s="9">
        <v>149020</v>
      </c>
      <c r="D990" t="s">
        <v>29</v>
      </c>
      <c r="E990" s="5" t="s">
        <v>671</v>
      </c>
      <c r="F990" s="5"/>
      <c r="G990" s="5"/>
      <c r="H990" t="s">
        <v>9</v>
      </c>
      <c r="I990" t="s">
        <v>214</v>
      </c>
      <c r="J990" s="5" t="s">
        <v>640</v>
      </c>
      <c r="K990" s="77">
        <v>17</v>
      </c>
      <c r="L990" s="3">
        <v>83555000</v>
      </c>
      <c r="M990" s="3">
        <f t="shared" si="36"/>
        <v>186</v>
      </c>
      <c r="O990" t="s">
        <v>4</v>
      </c>
      <c r="P990" t="s">
        <v>4</v>
      </c>
      <c r="Q990" t="s">
        <v>4</v>
      </c>
      <c r="R990" t="s">
        <v>4</v>
      </c>
    </row>
    <row r="991" spans="1:18" x14ac:dyDescent="0.2">
      <c r="A991">
        <f t="shared" si="37"/>
        <v>982</v>
      </c>
      <c r="B991" t="s">
        <v>1351</v>
      </c>
      <c r="C991" s="9">
        <v>149041</v>
      </c>
      <c r="D991" t="s">
        <v>23</v>
      </c>
      <c r="E991" s="5" t="s">
        <v>671</v>
      </c>
      <c r="F991" s="5"/>
      <c r="G991" s="5"/>
      <c r="H991" t="s">
        <v>875</v>
      </c>
      <c r="I991" t="s">
        <v>214</v>
      </c>
      <c r="J991" s="5" t="s">
        <v>640</v>
      </c>
      <c r="K991" s="77">
        <v>22</v>
      </c>
      <c r="L991" s="3">
        <v>4749750</v>
      </c>
      <c r="M991" s="3">
        <f t="shared" si="36"/>
        <v>187</v>
      </c>
      <c r="O991" t="s">
        <v>4</v>
      </c>
      <c r="P991" t="s">
        <v>4</v>
      </c>
      <c r="Q991" t="s">
        <v>4</v>
      </c>
      <c r="R991" t="s">
        <v>4</v>
      </c>
    </row>
    <row r="992" spans="1:18" x14ac:dyDescent="0.2">
      <c r="A992">
        <f t="shared" si="37"/>
        <v>983</v>
      </c>
      <c r="B992" t="s">
        <v>1354</v>
      </c>
      <c r="C992" s="9">
        <v>149057</v>
      </c>
      <c r="D992" t="s">
        <v>23</v>
      </c>
      <c r="E992" s="5" t="s">
        <v>671</v>
      </c>
      <c r="F992" s="5"/>
      <c r="G992" s="5"/>
      <c r="H992" t="s">
        <v>1092</v>
      </c>
      <c r="I992" t="s">
        <v>617</v>
      </c>
      <c r="J992" s="5" t="s">
        <v>640</v>
      </c>
      <c r="K992" s="77">
        <v>22</v>
      </c>
      <c r="L992" s="3">
        <v>7724281</v>
      </c>
      <c r="M992" s="3">
        <f t="shared" si="36"/>
        <v>188</v>
      </c>
      <c r="O992" t="s">
        <v>4</v>
      </c>
      <c r="P992" t="s">
        <v>4</v>
      </c>
      <c r="Q992" t="s">
        <v>4</v>
      </c>
      <c r="R992" t="s">
        <v>4</v>
      </c>
    </row>
    <row r="993" spans="1:18" x14ac:dyDescent="0.2">
      <c r="A993">
        <f t="shared" si="37"/>
        <v>984</v>
      </c>
      <c r="B993" t="s">
        <v>1210</v>
      </c>
      <c r="C993" s="9">
        <v>149061</v>
      </c>
      <c r="D993" t="s">
        <v>23</v>
      </c>
      <c r="E993" s="5" t="s">
        <v>671</v>
      </c>
      <c r="F993" s="5"/>
      <c r="G993" s="5"/>
      <c r="H993" t="s">
        <v>1244</v>
      </c>
      <c r="I993" t="s">
        <v>78</v>
      </c>
      <c r="J993" s="5" t="s">
        <v>640</v>
      </c>
      <c r="K993" s="77">
        <v>17</v>
      </c>
      <c r="L993" s="3">
        <v>2777655</v>
      </c>
      <c r="M993" s="3">
        <f t="shared" si="36"/>
        <v>189</v>
      </c>
      <c r="O993" t="s">
        <v>4</v>
      </c>
      <c r="P993" t="s">
        <v>4</v>
      </c>
      <c r="Q993" t="s">
        <v>4</v>
      </c>
      <c r="R993" t="s">
        <v>4</v>
      </c>
    </row>
    <row r="994" spans="1:18" x14ac:dyDescent="0.2">
      <c r="A994">
        <f t="shared" si="37"/>
        <v>985</v>
      </c>
      <c r="B994" t="s">
        <v>1232</v>
      </c>
      <c r="C994" s="9">
        <v>149063</v>
      </c>
      <c r="D994" t="s">
        <v>23</v>
      </c>
      <c r="E994" s="5" t="s">
        <v>671</v>
      </c>
      <c r="F994" s="5"/>
      <c r="G994" s="5"/>
      <c r="H994" t="s">
        <v>48</v>
      </c>
      <c r="I994" t="s">
        <v>488</v>
      </c>
      <c r="J994" s="5" t="s">
        <v>640</v>
      </c>
      <c r="K994" s="77">
        <v>22</v>
      </c>
      <c r="L994" s="3">
        <v>744942</v>
      </c>
      <c r="M994" s="3">
        <f t="shared" si="36"/>
        <v>190</v>
      </c>
      <c r="O994" t="s">
        <v>3</v>
      </c>
      <c r="P994" s="62">
        <v>45016</v>
      </c>
      <c r="Q994" t="s">
        <v>4</v>
      </c>
      <c r="R994" t="s">
        <v>4</v>
      </c>
    </row>
    <row r="995" spans="1:18" x14ac:dyDescent="0.2">
      <c r="A995">
        <f t="shared" si="37"/>
        <v>986</v>
      </c>
      <c r="B995" t="s">
        <v>1286</v>
      </c>
      <c r="C995" s="9">
        <v>149065</v>
      </c>
      <c r="D995" t="s">
        <v>23</v>
      </c>
      <c r="E995" s="5" t="s">
        <v>671</v>
      </c>
      <c r="F995" s="5"/>
      <c r="G995" s="5"/>
      <c r="H995" t="s">
        <v>1244</v>
      </c>
      <c r="I995" t="s">
        <v>108</v>
      </c>
      <c r="J995" s="5" t="s">
        <v>640</v>
      </c>
      <c r="K995" s="77">
        <v>17</v>
      </c>
      <c r="L995" s="3">
        <v>3703871</v>
      </c>
      <c r="M995" s="3">
        <f t="shared" si="36"/>
        <v>191</v>
      </c>
      <c r="O995" t="s">
        <v>4</v>
      </c>
      <c r="P995" t="s">
        <v>4</v>
      </c>
      <c r="Q995" t="s">
        <v>4</v>
      </c>
      <c r="R995" t="s">
        <v>4</v>
      </c>
    </row>
    <row r="996" spans="1:18" x14ac:dyDescent="0.2">
      <c r="A996">
        <f t="shared" si="37"/>
        <v>987</v>
      </c>
      <c r="B996" t="s">
        <v>1330</v>
      </c>
      <c r="C996" s="9">
        <v>149106</v>
      </c>
      <c r="D996" t="s">
        <v>23</v>
      </c>
      <c r="E996" s="5" t="s">
        <v>671</v>
      </c>
      <c r="F996" s="5"/>
      <c r="G996" s="5"/>
      <c r="H996" t="s">
        <v>1271</v>
      </c>
      <c r="I996" t="s">
        <v>173</v>
      </c>
      <c r="J996" s="5" t="s">
        <v>640</v>
      </c>
      <c r="K996" s="77">
        <v>17</v>
      </c>
      <c r="L996" s="3">
        <v>27200000</v>
      </c>
      <c r="M996" s="3">
        <f t="shared" si="36"/>
        <v>192</v>
      </c>
      <c r="O996" t="s">
        <v>4</v>
      </c>
      <c r="P996" t="s">
        <v>4</v>
      </c>
      <c r="Q996" t="s">
        <v>4</v>
      </c>
      <c r="R996" t="s">
        <v>4</v>
      </c>
    </row>
    <row r="997" spans="1:18" x14ac:dyDescent="0.2">
      <c r="A997">
        <f t="shared" si="37"/>
        <v>988</v>
      </c>
      <c r="B997" t="s">
        <v>1152</v>
      </c>
      <c r="C997" s="9">
        <v>149107</v>
      </c>
      <c r="D997" t="s">
        <v>46</v>
      </c>
      <c r="E997" s="5" t="s">
        <v>672</v>
      </c>
      <c r="F997" s="5"/>
      <c r="G997" s="5"/>
      <c r="H997" t="s">
        <v>48</v>
      </c>
      <c r="I997" t="s">
        <v>1318</v>
      </c>
      <c r="J997" s="5" t="s">
        <v>640</v>
      </c>
      <c r="K997" s="77">
        <v>17</v>
      </c>
      <c r="L997" s="3">
        <v>0</v>
      </c>
      <c r="M997" s="3">
        <f t="shared" si="36"/>
        <v>193</v>
      </c>
      <c r="O997" t="s">
        <v>4</v>
      </c>
      <c r="P997" t="s">
        <v>4</v>
      </c>
      <c r="Q997" t="s">
        <v>4</v>
      </c>
      <c r="R997" t="s">
        <v>4</v>
      </c>
    </row>
    <row r="998" spans="1:18" x14ac:dyDescent="0.2">
      <c r="A998">
        <f t="shared" si="37"/>
        <v>989</v>
      </c>
      <c r="B998" t="s">
        <v>1197</v>
      </c>
      <c r="C998" s="9">
        <v>149120</v>
      </c>
      <c r="D998" t="s">
        <v>23</v>
      </c>
      <c r="E998" s="5" t="s">
        <v>671</v>
      </c>
      <c r="F998" s="5"/>
      <c r="G998" s="5"/>
      <c r="H998" t="s">
        <v>1304</v>
      </c>
      <c r="I998" t="s">
        <v>235</v>
      </c>
      <c r="J998" s="5" t="s">
        <v>640</v>
      </c>
      <c r="K998" s="77">
        <v>11</v>
      </c>
      <c r="L998" s="3">
        <v>18773175</v>
      </c>
      <c r="M998" s="3">
        <f t="shared" ref="M998:M1025" si="38">M997+1</f>
        <v>194</v>
      </c>
      <c r="O998" t="s">
        <v>4</v>
      </c>
      <c r="P998" t="s">
        <v>4</v>
      </c>
      <c r="Q998" t="s">
        <v>4</v>
      </c>
      <c r="R998" t="s">
        <v>4</v>
      </c>
    </row>
    <row r="999" spans="1:18" x14ac:dyDescent="0.2">
      <c r="A999">
        <f t="shared" si="37"/>
        <v>990</v>
      </c>
      <c r="B999" t="s">
        <v>1320</v>
      </c>
      <c r="C999" s="9">
        <v>149142</v>
      </c>
      <c r="D999" t="s">
        <v>23</v>
      </c>
      <c r="E999" s="5" t="s">
        <v>671</v>
      </c>
      <c r="F999" s="5"/>
      <c r="G999" s="5"/>
      <c r="H999" t="s">
        <v>1271</v>
      </c>
      <c r="I999" t="s">
        <v>228</v>
      </c>
      <c r="J999" s="5" t="s">
        <v>640</v>
      </c>
      <c r="K999" s="77">
        <v>17</v>
      </c>
      <c r="L999" s="3">
        <v>10024600</v>
      </c>
      <c r="M999" s="3">
        <f t="shared" si="38"/>
        <v>195</v>
      </c>
      <c r="O999" t="s">
        <v>4</v>
      </c>
      <c r="P999" t="s">
        <v>4</v>
      </c>
      <c r="Q999" t="s">
        <v>4</v>
      </c>
      <c r="R999" t="s">
        <v>4</v>
      </c>
    </row>
    <row r="1000" spans="1:18" x14ac:dyDescent="0.2">
      <c r="A1000">
        <f t="shared" si="37"/>
        <v>991</v>
      </c>
      <c r="B1000" t="s">
        <v>1320</v>
      </c>
      <c r="C1000" s="9">
        <v>149142</v>
      </c>
      <c r="D1000" t="s">
        <v>23</v>
      </c>
      <c r="E1000" s="5" t="s">
        <v>671</v>
      </c>
      <c r="F1000" s="5"/>
      <c r="G1000" s="5"/>
      <c r="H1000" t="s">
        <v>1271</v>
      </c>
      <c r="I1000" t="s">
        <v>228</v>
      </c>
      <c r="J1000" s="5" t="s">
        <v>640</v>
      </c>
      <c r="K1000" s="77">
        <v>17</v>
      </c>
      <c r="L1000" s="3">
        <v>10024600</v>
      </c>
      <c r="M1000" s="3">
        <f t="shared" si="38"/>
        <v>196</v>
      </c>
      <c r="O1000" t="s">
        <v>4</v>
      </c>
      <c r="P1000" t="s">
        <v>4</v>
      </c>
      <c r="Q1000" t="s">
        <v>4</v>
      </c>
      <c r="R1000" t="s">
        <v>4</v>
      </c>
    </row>
    <row r="1001" spans="1:18" x14ac:dyDescent="0.2">
      <c r="A1001">
        <f t="shared" si="37"/>
        <v>992</v>
      </c>
      <c r="B1001" t="s">
        <v>1322</v>
      </c>
      <c r="C1001" s="9">
        <v>149164</v>
      </c>
      <c r="D1001" t="s">
        <v>23</v>
      </c>
      <c r="E1001" s="5" t="s">
        <v>671</v>
      </c>
      <c r="F1001" s="5"/>
      <c r="G1001" s="5"/>
      <c r="H1001" t="s">
        <v>1244</v>
      </c>
      <c r="I1001" t="s">
        <v>108</v>
      </c>
      <c r="J1001" s="5" t="s">
        <v>640</v>
      </c>
      <c r="K1001" s="77">
        <v>17</v>
      </c>
      <c r="L1001" s="3">
        <v>5159373</v>
      </c>
      <c r="M1001" s="3">
        <f t="shared" si="38"/>
        <v>197</v>
      </c>
      <c r="O1001" t="s">
        <v>4</v>
      </c>
      <c r="P1001" t="s">
        <v>4</v>
      </c>
      <c r="Q1001" t="s">
        <v>4</v>
      </c>
      <c r="R1001" t="s">
        <v>4</v>
      </c>
    </row>
    <row r="1002" spans="1:18" x14ac:dyDescent="0.2">
      <c r="A1002">
        <f t="shared" si="37"/>
        <v>993</v>
      </c>
      <c r="B1002" t="s">
        <v>1349</v>
      </c>
      <c r="C1002" s="9">
        <v>149165</v>
      </c>
      <c r="D1002" t="s">
        <v>23</v>
      </c>
      <c r="E1002" s="5" t="s">
        <v>671</v>
      </c>
      <c r="F1002" s="5"/>
      <c r="G1002" s="5"/>
      <c r="H1002" t="s">
        <v>875</v>
      </c>
      <c r="I1002" t="s">
        <v>214</v>
      </c>
      <c r="J1002" s="5" t="s">
        <v>640</v>
      </c>
      <c r="K1002" s="77">
        <v>22</v>
      </c>
      <c r="L1002" s="3">
        <v>3090727</v>
      </c>
      <c r="M1002" s="3">
        <f t="shared" si="38"/>
        <v>198</v>
      </c>
      <c r="O1002" t="s">
        <v>4</v>
      </c>
      <c r="P1002" t="s">
        <v>4</v>
      </c>
      <c r="Q1002" t="s">
        <v>4</v>
      </c>
      <c r="R1002" t="s">
        <v>4</v>
      </c>
    </row>
    <row r="1003" spans="1:18" x14ac:dyDescent="0.2">
      <c r="A1003">
        <f t="shared" si="37"/>
        <v>994</v>
      </c>
      <c r="B1003" t="s">
        <v>1336</v>
      </c>
      <c r="C1003" s="9">
        <v>149171</v>
      </c>
      <c r="D1003" t="s">
        <v>23</v>
      </c>
      <c r="E1003" s="5" t="s">
        <v>671</v>
      </c>
      <c r="F1003" s="5"/>
      <c r="G1003" s="5"/>
      <c r="H1003" t="s">
        <v>1304</v>
      </c>
      <c r="I1003" t="s">
        <v>245</v>
      </c>
      <c r="J1003" s="5" t="s">
        <v>640</v>
      </c>
      <c r="K1003" s="77">
        <v>22</v>
      </c>
      <c r="L1003" s="3">
        <v>3662127</v>
      </c>
      <c r="M1003" s="3">
        <f t="shared" si="38"/>
        <v>199</v>
      </c>
      <c r="O1003" t="s">
        <v>4</v>
      </c>
      <c r="P1003" t="s">
        <v>4</v>
      </c>
      <c r="Q1003" t="s">
        <v>4</v>
      </c>
      <c r="R1003" t="s">
        <v>4</v>
      </c>
    </row>
    <row r="1004" spans="1:18" x14ac:dyDescent="0.2">
      <c r="A1004">
        <f t="shared" ref="A1004:A1067" si="39">A1003+1</f>
        <v>995</v>
      </c>
      <c r="B1004" t="s">
        <v>1331</v>
      </c>
      <c r="C1004" s="9">
        <v>149224</v>
      </c>
      <c r="D1004" t="s">
        <v>23</v>
      </c>
      <c r="E1004" s="5" t="s">
        <v>671</v>
      </c>
      <c r="F1004" s="5"/>
      <c r="G1004" s="5"/>
      <c r="H1004" t="s">
        <v>983</v>
      </c>
      <c r="I1004" t="s">
        <v>214</v>
      </c>
      <c r="J1004" s="5" t="s">
        <v>640</v>
      </c>
      <c r="K1004" s="77">
        <v>17</v>
      </c>
      <c r="L1004" s="3">
        <v>3128795</v>
      </c>
      <c r="M1004" s="3">
        <f t="shared" si="38"/>
        <v>200</v>
      </c>
      <c r="O1004" t="s">
        <v>4</v>
      </c>
      <c r="P1004" t="s">
        <v>4</v>
      </c>
      <c r="Q1004" t="s">
        <v>4</v>
      </c>
      <c r="R1004" t="s">
        <v>4</v>
      </c>
    </row>
    <row r="1005" spans="1:18" x14ac:dyDescent="0.2">
      <c r="A1005">
        <f t="shared" si="39"/>
        <v>996</v>
      </c>
      <c r="B1005" t="s">
        <v>1307</v>
      </c>
      <c r="C1005" s="9">
        <v>149233</v>
      </c>
      <c r="D1005" t="s">
        <v>23</v>
      </c>
      <c r="E1005" s="5" t="s">
        <v>671</v>
      </c>
      <c r="F1005" s="5"/>
      <c r="G1005" s="5"/>
      <c r="H1005" t="s">
        <v>881</v>
      </c>
      <c r="I1005" t="s">
        <v>214</v>
      </c>
      <c r="J1005" s="5" t="s">
        <v>640</v>
      </c>
      <c r="K1005" s="77">
        <v>11</v>
      </c>
      <c r="L1005" s="3">
        <v>10646108</v>
      </c>
      <c r="M1005" s="3">
        <f t="shared" si="38"/>
        <v>201</v>
      </c>
      <c r="O1005" t="s">
        <v>4</v>
      </c>
      <c r="P1005" t="s">
        <v>4</v>
      </c>
      <c r="Q1005" t="s">
        <v>4</v>
      </c>
      <c r="R1005" t="s">
        <v>4</v>
      </c>
    </row>
    <row r="1006" spans="1:18" x14ac:dyDescent="0.2">
      <c r="A1006">
        <f t="shared" si="39"/>
        <v>997</v>
      </c>
      <c r="B1006" t="s">
        <v>1312</v>
      </c>
      <c r="C1006" s="9">
        <v>149235</v>
      </c>
      <c r="D1006" t="s">
        <v>23</v>
      </c>
      <c r="E1006" s="5" t="s">
        <v>671</v>
      </c>
      <c r="F1006" s="5"/>
      <c r="G1006" s="5"/>
      <c r="H1006" t="s">
        <v>1092</v>
      </c>
      <c r="I1006" t="s">
        <v>214</v>
      </c>
      <c r="J1006" s="5" t="s">
        <v>640</v>
      </c>
      <c r="K1006" s="77">
        <v>11</v>
      </c>
      <c r="L1006" s="3">
        <v>8250000</v>
      </c>
      <c r="M1006" s="3">
        <f t="shared" si="38"/>
        <v>202</v>
      </c>
      <c r="O1006" t="s">
        <v>4</v>
      </c>
      <c r="P1006" t="s">
        <v>4</v>
      </c>
      <c r="Q1006" t="s">
        <v>4</v>
      </c>
      <c r="R1006" t="s">
        <v>4</v>
      </c>
    </row>
    <row r="1007" spans="1:18" x14ac:dyDescent="0.2">
      <c r="A1007">
        <f t="shared" si="39"/>
        <v>998</v>
      </c>
      <c r="B1007" t="s">
        <v>1167</v>
      </c>
      <c r="C1007" s="9">
        <v>149237</v>
      </c>
      <c r="D1007" t="s">
        <v>23</v>
      </c>
      <c r="E1007" s="5" t="s">
        <v>671</v>
      </c>
      <c r="F1007" s="5"/>
      <c r="G1007" s="5"/>
      <c r="H1007" t="s">
        <v>876</v>
      </c>
      <c r="I1007" t="s">
        <v>1341</v>
      </c>
      <c r="J1007" s="5" t="s">
        <v>640</v>
      </c>
      <c r="K1007" s="77">
        <v>22</v>
      </c>
      <c r="L1007" s="3">
        <v>846303</v>
      </c>
      <c r="M1007" s="3">
        <f t="shared" si="38"/>
        <v>203</v>
      </c>
      <c r="O1007" t="s">
        <v>4</v>
      </c>
      <c r="P1007" t="s">
        <v>4</v>
      </c>
      <c r="Q1007" t="s">
        <v>4</v>
      </c>
      <c r="R1007" t="s">
        <v>4</v>
      </c>
    </row>
    <row r="1008" spans="1:18" x14ac:dyDescent="0.2">
      <c r="A1008">
        <f t="shared" si="39"/>
        <v>999</v>
      </c>
      <c r="B1008" t="s">
        <v>1311</v>
      </c>
      <c r="C1008" s="9">
        <v>149238</v>
      </c>
      <c r="D1008" t="s">
        <v>23</v>
      </c>
      <c r="E1008" s="5" t="s">
        <v>671</v>
      </c>
      <c r="F1008" s="5"/>
      <c r="G1008" s="5"/>
      <c r="H1008" t="s">
        <v>1092</v>
      </c>
      <c r="I1008" t="s">
        <v>214</v>
      </c>
      <c r="J1008" s="5" t="s">
        <v>640</v>
      </c>
      <c r="K1008" s="77">
        <v>11</v>
      </c>
      <c r="L1008" s="3">
        <v>6774357</v>
      </c>
      <c r="M1008" s="3">
        <f t="shared" si="38"/>
        <v>204</v>
      </c>
      <c r="O1008" t="s">
        <v>4</v>
      </c>
      <c r="P1008" t="s">
        <v>4</v>
      </c>
      <c r="Q1008" t="s">
        <v>4</v>
      </c>
      <c r="R1008" t="s">
        <v>4</v>
      </c>
    </row>
    <row r="1009" spans="1:18" x14ac:dyDescent="0.2">
      <c r="A1009">
        <f t="shared" si="39"/>
        <v>1000</v>
      </c>
      <c r="B1009" t="s">
        <v>1084</v>
      </c>
      <c r="C1009" s="9">
        <v>149260</v>
      </c>
      <c r="D1009" t="s">
        <v>23</v>
      </c>
      <c r="E1009" s="5" t="s">
        <v>671</v>
      </c>
      <c r="F1009" s="5"/>
      <c r="G1009" s="5"/>
      <c r="H1009" t="s">
        <v>875</v>
      </c>
      <c r="I1009" t="s">
        <v>235</v>
      </c>
      <c r="J1009" s="5" t="s">
        <v>640</v>
      </c>
      <c r="K1009" s="77">
        <v>22</v>
      </c>
      <c r="L1009" s="3">
        <v>5104495</v>
      </c>
      <c r="M1009" s="3">
        <f t="shared" si="38"/>
        <v>205</v>
      </c>
      <c r="O1009" t="s">
        <v>4</v>
      </c>
      <c r="P1009" t="s">
        <v>4</v>
      </c>
      <c r="Q1009" t="s">
        <v>4</v>
      </c>
      <c r="R1009" t="s">
        <v>4</v>
      </c>
    </row>
    <row r="1010" spans="1:18" x14ac:dyDescent="0.2">
      <c r="A1010">
        <f t="shared" si="39"/>
        <v>1001</v>
      </c>
      <c r="B1010" t="s">
        <v>1315</v>
      </c>
      <c r="C1010" s="9">
        <v>149307</v>
      </c>
      <c r="D1010" t="s">
        <v>23</v>
      </c>
      <c r="E1010" s="5" t="s">
        <v>671</v>
      </c>
      <c r="F1010" s="5"/>
      <c r="G1010" s="5"/>
      <c r="H1010" t="s">
        <v>1092</v>
      </c>
      <c r="I1010" t="s">
        <v>228</v>
      </c>
      <c r="J1010" s="5" t="s">
        <v>640</v>
      </c>
      <c r="K1010" s="77">
        <v>11</v>
      </c>
      <c r="L1010" s="3">
        <v>8886497</v>
      </c>
      <c r="M1010" s="3">
        <f t="shared" si="38"/>
        <v>206</v>
      </c>
      <c r="O1010" t="s">
        <v>4</v>
      </c>
      <c r="P1010" t="s">
        <v>4</v>
      </c>
      <c r="Q1010" t="s">
        <v>4</v>
      </c>
      <c r="R1010" t="s">
        <v>4</v>
      </c>
    </row>
    <row r="1011" spans="1:18" x14ac:dyDescent="0.2">
      <c r="A1011">
        <f t="shared" si="39"/>
        <v>1002</v>
      </c>
      <c r="B1011" t="s">
        <v>1314</v>
      </c>
      <c r="C1011" s="9">
        <v>149309</v>
      </c>
      <c r="D1011" t="s">
        <v>23</v>
      </c>
      <c r="E1011" s="5" t="s">
        <v>671</v>
      </c>
      <c r="F1011" s="5"/>
      <c r="G1011" s="5"/>
      <c r="H1011" t="s">
        <v>1092</v>
      </c>
      <c r="I1011" t="s">
        <v>228</v>
      </c>
      <c r="J1011" s="5" t="s">
        <v>640</v>
      </c>
      <c r="K1011" s="77">
        <v>11</v>
      </c>
      <c r="L1011" s="3">
        <v>8398046</v>
      </c>
      <c r="M1011" s="3">
        <f t="shared" si="38"/>
        <v>207</v>
      </c>
      <c r="O1011" t="s">
        <v>4</v>
      </c>
      <c r="P1011" t="s">
        <v>4</v>
      </c>
      <c r="Q1011" t="s">
        <v>4</v>
      </c>
      <c r="R1011" t="s">
        <v>4</v>
      </c>
    </row>
    <row r="1012" spans="1:18" x14ac:dyDescent="0.2">
      <c r="A1012">
        <f t="shared" si="39"/>
        <v>1003</v>
      </c>
      <c r="B1012" t="s">
        <v>1356</v>
      </c>
      <c r="C1012" s="9">
        <v>149310</v>
      </c>
      <c r="D1012" t="s">
        <v>23</v>
      </c>
      <c r="E1012" s="5" t="s">
        <v>671</v>
      </c>
      <c r="F1012" s="5"/>
      <c r="G1012" s="5"/>
      <c r="H1012" t="s">
        <v>1092</v>
      </c>
      <c r="I1012" t="s">
        <v>383</v>
      </c>
      <c r="J1012" s="5" t="s">
        <v>640</v>
      </c>
      <c r="K1012" s="77">
        <v>22</v>
      </c>
      <c r="L1012" s="3">
        <v>730466</v>
      </c>
      <c r="M1012" s="3">
        <f t="shared" si="38"/>
        <v>208</v>
      </c>
      <c r="O1012" t="s">
        <v>4</v>
      </c>
      <c r="P1012" t="s">
        <v>4</v>
      </c>
      <c r="Q1012" t="s">
        <v>4</v>
      </c>
      <c r="R1012" t="s">
        <v>4</v>
      </c>
    </row>
    <row r="1013" spans="1:18" x14ac:dyDescent="0.2">
      <c r="A1013">
        <f t="shared" si="39"/>
        <v>1004</v>
      </c>
      <c r="B1013" t="s">
        <v>1316</v>
      </c>
      <c r="C1013" s="9">
        <v>149315</v>
      </c>
      <c r="D1013" t="s">
        <v>23</v>
      </c>
      <c r="E1013" s="5" t="s">
        <v>671</v>
      </c>
      <c r="F1013" s="5"/>
      <c r="G1013" s="5"/>
      <c r="H1013" t="s">
        <v>1092</v>
      </c>
      <c r="I1013" t="s">
        <v>228</v>
      </c>
      <c r="J1013" s="5" t="s">
        <v>640</v>
      </c>
      <c r="K1013" s="77">
        <v>11</v>
      </c>
      <c r="L1013" s="3">
        <v>12343474</v>
      </c>
      <c r="M1013" s="3">
        <f t="shared" si="38"/>
        <v>209</v>
      </c>
      <c r="O1013" t="s">
        <v>4</v>
      </c>
      <c r="P1013" t="s">
        <v>4</v>
      </c>
      <c r="Q1013" t="s">
        <v>4</v>
      </c>
      <c r="R1013" t="s">
        <v>4</v>
      </c>
    </row>
    <row r="1014" spans="1:18" x14ac:dyDescent="0.2">
      <c r="A1014">
        <f t="shared" si="39"/>
        <v>1005</v>
      </c>
      <c r="B1014" t="s">
        <v>1333</v>
      </c>
      <c r="C1014" s="9">
        <v>149317</v>
      </c>
      <c r="D1014" t="s">
        <v>23</v>
      </c>
      <c r="E1014" s="5" t="s">
        <v>671</v>
      </c>
      <c r="F1014" s="5"/>
      <c r="G1014" s="5"/>
      <c r="H1014" t="s">
        <v>875</v>
      </c>
      <c r="I1014" t="s">
        <v>228</v>
      </c>
      <c r="J1014" s="5" t="s">
        <v>640</v>
      </c>
      <c r="K1014" s="77">
        <v>17</v>
      </c>
      <c r="L1014" s="3">
        <v>16559987</v>
      </c>
      <c r="M1014" s="3">
        <f t="shared" si="38"/>
        <v>210</v>
      </c>
      <c r="O1014" t="s">
        <v>4</v>
      </c>
      <c r="P1014" t="s">
        <v>4</v>
      </c>
      <c r="Q1014" t="s">
        <v>4</v>
      </c>
      <c r="R1014" t="s">
        <v>4</v>
      </c>
    </row>
    <row r="1015" spans="1:18" x14ac:dyDescent="0.2">
      <c r="A1015">
        <f t="shared" si="39"/>
        <v>1006</v>
      </c>
      <c r="B1015" t="s">
        <v>1334</v>
      </c>
      <c r="C1015" s="9">
        <v>149321</v>
      </c>
      <c r="D1015" t="s">
        <v>23</v>
      </c>
      <c r="E1015" s="5" t="s">
        <v>671</v>
      </c>
      <c r="F1015" s="5"/>
      <c r="G1015" s="5"/>
      <c r="H1015" t="s">
        <v>1092</v>
      </c>
      <c r="I1015" t="s">
        <v>980</v>
      </c>
      <c r="J1015" s="5" t="s">
        <v>640</v>
      </c>
      <c r="K1015" s="77">
        <v>17</v>
      </c>
      <c r="L1015" s="3">
        <v>1375276</v>
      </c>
      <c r="M1015" s="3">
        <f t="shared" si="38"/>
        <v>211</v>
      </c>
      <c r="O1015" t="s">
        <v>4</v>
      </c>
      <c r="P1015" t="s">
        <v>4</v>
      </c>
      <c r="Q1015" t="s">
        <v>4</v>
      </c>
      <c r="R1015" t="s">
        <v>4</v>
      </c>
    </row>
    <row r="1016" spans="1:18" x14ac:dyDescent="0.2">
      <c r="A1016">
        <f t="shared" si="39"/>
        <v>1007</v>
      </c>
      <c r="B1016" t="s">
        <v>1155</v>
      </c>
      <c r="C1016" s="9">
        <v>149392</v>
      </c>
      <c r="D1016" t="s">
        <v>23</v>
      </c>
      <c r="E1016" s="5" t="s">
        <v>671</v>
      </c>
      <c r="F1016" s="5"/>
      <c r="G1016" s="5"/>
      <c r="H1016" t="s">
        <v>875</v>
      </c>
      <c r="I1016" t="s">
        <v>198</v>
      </c>
      <c r="J1016" s="5" t="s">
        <v>640</v>
      </c>
      <c r="K1016" s="77">
        <v>17</v>
      </c>
      <c r="L1016" s="3">
        <v>2143605</v>
      </c>
      <c r="M1016" s="3">
        <f t="shared" si="38"/>
        <v>212</v>
      </c>
      <c r="O1016" t="s">
        <v>4</v>
      </c>
      <c r="P1016" t="s">
        <v>4</v>
      </c>
      <c r="Q1016" t="s">
        <v>4</v>
      </c>
      <c r="R1016" t="s">
        <v>4</v>
      </c>
    </row>
    <row r="1017" spans="1:18" x14ac:dyDescent="0.2">
      <c r="A1017">
        <f t="shared" si="39"/>
        <v>1008</v>
      </c>
      <c r="B1017" t="s">
        <v>956</v>
      </c>
      <c r="C1017" s="9">
        <v>149415</v>
      </c>
      <c r="D1017" t="s">
        <v>23</v>
      </c>
      <c r="E1017" s="5" t="s">
        <v>671</v>
      </c>
      <c r="F1017" s="5"/>
      <c r="G1017" s="5"/>
      <c r="H1017" t="s">
        <v>1304</v>
      </c>
      <c r="I1017" t="s">
        <v>245</v>
      </c>
      <c r="J1017" s="5" t="s">
        <v>640</v>
      </c>
      <c r="K1017" s="77">
        <v>22</v>
      </c>
      <c r="L1017" s="3">
        <v>2375114</v>
      </c>
      <c r="M1017" s="3">
        <f t="shared" si="38"/>
        <v>213</v>
      </c>
      <c r="O1017" t="s">
        <v>4</v>
      </c>
      <c r="P1017" t="s">
        <v>4</v>
      </c>
      <c r="Q1017" t="s">
        <v>4</v>
      </c>
      <c r="R1017" t="s">
        <v>4</v>
      </c>
    </row>
    <row r="1018" spans="1:18" x14ac:dyDescent="0.2">
      <c r="A1018">
        <f t="shared" si="39"/>
        <v>1009</v>
      </c>
      <c r="B1018" t="s">
        <v>1313</v>
      </c>
      <c r="C1018" s="9">
        <v>149453</v>
      </c>
      <c r="D1018" t="s">
        <v>23</v>
      </c>
      <c r="E1018" s="5" t="s">
        <v>671</v>
      </c>
      <c r="F1018" s="5"/>
      <c r="G1018" s="5"/>
      <c r="H1018" t="s">
        <v>1092</v>
      </c>
      <c r="I1018" t="s">
        <v>214</v>
      </c>
      <c r="J1018" s="5" t="s">
        <v>640</v>
      </c>
      <c r="K1018" s="77">
        <v>11</v>
      </c>
      <c r="L1018" s="3">
        <v>5891678</v>
      </c>
      <c r="M1018" s="3">
        <f t="shared" si="38"/>
        <v>214</v>
      </c>
      <c r="O1018" t="s">
        <v>4</v>
      </c>
      <c r="P1018" t="s">
        <v>4</v>
      </c>
      <c r="Q1018" t="s">
        <v>4</v>
      </c>
      <c r="R1018" t="s">
        <v>4</v>
      </c>
    </row>
    <row r="1019" spans="1:18" x14ac:dyDescent="0.2">
      <c r="A1019">
        <f t="shared" si="39"/>
        <v>1010</v>
      </c>
      <c r="B1019" t="s">
        <v>1340</v>
      </c>
      <c r="C1019" s="9">
        <v>149455</v>
      </c>
      <c r="D1019" t="s">
        <v>23</v>
      </c>
      <c r="E1019" s="5" t="s">
        <v>671</v>
      </c>
      <c r="F1019" s="5"/>
      <c r="G1019" s="5"/>
      <c r="H1019" t="s">
        <v>1304</v>
      </c>
      <c r="I1019" t="s">
        <v>245</v>
      </c>
      <c r="J1019" s="5" t="s">
        <v>640</v>
      </c>
      <c r="K1019" s="77">
        <v>22</v>
      </c>
      <c r="L1019" s="3">
        <v>3132011</v>
      </c>
      <c r="M1019" s="3">
        <f t="shared" si="38"/>
        <v>215</v>
      </c>
      <c r="O1019" t="s">
        <v>4</v>
      </c>
      <c r="P1019" t="s">
        <v>4</v>
      </c>
      <c r="Q1019" t="s">
        <v>4</v>
      </c>
      <c r="R1019" t="s">
        <v>4</v>
      </c>
    </row>
    <row r="1020" spans="1:18" x14ac:dyDescent="0.2">
      <c r="A1020">
        <f t="shared" si="39"/>
        <v>1011</v>
      </c>
      <c r="B1020" t="s">
        <v>1326</v>
      </c>
      <c r="C1020" s="9">
        <v>149495</v>
      </c>
      <c r="D1020" t="s">
        <v>23</v>
      </c>
      <c r="E1020" s="5" t="s">
        <v>671</v>
      </c>
      <c r="F1020" s="5"/>
      <c r="G1020" s="5"/>
      <c r="H1020" t="s">
        <v>48</v>
      </c>
      <c r="I1020" t="s">
        <v>416</v>
      </c>
      <c r="J1020" s="5" t="s">
        <v>640</v>
      </c>
      <c r="K1020" s="77">
        <v>17</v>
      </c>
      <c r="L1020" s="3">
        <v>8967461</v>
      </c>
      <c r="M1020" s="3">
        <f t="shared" si="38"/>
        <v>216</v>
      </c>
      <c r="O1020" t="s">
        <v>4</v>
      </c>
      <c r="P1020" t="s">
        <v>4</v>
      </c>
      <c r="Q1020" t="s">
        <v>4</v>
      </c>
      <c r="R1020" t="s">
        <v>4</v>
      </c>
    </row>
    <row r="1021" spans="1:18" x14ac:dyDescent="0.2">
      <c r="A1021">
        <f t="shared" si="39"/>
        <v>1012</v>
      </c>
      <c r="B1021" t="s">
        <v>1345</v>
      </c>
      <c r="C1021" s="9">
        <v>149511</v>
      </c>
      <c r="D1021" t="s">
        <v>23</v>
      </c>
      <c r="E1021" s="5" t="s">
        <v>671</v>
      </c>
      <c r="F1021" s="5"/>
      <c r="G1021" s="5"/>
      <c r="H1021" t="s">
        <v>1304</v>
      </c>
      <c r="I1021" t="s">
        <v>245</v>
      </c>
      <c r="J1021" s="5" t="s">
        <v>640</v>
      </c>
      <c r="K1021" s="77">
        <v>22</v>
      </c>
      <c r="L1021" s="3">
        <v>1128985</v>
      </c>
      <c r="M1021" s="3">
        <f t="shared" si="38"/>
        <v>217</v>
      </c>
      <c r="O1021" t="s">
        <v>4</v>
      </c>
      <c r="P1021" t="s">
        <v>4</v>
      </c>
      <c r="Q1021" t="s">
        <v>4</v>
      </c>
      <c r="R1021" t="s">
        <v>4</v>
      </c>
    </row>
    <row r="1022" spans="1:18" x14ac:dyDescent="0.2">
      <c r="A1022">
        <f t="shared" si="39"/>
        <v>1013</v>
      </c>
      <c r="B1022" t="s">
        <v>1342</v>
      </c>
      <c r="C1022" s="9">
        <v>149514</v>
      </c>
      <c r="D1022" t="s">
        <v>23</v>
      </c>
      <c r="E1022" s="5" t="s">
        <v>671</v>
      </c>
      <c r="F1022" s="5"/>
      <c r="G1022" s="5"/>
      <c r="H1022" t="s">
        <v>1304</v>
      </c>
      <c r="I1022" t="s">
        <v>235</v>
      </c>
      <c r="J1022" s="5" t="s">
        <v>640</v>
      </c>
      <c r="K1022" s="77">
        <v>22</v>
      </c>
      <c r="L1022" s="3">
        <v>23632723</v>
      </c>
      <c r="M1022" s="3">
        <f t="shared" si="38"/>
        <v>218</v>
      </c>
      <c r="O1022" t="s">
        <v>4</v>
      </c>
      <c r="P1022" t="s">
        <v>4</v>
      </c>
      <c r="Q1022" t="s">
        <v>4</v>
      </c>
      <c r="R1022" t="s">
        <v>4</v>
      </c>
    </row>
    <row r="1023" spans="1:18" x14ac:dyDescent="0.2">
      <c r="A1023">
        <f t="shared" si="39"/>
        <v>1014</v>
      </c>
      <c r="B1023" t="s">
        <v>1329</v>
      </c>
      <c r="C1023" s="9">
        <v>149641</v>
      </c>
      <c r="D1023" t="s">
        <v>23</v>
      </c>
      <c r="E1023" s="5" t="s">
        <v>671</v>
      </c>
      <c r="F1023" s="5"/>
      <c r="G1023" s="5"/>
      <c r="H1023" t="s">
        <v>1283</v>
      </c>
      <c r="I1023" t="s">
        <v>977</v>
      </c>
      <c r="J1023" s="5" t="s">
        <v>640</v>
      </c>
      <c r="K1023" s="77">
        <v>17</v>
      </c>
      <c r="L1023" s="3">
        <v>3102594</v>
      </c>
      <c r="M1023" s="3">
        <f t="shared" si="38"/>
        <v>219</v>
      </c>
      <c r="O1023" t="s">
        <v>4</v>
      </c>
      <c r="P1023" t="s">
        <v>4</v>
      </c>
      <c r="Q1023" t="s">
        <v>4</v>
      </c>
      <c r="R1023" t="s">
        <v>4</v>
      </c>
    </row>
    <row r="1024" spans="1:18" x14ac:dyDescent="0.2">
      <c r="A1024">
        <f t="shared" si="39"/>
        <v>1015</v>
      </c>
      <c r="B1024" t="s">
        <v>8</v>
      </c>
      <c r="C1024" s="9">
        <v>136</v>
      </c>
      <c r="D1024" t="s">
        <v>1</v>
      </c>
      <c r="E1024" s="5" t="s">
        <v>674</v>
      </c>
      <c r="F1024" s="5"/>
      <c r="G1024" s="5"/>
      <c r="H1024" t="s">
        <v>876</v>
      </c>
      <c r="I1024" t="s">
        <v>2</v>
      </c>
      <c r="J1024" s="5" t="s">
        <v>638</v>
      </c>
      <c r="K1024" s="77">
        <v>3</v>
      </c>
      <c r="L1024" s="3">
        <v>150000</v>
      </c>
      <c r="M1024" s="3">
        <f t="shared" si="38"/>
        <v>220</v>
      </c>
      <c r="O1024" t="s">
        <v>7</v>
      </c>
      <c r="P1024" s="62">
        <v>40889</v>
      </c>
      <c r="Q1024" t="s">
        <v>3</v>
      </c>
      <c r="R1024" s="62">
        <v>42265</v>
      </c>
    </row>
    <row r="1025" spans="1:18" x14ac:dyDescent="0.2">
      <c r="A1025">
        <f t="shared" si="39"/>
        <v>1016</v>
      </c>
      <c r="B1025" t="s">
        <v>11</v>
      </c>
      <c r="C1025" s="9">
        <v>452</v>
      </c>
      <c r="D1025" t="s">
        <v>1</v>
      </c>
      <c r="E1025" s="5" t="s">
        <v>674</v>
      </c>
      <c r="F1025" s="5"/>
      <c r="G1025" s="5"/>
      <c r="H1025" t="s">
        <v>876</v>
      </c>
      <c r="I1025" t="s">
        <v>2</v>
      </c>
      <c r="J1025" s="5" t="s">
        <v>638</v>
      </c>
      <c r="K1025" s="77">
        <v>2</v>
      </c>
      <c r="L1025" s="3">
        <v>300000</v>
      </c>
      <c r="M1025" s="3">
        <f t="shared" si="38"/>
        <v>221</v>
      </c>
      <c r="O1025" t="s">
        <v>7</v>
      </c>
      <c r="P1025" s="62">
        <v>41152</v>
      </c>
      <c r="Q1025" t="s">
        <v>3</v>
      </c>
      <c r="R1025" s="62">
        <v>41353</v>
      </c>
    </row>
    <row r="1026" spans="1:18" x14ac:dyDescent="0.2">
      <c r="A1026">
        <f t="shared" si="39"/>
        <v>1017</v>
      </c>
      <c r="B1026" t="s">
        <v>14</v>
      </c>
      <c r="C1026" s="9">
        <v>666</v>
      </c>
      <c r="D1026" t="s">
        <v>1</v>
      </c>
      <c r="E1026" s="5" t="s">
        <v>674</v>
      </c>
      <c r="F1026" s="5"/>
      <c r="G1026" s="5"/>
      <c r="H1026" t="s">
        <v>15</v>
      </c>
      <c r="I1026" t="s">
        <v>10</v>
      </c>
      <c r="J1026" s="5" t="s">
        <v>638</v>
      </c>
      <c r="K1026" s="2">
        <v>2</v>
      </c>
      <c r="L1026" s="3">
        <v>3000000</v>
      </c>
      <c r="M1026" s="3">
        <v>2</v>
      </c>
      <c r="O1026" t="s">
        <v>3</v>
      </c>
      <c r="P1026" s="62">
        <v>40801</v>
      </c>
      <c r="Q1026" t="s">
        <v>3</v>
      </c>
      <c r="R1026" s="62">
        <v>41089</v>
      </c>
    </row>
    <row r="1027" spans="1:18" x14ac:dyDescent="0.2">
      <c r="A1027">
        <f t="shared" si="39"/>
        <v>1018</v>
      </c>
      <c r="B1027" t="s">
        <v>16</v>
      </c>
      <c r="C1027" s="9">
        <v>1162</v>
      </c>
      <c r="D1027" t="s">
        <v>1</v>
      </c>
      <c r="E1027" s="5" t="s">
        <v>674</v>
      </c>
      <c r="F1027" s="5"/>
      <c r="G1027" s="5"/>
      <c r="H1027" t="s">
        <v>876</v>
      </c>
      <c r="I1027" t="s">
        <v>17</v>
      </c>
      <c r="J1027" s="5" t="s">
        <v>638</v>
      </c>
      <c r="K1027" s="2">
        <v>6</v>
      </c>
      <c r="L1027" s="3">
        <v>300000</v>
      </c>
      <c r="M1027" s="3">
        <f>M1026+1</f>
        <v>3</v>
      </c>
      <c r="O1027" t="s">
        <v>4</v>
      </c>
      <c r="P1027" t="s">
        <v>4</v>
      </c>
      <c r="Q1027" t="s">
        <v>4</v>
      </c>
      <c r="R1027" t="s">
        <v>4</v>
      </c>
    </row>
    <row r="1028" spans="1:18" x14ac:dyDescent="0.2">
      <c r="A1028">
        <f t="shared" si="39"/>
        <v>1019</v>
      </c>
      <c r="B1028" t="s">
        <v>18</v>
      </c>
      <c r="C1028" s="9">
        <v>1549</v>
      </c>
      <c r="D1028" t="s">
        <v>1</v>
      </c>
      <c r="E1028" s="5" t="s">
        <v>674</v>
      </c>
      <c r="F1028" s="5"/>
      <c r="G1028" s="5"/>
      <c r="H1028" t="s">
        <v>876</v>
      </c>
      <c r="I1028" t="s">
        <v>2</v>
      </c>
      <c r="J1028" s="5" t="s">
        <v>638</v>
      </c>
      <c r="K1028" s="2">
        <v>3</v>
      </c>
      <c r="L1028" s="3">
        <v>150000</v>
      </c>
      <c r="M1028" s="3">
        <f>M1027+1</f>
        <v>4</v>
      </c>
      <c r="O1028" t="s">
        <v>3</v>
      </c>
      <c r="P1028" s="62">
        <v>40045</v>
      </c>
      <c r="Q1028" t="s">
        <v>3</v>
      </c>
      <c r="R1028" s="62">
        <v>40998</v>
      </c>
    </row>
    <row r="1029" spans="1:18" x14ac:dyDescent="0.2">
      <c r="A1029">
        <f t="shared" si="39"/>
        <v>1020</v>
      </c>
      <c r="B1029" t="s">
        <v>19</v>
      </c>
      <c r="C1029" s="9">
        <v>1640</v>
      </c>
      <c r="D1029" t="s">
        <v>1</v>
      </c>
      <c r="E1029" s="5" t="s">
        <v>674</v>
      </c>
      <c r="F1029" s="5"/>
      <c r="G1029" s="5"/>
      <c r="H1029" t="s">
        <v>876</v>
      </c>
      <c r="I1029" t="s">
        <v>711</v>
      </c>
      <c r="J1029" s="5" t="s">
        <v>638</v>
      </c>
      <c r="K1029" s="2">
        <v>2</v>
      </c>
      <c r="L1029" s="3">
        <v>150000</v>
      </c>
      <c r="M1029" s="3">
        <f>M1028+1</f>
        <v>5</v>
      </c>
      <c r="O1029" t="s">
        <v>7</v>
      </c>
      <c r="P1029" s="62">
        <v>40375</v>
      </c>
      <c r="Q1029" t="s">
        <v>3</v>
      </c>
      <c r="R1029" s="62">
        <v>41626</v>
      </c>
    </row>
    <row r="1030" spans="1:18" x14ac:dyDescent="0.2">
      <c r="A1030">
        <f t="shared" si="39"/>
        <v>1021</v>
      </c>
      <c r="B1030" t="s">
        <v>20</v>
      </c>
      <c r="C1030" s="9">
        <v>1707</v>
      </c>
      <c r="D1030" t="s">
        <v>1</v>
      </c>
      <c r="E1030" s="5" t="s">
        <v>674</v>
      </c>
      <c r="F1030" s="5"/>
      <c r="G1030" s="5"/>
      <c r="H1030" t="s">
        <v>876</v>
      </c>
      <c r="I1030" t="s">
        <v>10</v>
      </c>
      <c r="J1030" s="5" t="s">
        <v>638</v>
      </c>
      <c r="K1030" s="2">
        <v>2</v>
      </c>
      <c r="L1030" s="3">
        <v>300000</v>
      </c>
      <c r="M1030" s="3">
        <v>1</v>
      </c>
      <c r="O1030" t="s">
        <v>7</v>
      </c>
      <c r="P1030" s="62">
        <v>40753</v>
      </c>
      <c r="Q1030" t="s">
        <v>3</v>
      </c>
      <c r="R1030" s="62">
        <v>41474</v>
      </c>
    </row>
    <row r="1031" spans="1:18" x14ac:dyDescent="0.2">
      <c r="A1031">
        <f t="shared" si="39"/>
        <v>1022</v>
      </c>
      <c r="B1031" t="s">
        <v>21</v>
      </c>
      <c r="C1031" s="9">
        <v>1709</v>
      </c>
      <c r="D1031" t="s">
        <v>1</v>
      </c>
      <c r="E1031" s="5" t="s">
        <v>674</v>
      </c>
      <c r="F1031" s="5"/>
      <c r="G1031" s="5"/>
      <c r="H1031" t="s">
        <v>876</v>
      </c>
      <c r="I1031" t="s">
        <v>22</v>
      </c>
      <c r="J1031" s="5" t="s">
        <v>638</v>
      </c>
      <c r="K1031" s="2">
        <v>3</v>
      </c>
      <c r="L1031" s="3">
        <v>150000</v>
      </c>
      <c r="M1031" s="3">
        <f>M1030+1</f>
        <v>2</v>
      </c>
      <c r="O1031" t="s">
        <v>7</v>
      </c>
      <c r="P1031" s="62">
        <v>41262</v>
      </c>
      <c r="Q1031" t="s">
        <v>7</v>
      </c>
      <c r="R1031" s="62">
        <v>41486</v>
      </c>
    </row>
    <row r="1032" spans="1:18" x14ac:dyDescent="0.2">
      <c r="A1032">
        <f t="shared" si="39"/>
        <v>1023</v>
      </c>
      <c r="B1032" t="s">
        <v>40</v>
      </c>
      <c r="C1032" s="9">
        <v>5631</v>
      </c>
      <c r="D1032" t="s">
        <v>34</v>
      </c>
      <c r="E1032" s="5" t="s">
        <v>671</v>
      </c>
      <c r="F1032" s="5"/>
      <c r="G1032" s="5"/>
      <c r="H1032" t="s">
        <v>9</v>
      </c>
      <c r="I1032" t="s">
        <v>30</v>
      </c>
      <c r="J1032" s="5" t="s">
        <v>638</v>
      </c>
      <c r="K1032" s="77">
        <v>6</v>
      </c>
      <c r="L1032" s="3">
        <v>6000000</v>
      </c>
      <c r="M1032" s="3">
        <f>M1031+1</f>
        <v>3</v>
      </c>
      <c r="O1032" t="s">
        <v>7</v>
      </c>
      <c r="P1032" s="62">
        <v>40590</v>
      </c>
      <c r="Q1032" t="s">
        <v>4</v>
      </c>
      <c r="R1032" t="s">
        <v>4</v>
      </c>
    </row>
    <row r="1033" spans="1:18" x14ac:dyDescent="0.2">
      <c r="A1033">
        <f t="shared" si="39"/>
        <v>1024</v>
      </c>
      <c r="B1033" t="s">
        <v>41</v>
      </c>
      <c r="C1033" s="9">
        <v>5663</v>
      </c>
      <c r="D1033" t="s">
        <v>42</v>
      </c>
      <c r="E1033" s="5" t="s">
        <v>671</v>
      </c>
      <c r="F1033" s="5"/>
      <c r="G1033" s="5"/>
      <c r="H1033" t="s">
        <v>9</v>
      </c>
      <c r="I1033" t="s">
        <v>43</v>
      </c>
      <c r="J1033" s="5" t="s">
        <v>638</v>
      </c>
      <c r="K1033" s="77">
        <v>6</v>
      </c>
      <c r="L1033" s="3">
        <v>255870</v>
      </c>
      <c r="M1033" s="3">
        <f>M1032+1</f>
        <v>4</v>
      </c>
      <c r="O1033" t="s">
        <v>7</v>
      </c>
      <c r="P1033" s="62">
        <v>38770</v>
      </c>
      <c r="Q1033" t="s">
        <v>4</v>
      </c>
      <c r="R1033" t="s">
        <v>4</v>
      </c>
    </row>
    <row r="1034" spans="1:18" x14ac:dyDescent="0.2">
      <c r="A1034">
        <f t="shared" si="39"/>
        <v>1025</v>
      </c>
      <c r="B1034" t="s">
        <v>45</v>
      </c>
      <c r="C1034" s="9">
        <v>5904</v>
      </c>
      <c r="D1034" t="s">
        <v>46</v>
      </c>
      <c r="E1034" s="5" t="s">
        <v>672</v>
      </c>
      <c r="F1034" s="5"/>
      <c r="G1034" s="5"/>
      <c r="H1034" t="s">
        <v>15</v>
      </c>
      <c r="I1034" t="s">
        <v>36</v>
      </c>
      <c r="J1034" s="5" t="s">
        <v>638</v>
      </c>
      <c r="K1034" s="2">
        <v>2</v>
      </c>
      <c r="L1034" s="3">
        <v>0</v>
      </c>
      <c r="O1034" t="s">
        <v>7</v>
      </c>
      <c r="P1034" s="62">
        <v>39778</v>
      </c>
      <c r="Q1034" t="s">
        <v>3</v>
      </c>
      <c r="R1034" s="62">
        <v>40715</v>
      </c>
    </row>
    <row r="1035" spans="1:18" x14ac:dyDescent="0.2">
      <c r="A1035">
        <f t="shared" si="39"/>
        <v>1026</v>
      </c>
      <c r="B1035" t="s">
        <v>53</v>
      </c>
      <c r="C1035" s="9">
        <v>6574</v>
      </c>
      <c r="D1035" t="s">
        <v>26</v>
      </c>
      <c r="E1035" s="5" t="s">
        <v>671</v>
      </c>
      <c r="F1035" s="5"/>
      <c r="G1035" s="5"/>
      <c r="H1035" t="s">
        <v>54</v>
      </c>
      <c r="I1035" t="s">
        <v>55</v>
      </c>
      <c r="J1035" s="5" t="s">
        <v>638</v>
      </c>
      <c r="K1035" s="2">
        <v>6</v>
      </c>
      <c r="L1035" s="3">
        <v>82620000</v>
      </c>
      <c r="M1035" s="3">
        <f t="shared" ref="M1035:M1041" si="40">M1034+1</f>
        <v>1</v>
      </c>
      <c r="O1035" t="s">
        <v>3</v>
      </c>
      <c r="P1035" s="62">
        <v>41333</v>
      </c>
      <c r="Q1035" t="s">
        <v>4</v>
      </c>
      <c r="R1035" t="s">
        <v>4</v>
      </c>
    </row>
    <row r="1036" spans="1:18" x14ac:dyDescent="0.2">
      <c r="A1036">
        <f t="shared" si="39"/>
        <v>1027</v>
      </c>
      <c r="B1036" t="s">
        <v>57</v>
      </c>
      <c r="C1036" s="9">
        <v>7318</v>
      </c>
      <c r="D1036" t="s">
        <v>26</v>
      </c>
      <c r="E1036" s="5" t="s">
        <v>671</v>
      </c>
      <c r="F1036" s="5"/>
      <c r="G1036" s="5"/>
      <c r="H1036" t="s">
        <v>51</v>
      </c>
      <c r="I1036" t="s">
        <v>27</v>
      </c>
      <c r="J1036" s="5" t="s">
        <v>638</v>
      </c>
      <c r="K1036" s="2">
        <v>3</v>
      </c>
      <c r="L1036" s="3">
        <v>270509340</v>
      </c>
      <c r="M1036" s="3">
        <f t="shared" si="40"/>
        <v>2</v>
      </c>
      <c r="O1036" t="s">
        <v>7</v>
      </c>
      <c r="P1036" s="62">
        <v>41887</v>
      </c>
      <c r="Q1036" t="s">
        <v>4</v>
      </c>
      <c r="R1036" t="s">
        <v>4</v>
      </c>
    </row>
    <row r="1037" spans="1:18" x14ac:dyDescent="0.2">
      <c r="A1037">
        <f t="shared" si="39"/>
        <v>1028</v>
      </c>
      <c r="B1037" t="s">
        <v>58</v>
      </c>
      <c r="C1037" s="9">
        <v>14975</v>
      </c>
      <c r="D1037" t="s">
        <v>1</v>
      </c>
      <c r="E1037" s="5" t="s">
        <v>674</v>
      </c>
      <c r="F1037" s="5"/>
      <c r="G1037" s="5"/>
      <c r="H1037" t="s">
        <v>876</v>
      </c>
      <c r="I1037" t="s">
        <v>59</v>
      </c>
      <c r="J1037" s="5" t="s">
        <v>638</v>
      </c>
      <c r="K1037" s="2">
        <v>6</v>
      </c>
      <c r="L1037" s="3">
        <v>31500000</v>
      </c>
      <c r="M1037" s="3">
        <f t="shared" si="40"/>
        <v>3</v>
      </c>
      <c r="O1037" t="s">
        <v>4</v>
      </c>
      <c r="P1037" t="s">
        <v>4</v>
      </c>
      <c r="Q1037" t="s">
        <v>4</v>
      </c>
      <c r="R1037" t="s">
        <v>4</v>
      </c>
    </row>
    <row r="1038" spans="1:18" x14ac:dyDescent="0.2">
      <c r="A1038">
        <f t="shared" si="39"/>
        <v>1029</v>
      </c>
      <c r="B1038" t="s">
        <v>60</v>
      </c>
      <c r="C1038" s="9">
        <v>15483</v>
      </c>
      <c r="D1038" t="s">
        <v>29</v>
      </c>
      <c r="E1038" s="5" t="s">
        <v>671</v>
      </c>
      <c r="F1038" s="5"/>
      <c r="G1038" s="5"/>
      <c r="H1038" t="s">
        <v>38</v>
      </c>
      <c r="I1038" t="s">
        <v>61</v>
      </c>
      <c r="J1038" s="5" t="s">
        <v>638</v>
      </c>
      <c r="K1038" s="2">
        <v>6</v>
      </c>
      <c r="L1038" s="3">
        <v>12360000</v>
      </c>
      <c r="M1038" s="3">
        <f t="shared" si="40"/>
        <v>4</v>
      </c>
      <c r="O1038" t="s">
        <v>7</v>
      </c>
      <c r="P1038" s="62">
        <v>43017</v>
      </c>
      <c r="Q1038" t="s">
        <v>4</v>
      </c>
      <c r="R1038" t="s">
        <v>4</v>
      </c>
    </row>
    <row r="1039" spans="1:18" x14ac:dyDescent="0.2">
      <c r="A1039">
        <f t="shared" si="39"/>
        <v>1030</v>
      </c>
      <c r="B1039" t="s">
        <v>62</v>
      </c>
      <c r="C1039" s="9">
        <v>15502</v>
      </c>
      <c r="D1039" t="s">
        <v>1</v>
      </c>
      <c r="E1039" s="5" t="s">
        <v>674</v>
      </c>
      <c r="F1039" s="5"/>
      <c r="G1039" s="5"/>
      <c r="H1039" t="s">
        <v>876</v>
      </c>
      <c r="I1039" t="s">
        <v>2</v>
      </c>
      <c r="J1039" s="5" t="s">
        <v>638</v>
      </c>
      <c r="K1039" s="2">
        <v>2</v>
      </c>
      <c r="L1039" s="3">
        <v>2140000</v>
      </c>
      <c r="M1039" s="3">
        <f t="shared" si="40"/>
        <v>5</v>
      </c>
      <c r="O1039" t="s">
        <v>7</v>
      </c>
      <c r="P1039" s="62">
        <v>40679</v>
      </c>
      <c r="Q1039" t="s">
        <v>3</v>
      </c>
      <c r="R1039" s="62">
        <v>41453</v>
      </c>
    </row>
    <row r="1040" spans="1:18" x14ac:dyDescent="0.2">
      <c r="A1040">
        <f t="shared" si="39"/>
        <v>1031</v>
      </c>
      <c r="B1040" t="s">
        <v>63</v>
      </c>
      <c r="C1040" s="9">
        <v>15534</v>
      </c>
      <c r="D1040" t="s">
        <v>34</v>
      </c>
      <c r="E1040" s="5" t="s">
        <v>671</v>
      </c>
      <c r="F1040" s="5"/>
      <c r="G1040" s="5"/>
      <c r="H1040" t="s">
        <v>35</v>
      </c>
      <c r="I1040" t="s">
        <v>56</v>
      </c>
      <c r="J1040" s="5" t="s">
        <v>638</v>
      </c>
      <c r="K1040" s="2">
        <v>6</v>
      </c>
      <c r="L1040" s="3">
        <v>54000000</v>
      </c>
      <c r="M1040" s="3">
        <f t="shared" si="40"/>
        <v>6</v>
      </c>
      <c r="O1040" t="s">
        <v>7</v>
      </c>
      <c r="P1040" s="62">
        <v>41458</v>
      </c>
      <c r="Q1040" t="s">
        <v>4</v>
      </c>
      <c r="R1040" t="s">
        <v>4</v>
      </c>
    </row>
    <row r="1041" spans="1:18" x14ac:dyDescent="0.2">
      <c r="A1041">
        <f t="shared" si="39"/>
        <v>1032</v>
      </c>
      <c r="B1041" t="s">
        <v>64</v>
      </c>
      <c r="C1041" s="9">
        <v>15943</v>
      </c>
      <c r="D1041" t="s">
        <v>1</v>
      </c>
      <c r="E1041" s="5" t="s">
        <v>674</v>
      </c>
      <c r="F1041" s="5"/>
      <c r="G1041" s="5"/>
      <c r="H1041" t="s">
        <v>876</v>
      </c>
      <c r="I1041" t="s">
        <v>22</v>
      </c>
      <c r="J1041" s="5" t="s">
        <v>638</v>
      </c>
      <c r="K1041" s="2">
        <v>3</v>
      </c>
      <c r="L1041" s="4">
        <v>150000</v>
      </c>
      <c r="M1041" s="3">
        <f t="shared" si="40"/>
        <v>7</v>
      </c>
      <c r="N1041" s="4"/>
      <c r="O1041" t="s">
        <v>7</v>
      </c>
      <c r="P1041" s="62">
        <v>41352</v>
      </c>
      <c r="Q1041" t="s">
        <v>7</v>
      </c>
      <c r="R1041" s="62">
        <v>41425</v>
      </c>
    </row>
    <row r="1042" spans="1:18" x14ac:dyDescent="0.2">
      <c r="A1042">
        <f t="shared" si="39"/>
        <v>1033</v>
      </c>
      <c r="B1042" t="s">
        <v>976</v>
      </c>
      <c r="C1042" s="9">
        <v>17913</v>
      </c>
      <c r="D1042" t="s">
        <v>1</v>
      </c>
      <c r="E1042" s="5" t="s">
        <v>674</v>
      </c>
      <c r="F1042" s="5"/>
      <c r="G1042" s="5"/>
      <c r="H1042" t="s">
        <v>876</v>
      </c>
      <c r="I1042" t="s">
        <v>10</v>
      </c>
      <c r="J1042" s="5" t="s">
        <v>638</v>
      </c>
      <c r="K1042" s="2">
        <v>2</v>
      </c>
      <c r="L1042" s="3">
        <v>10000000</v>
      </c>
      <c r="M1042" s="3">
        <v>3</v>
      </c>
      <c r="O1042" t="s">
        <v>7</v>
      </c>
      <c r="P1042" s="62">
        <v>41367</v>
      </c>
      <c r="Q1042" t="s">
        <v>7</v>
      </c>
      <c r="R1042" s="62">
        <v>41547</v>
      </c>
    </row>
    <row r="1043" spans="1:18" x14ac:dyDescent="0.2">
      <c r="A1043">
        <f t="shared" si="39"/>
        <v>1034</v>
      </c>
      <c r="B1043" t="s">
        <v>70</v>
      </c>
      <c r="C1043" s="9">
        <v>18314</v>
      </c>
      <c r="D1043" t="s">
        <v>29</v>
      </c>
      <c r="E1043" s="5" t="s">
        <v>671</v>
      </c>
      <c r="F1043" s="5"/>
      <c r="G1043" s="5"/>
      <c r="H1043" t="s">
        <v>38</v>
      </c>
      <c r="I1043" t="s">
        <v>30</v>
      </c>
      <c r="J1043" s="5" t="s">
        <v>638</v>
      </c>
      <c r="K1043" s="77">
        <v>6</v>
      </c>
      <c r="L1043" s="3">
        <v>632924</v>
      </c>
      <c r="M1043" s="3">
        <f>M1042+1</f>
        <v>4</v>
      </c>
      <c r="O1043" t="s">
        <v>7</v>
      </c>
      <c r="P1043" s="62">
        <v>43080</v>
      </c>
      <c r="Q1043" t="s">
        <v>4</v>
      </c>
      <c r="R1043" t="s">
        <v>4</v>
      </c>
    </row>
    <row r="1044" spans="1:18" x14ac:dyDescent="0.2">
      <c r="A1044">
        <f t="shared" si="39"/>
        <v>1035</v>
      </c>
      <c r="B1044" t="s">
        <v>71</v>
      </c>
      <c r="C1044" s="9">
        <v>18433</v>
      </c>
      <c r="D1044" t="s">
        <v>29</v>
      </c>
      <c r="E1044" s="5" t="s">
        <v>671</v>
      </c>
      <c r="F1044" s="5"/>
      <c r="G1044" s="5"/>
      <c r="H1044" t="s">
        <v>15</v>
      </c>
      <c r="I1044" t="s">
        <v>36</v>
      </c>
      <c r="J1044" s="5" t="s">
        <v>638</v>
      </c>
      <c r="K1044" s="77">
        <v>6</v>
      </c>
      <c r="L1044" s="3">
        <v>16709657</v>
      </c>
      <c r="M1044" s="3">
        <f>M1043+1</f>
        <v>5</v>
      </c>
      <c r="O1044" t="s">
        <v>7</v>
      </c>
      <c r="P1044" s="62">
        <v>42803</v>
      </c>
      <c r="Q1044" t="s">
        <v>4</v>
      </c>
      <c r="R1044" t="s">
        <v>4</v>
      </c>
    </row>
    <row r="1045" spans="1:18" x14ac:dyDescent="0.2">
      <c r="A1045">
        <f t="shared" si="39"/>
        <v>1036</v>
      </c>
      <c r="B1045" t="s">
        <v>76</v>
      </c>
      <c r="C1045" s="9">
        <v>20846</v>
      </c>
      <c r="D1045" t="s">
        <v>46</v>
      </c>
      <c r="E1045" s="5" t="s">
        <v>672</v>
      </c>
      <c r="F1045" s="5"/>
      <c r="G1045" s="5"/>
      <c r="H1045" t="s">
        <v>15</v>
      </c>
      <c r="I1045" t="s">
        <v>52</v>
      </c>
      <c r="J1045" s="5" t="s">
        <v>638</v>
      </c>
      <c r="K1045" s="2">
        <v>10</v>
      </c>
      <c r="L1045" s="3">
        <v>0</v>
      </c>
      <c r="O1045" t="s">
        <v>4</v>
      </c>
      <c r="P1045" t="s">
        <v>4</v>
      </c>
      <c r="Q1045" t="s">
        <v>4</v>
      </c>
      <c r="R1045" t="s">
        <v>4</v>
      </c>
    </row>
    <row r="1046" spans="1:18" x14ac:dyDescent="0.2">
      <c r="A1046">
        <f t="shared" si="39"/>
        <v>1037</v>
      </c>
      <c r="B1046" t="s">
        <v>79</v>
      </c>
      <c r="C1046" s="9">
        <v>23492</v>
      </c>
      <c r="D1046" t="s">
        <v>23</v>
      </c>
      <c r="E1046" s="5" t="s">
        <v>671</v>
      </c>
      <c r="F1046" s="5"/>
      <c r="G1046" s="5"/>
      <c r="H1046" t="s">
        <v>51</v>
      </c>
      <c r="I1046" t="s">
        <v>24</v>
      </c>
      <c r="J1046" s="5" t="s">
        <v>638</v>
      </c>
      <c r="K1046" s="2">
        <v>3</v>
      </c>
      <c r="L1046" s="3">
        <v>413710137.44999999</v>
      </c>
      <c r="M1046" s="3">
        <f>M1045+1</f>
        <v>1</v>
      </c>
      <c r="O1046" t="s">
        <v>3</v>
      </c>
      <c r="P1046" s="62">
        <v>41543</v>
      </c>
      <c r="Q1046" t="s">
        <v>7</v>
      </c>
      <c r="R1046" s="62">
        <v>43293</v>
      </c>
    </row>
    <row r="1047" spans="1:18" x14ac:dyDescent="0.2">
      <c r="A1047">
        <f t="shared" si="39"/>
        <v>1038</v>
      </c>
      <c r="B1047" t="s">
        <v>80</v>
      </c>
      <c r="C1047" s="9">
        <v>25927</v>
      </c>
      <c r="D1047" t="s">
        <v>29</v>
      </c>
      <c r="E1047" s="5" t="s">
        <v>671</v>
      </c>
      <c r="F1047" s="5"/>
      <c r="G1047" s="5"/>
      <c r="H1047" t="s">
        <v>1091</v>
      </c>
      <c r="I1047" t="s">
        <v>36</v>
      </c>
      <c r="J1047" s="5" t="s">
        <v>638</v>
      </c>
      <c r="K1047" s="2">
        <v>6</v>
      </c>
      <c r="L1047" s="3">
        <v>22052795</v>
      </c>
      <c r="M1047" s="3">
        <f>M1046+1</f>
        <v>2</v>
      </c>
      <c r="O1047" t="s">
        <v>7</v>
      </c>
      <c r="P1047" s="62">
        <v>44088</v>
      </c>
      <c r="Q1047" t="s">
        <v>4</v>
      </c>
      <c r="R1047" t="s">
        <v>4</v>
      </c>
    </row>
    <row r="1048" spans="1:18" x14ac:dyDescent="0.2">
      <c r="A1048">
        <f t="shared" si="39"/>
        <v>1039</v>
      </c>
      <c r="B1048" t="s">
        <v>81</v>
      </c>
      <c r="C1048" s="9">
        <v>26112</v>
      </c>
      <c r="D1048" t="s">
        <v>46</v>
      </c>
      <c r="E1048" s="5" t="s">
        <v>672</v>
      </c>
      <c r="F1048" s="5"/>
      <c r="G1048" s="5"/>
      <c r="H1048" t="s">
        <v>48</v>
      </c>
      <c r="I1048" t="s">
        <v>52</v>
      </c>
      <c r="J1048" s="5" t="s">
        <v>638</v>
      </c>
      <c r="K1048" s="77">
        <v>6</v>
      </c>
      <c r="L1048" s="3">
        <v>3178560</v>
      </c>
      <c r="O1048" t="s">
        <v>4</v>
      </c>
      <c r="P1048" t="s">
        <v>4</v>
      </c>
      <c r="Q1048" t="s">
        <v>4</v>
      </c>
      <c r="R1048" t="s">
        <v>4</v>
      </c>
    </row>
    <row r="1049" spans="1:18" x14ac:dyDescent="0.2">
      <c r="A1049">
        <f t="shared" si="39"/>
        <v>1040</v>
      </c>
      <c r="B1049" t="s">
        <v>82</v>
      </c>
      <c r="C1049" s="9">
        <v>26231</v>
      </c>
      <c r="D1049" t="s">
        <v>29</v>
      </c>
      <c r="E1049" s="5" t="s">
        <v>671</v>
      </c>
      <c r="F1049" s="5"/>
      <c r="G1049" s="5"/>
      <c r="H1049" t="s">
        <v>9</v>
      </c>
      <c r="I1049" t="s">
        <v>83</v>
      </c>
      <c r="J1049" s="5" t="s">
        <v>638</v>
      </c>
      <c r="K1049" s="77">
        <v>6</v>
      </c>
      <c r="L1049" s="3">
        <v>69600000</v>
      </c>
      <c r="M1049" s="3">
        <f t="shared" ref="M1049:M1073" si="41">M1048+1</f>
        <v>1</v>
      </c>
      <c r="O1049" t="s">
        <v>7</v>
      </c>
      <c r="P1049" s="62">
        <v>42174</v>
      </c>
      <c r="Q1049" t="s">
        <v>4</v>
      </c>
      <c r="R1049" t="s">
        <v>4</v>
      </c>
    </row>
    <row r="1050" spans="1:18" x14ac:dyDescent="0.2">
      <c r="A1050">
        <f t="shared" si="39"/>
        <v>1041</v>
      </c>
      <c r="B1050" t="s">
        <v>86</v>
      </c>
      <c r="C1050" s="9">
        <v>26827</v>
      </c>
      <c r="D1050" t="s">
        <v>34</v>
      </c>
      <c r="E1050" s="5" t="s">
        <v>671</v>
      </c>
      <c r="F1050" s="5"/>
      <c r="G1050" s="5"/>
      <c r="H1050" t="s">
        <v>48</v>
      </c>
      <c r="I1050" t="s">
        <v>83</v>
      </c>
      <c r="J1050" s="5" t="s">
        <v>638</v>
      </c>
      <c r="K1050" s="2">
        <v>6</v>
      </c>
      <c r="L1050" s="3">
        <v>285056009</v>
      </c>
      <c r="M1050" s="3">
        <f t="shared" si="41"/>
        <v>2</v>
      </c>
      <c r="O1050" t="s">
        <v>7</v>
      </c>
      <c r="P1050" s="62">
        <v>44237</v>
      </c>
      <c r="Q1050" t="s">
        <v>4</v>
      </c>
      <c r="R1050" t="s">
        <v>4</v>
      </c>
    </row>
    <row r="1051" spans="1:18" x14ac:dyDescent="0.2">
      <c r="A1051">
        <f t="shared" si="39"/>
        <v>1042</v>
      </c>
      <c r="B1051" t="s">
        <v>88</v>
      </c>
      <c r="C1051" s="9">
        <v>32508</v>
      </c>
      <c r="D1051" t="s">
        <v>1</v>
      </c>
      <c r="E1051" s="5" t="s">
        <v>674</v>
      </c>
      <c r="F1051" s="5"/>
      <c r="G1051" s="5"/>
      <c r="H1051" t="s">
        <v>876</v>
      </c>
      <c r="I1051" t="s">
        <v>89</v>
      </c>
      <c r="J1051" s="5" t="s">
        <v>638</v>
      </c>
      <c r="K1051" s="2">
        <v>6</v>
      </c>
      <c r="L1051" s="3">
        <v>720000</v>
      </c>
      <c r="M1051" s="3">
        <f t="shared" si="41"/>
        <v>3</v>
      </c>
      <c r="O1051" t="s">
        <v>4</v>
      </c>
      <c r="P1051" t="s">
        <v>4</v>
      </c>
      <c r="Q1051" t="s">
        <v>4</v>
      </c>
      <c r="R1051" t="s">
        <v>4</v>
      </c>
    </row>
    <row r="1052" spans="1:18" x14ac:dyDescent="0.2">
      <c r="A1052">
        <f t="shared" si="39"/>
        <v>1043</v>
      </c>
      <c r="B1052" t="s">
        <v>90</v>
      </c>
      <c r="C1052" s="9">
        <v>32768</v>
      </c>
      <c r="D1052" t="s">
        <v>29</v>
      </c>
      <c r="E1052" s="5" t="s">
        <v>671</v>
      </c>
      <c r="F1052" s="5"/>
      <c r="G1052" s="5"/>
      <c r="H1052" t="s">
        <v>48</v>
      </c>
      <c r="I1052" t="s">
        <v>91</v>
      </c>
      <c r="J1052" s="5" t="s">
        <v>638</v>
      </c>
      <c r="K1052" s="77">
        <v>6</v>
      </c>
      <c r="L1052" s="3">
        <v>21012000</v>
      </c>
      <c r="M1052" s="3">
        <f t="shared" si="41"/>
        <v>4</v>
      </c>
      <c r="O1052" t="s">
        <v>4</v>
      </c>
      <c r="P1052" t="s">
        <v>4</v>
      </c>
      <c r="Q1052" t="s">
        <v>4</v>
      </c>
      <c r="R1052" t="s">
        <v>4</v>
      </c>
    </row>
    <row r="1053" spans="1:18" x14ac:dyDescent="0.2">
      <c r="A1053">
        <f t="shared" si="39"/>
        <v>1044</v>
      </c>
      <c r="B1053" t="s">
        <v>92</v>
      </c>
      <c r="C1053" s="9">
        <v>35575</v>
      </c>
      <c r="D1053" t="s">
        <v>23</v>
      </c>
      <c r="E1053" s="5" t="s">
        <v>671</v>
      </c>
      <c r="F1053" s="5"/>
      <c r="G1053" s="5"/>
      <c r="H1053" t="s">
        <v>1091</v>
      </c>
      <c r="I1053" t="s">
        <v>93</v>
      </c>
      <c r="J1053" s="5" t="s">
        <v>638</v>
      </c>
      <c r="K1053" s="77">
        <v>6</v>
      </c>
      <c r="L1053" s="3">
        <v>9908590</v>
      </c>
      <c r="M1053" s="3">
        <f t="shared" si="41"/>
        <v>5</v>
      </c>
      <c r="O1053" t="s">
        <v>7</v>
      </c>
      <c r="P1053" s="62">
        <v>43612</v>
      </c>
      <c r="Q1053" t="s">
        <v>4</v>
      </c>
      <c r="R1053" t="s">
        <v>4</v>
      </c>
    </row>
    <row r="1054" spans="1:18" x14ac:dyDescent="0.2">
      <c r="A1054">
        <f t="shared" si="39"/>
        <v>1045</v>
      </c>
      <c r="B1054" t="s">
        <v>95</v>
      </c>
      <c r="C1054" s="9">
        <v>37288</v>
      </c>
      <c r="D1054" t="s">
        <v>23</v>
      </c>
      <c r="E1054" s="5" t="s">
        <v>671</v>
      </c>
      <c r="F1054" s="5"/>
      <c r="G1054" s="5"/>
      <c r="H1054" t="s">
        <v>1091</v>
      </c>
      <c r="I1054" t="s">
        <v>96</v>
      </c>
      <c r="J1054" s="5" t="s">
        <v>638</v>
      </c>
      <c r="K1054" s="77">
        <v>6</v>
      </c>
      <c r="L1054" s="3">
        <v>993119</v>
      </c>
      <c r="M1054" s="3">
        <f t="shared" si="41"/>
        <v>6</v>
      </c>
      <c r="O1054" t="s">
        <v>7</v>
      </c>
      <c r="P1054" s="62">
        <v>42328</v>
      </c>
      <c r="Q1054" t="s">
        <v>4</v>
      </c>
      <c r="R1054" t="s">
        <v>4</v>
      </c>
    </row>
    <row r="1055" spans="1:18" x14ac:dyDescent="0.2">
      <c r="A1055">
        <f t="shared" si="39"/>
        <v>1046</v>
      </c>
      <c r="B1055" t="s">
        <v>97</v>
      </c>
      <c r="C1055" s="9">
        <v>40175</v>
      </c>
      <c r="D1055" t="s">
        <v>25</v>
      </c>
      <c r="E1055" s="5" t="s">
        <v>671</v>
      </c>
      <c r="F1055" s="5"/>
      <c r="G1055" s="5"/>
      <c r="H1055" t="s">
        <v>1091</v>
      </c>
      <c r="I1055" t="s">
        <v>93</v>
      </c>
      <c r="J1055" s="5" t="s">
        <v>638</v>
      </c>
      <c r="K1055" s="2">
        <v>6</v>
      </c>
      <c r="L1055" s="3">
        <v>0</v>
      </c>
      <c r="M1055" s="3">
        <f t="shared" si="41"/>
        <v>7</v>
      </c>
      <c r="O1055" t="s">
        <v>7</v>
      </c>
      <c r="P1055" s="62">
        <v>41971</v>
      </c>
      <c r="Q1055" t="s">
        <v>3</v>
      </c>
      <c r="R1055" s="62">
        <v>44980</v>
      </c>
    </row>
    <row r="1056" spans="1:18" x14ac:dyDescent="0.2">
      <c r="A1056">
        <f t="shared" si="39"/>
        <v>1047</v>
      </c>
      <c r="B1056" t="s">
        <v>99</v>
      </c>
      <c r="C1056" s="9">
        <v>40654</v>
      </c>
      <c r="D1056" t="s">
        <v>26</v>
      </c>
      <c r="E1056" s="5" t="s">
        <v>671</v>
      </c>
      <c r="F1056" s="5"/>
      <c r="G1056" s="5"/>
      <c r="H1056" t="s">
        <v>48</v>
      </c>
      <c r="I1056" t="s">
        <v>27</v>
      </c>
      <c r="J1056" s="5" t="s">
        <v>638</v>
      </c>
      <c r="K1056" s="2">
        <v>3</v>
      </c>
      <c r="L1056" s="3">
        <v>171315000</v>
      </c>
      <c r="M1056" s="3">
        <f t="shared" si="41"/>
        <v>8</v>
      </c>
      <c r="O1056" t="s">
        <v>4</v>
      </c>
      <c r="P1056" t="s">
        <v>4</v>
      </c>
      <c r="Q1056" t="s">
        <v>4</v>
      </c>
      <c r="R1056" t="s">
        <v>4</v>
      </c>
    </row>
    <row r="1057" spans="1:18" x14ac:dyDescent="0.2">
      <c r="A1057">
        <f t="shared" si="39"/>
        <v>1048</v>
      </c>
      <c r="B1057" t="s">
        <v>100</v>
      </c>
      <c r="C1057" s="9">
        <v>41354</v>
      </c>
      <c r="D1057" t="s">
        <v>26</v>
      </c>
      <c r="E1057" s="5" t="s">
        <v>671</v>
      </c>
      <c r="F1057" s="5"/>
      <c r="G1057" s="5"/>
      <c r="H1057" t="s">
        <v>48</v>
      </c>
      <c r="I1057" t="s">
        <v>96</v>
      </c>
      <c r="J1057" s="5" t="s">
        <v>638</v>
      </c>
      <c r="K1057" s="77">
        <v>6</v>
      </c>
      <c r="L1057" s="3">
        <v>112934400</v>
      </c>
      <c r="M1057" s="3">
        <f t="shared" si="41"/>
        <v>9</v>
      </c>
      <c r="O1057" t="s">
        <v>7</v>
      </c>
      <c r="P1057" s="62">
        <v>41905</v>
      </c>
      <c r="Q1057" t="s">
        <v>4</v>
      </c>
      <c r="R1057" t="s">
        <v>4</v>
      </c>
    </row>
    <row r="1058" spans="1:18" x14ac:dyDescent="0.2">
      <c r="A1058">
        <f t="shared" si="39"/>
        <v>1049</v>
      </c>
      <c r="B1058" t="s">
        <v>101</v>
      </c>
      <c r="C1058" s="9">
        <v>41574</v>
      </c>
      <c r="D1058" t="s">
        <v>29</v>
      </c>
      <c r="E1058" s="5" t="s">
        <v>671</v>
      </c>
      <c r="F1058" s="5"/>
      <c r="G1058" s="5"/>
      <c r="H1058" t="s">
        <v>48</v>
      </c>
      <c r="I1058" t="s">
        <v>66</v>
      </c>
      <c r="J1058" s="5" t="s">
        <v>638</v>
      </c>
      <c r="K1058" s="77">
        <v>6</v>
      </c>
      <c r="L1058" s="3">
        <v>649500000</v>
      </c>
      <c r="M1058" s="3">
        <f t="shared" si="41"/>
        <v>10</v>
      </c>
      <c r="O1058" t="s">
        <v>7</v>
      </c>
      <c r="P1058" s="62">
        <v>43418</v>
      </c>
      <c r="Q1058" t="s">
        <v>4</v>
      </c>
      <c r="R1058" t="s">
        <v>4</v>
      </c>
    </row>
    <row r="1059" spans="1:18" x14ac:dyDescent="0.2">
      <c r="A1059">
        <f t="shared" si="39"/>
        <v>1050</v>
      </c>
      <c r="B1059" t="s">
        <v>110</v>
      </c>
      <c r="C1059" s="9">
        <v>48487</v>
      </c>
      <c r="D1059" t="s">
        <v>1</v>
      </c>
      <c r="E1059" s="5" t="s">
        <v>674</v>
      </c>
      <c r="F1059" s="5"/>
      <c r="G1059" s="5"/>
      <c r="H1059" t="s">
        <v>876</v>
      </c>
      <c r="I1059" t="s">
        <v>22</v>
      </c>
      <c r="J1059" s="5" t="s">
        <v>638</v>
      </c>
      <c r="K1059" s="2">
        <v>2</v>
      </c>
      <c r="L1059" s="3">
        <v>2000000</v>
      </c>
      <c r="M1059" s="3">
        <f t="shared" si="41"/>
        <v>11</v>
      </c>
      <c r="O1059" t="s">
        <v>7</v>
      </c>
      <c r="P1059" s="62">
        <v>41837</v>
      </c>
      <c r="Q1059" t="s">
        <v>7</v>
      </c>
      <c r="R1059" s="62">
        <v>42062</v>
      </c>
    </row>
    <row r="1060" spans="1:18" x14ac:dyDescent="0.2">
      <c r="A1060">
        <f t="shared" si="39"/>
        <v>1051</v>
      </c>
      <c r="B1060" t="s">
        <v>115</v>
      </c>
      <c r="C1060" s="9">
        <v>50466</v>
      </c>
      <c r="D1060" t="s">
        <v>23</v>
      </c>
      <c r="E1060" s="5" t="s">
        <v>671</v>
      </c>
      <c r="F1060" s="5"/>
      <c r="G1060" s="5"/>
      <c r="H1060" t="s">
        <v>38</v>
      </c>
      <c r="I1060" t="s">
        <v>28</v>
      </c>
      <c r="J1060" s="5" t="s">
        <v>638</v>
      </c>
      <c r="K1060" s="77">
        <v>6</v>
      </c>
      <c r="L1060" s="3">
        <v>2319513</v>
      </c>
      <c r="M1060" s="3">
        <f t="shared" si="41"/>
        <v>12</v>
      </c>
      <c r="O1060" t="s">
        <v>7</v>
      </c>
      <c r="P1060" s="62">
        <v>42208</v>
      </c>
      <c r="Q1060" t="s">
        <v>4</v>
      </c>
      <c r="R1060" t="s">
        <v>4</v>
      </c>
    </row>
    <row r="1061" spans="1:18" x14ac:dyDescent="0.2">
      <c r="A1061">
        <f t="shared" si="39"/>
        <v>1052</v>
      </c>
      <c r="B1061" t="s">
        <v>116</v>
      </c>
      <c r="C1061" s="9">
        <v>51667</v>
      </c>
      <c r="D1061" t="s">
        <v>29</v>
      </c>
      <c r="E1061" s="5" t="s">
        <v>671</v>
      </c>
      <c r="F1061" s="5"/>
      <c r="G1061" s="5"/>
      <c r="H1061" t="s">
        <v>1091</v>
      </c>
      <c r="I1061" t="s">
        <v>30</v>
      </c>
      <c r="J1061" s="5" t="s">
        <v>638</v>
      </c>
      <c r="K1061" s="77">
        <v>6</v>
      </c>
      <c r="L1061" s="3">
        <v>88584993</v>
      </c>
      <c r="M1061" s="3">
        <f t="shared" si="41"/>
        <v>13</v>
      </c>
      <c r="O1061" t="s">
        <v>7</v>
      </c>
      <c r="P1061" s="62">
        <v>42431</v>
      </c>
      <c r="Q1061" t="s">
        <v>4</v>
      </c>
      <c r="R1061" t="s">
        <v>4</v>
      </c>
    </row>
    <row r="1062" spans="1:18" x14ac:dyDescent="0.2">
      <c r="A1062">
        <f t="shared" si="39"/>
        <v>1053</v>
      </c>
      <c r="B1062" t="s">
        <v>117</v>
      </c>
      <c r="C1062" s="9">
        <v>52726</v>
      </c>
      <c r="D1062" t="s">
        <v>29</v>
      </c>
      <c r="E1062" s="5" t="s">
        <v>671</v>
      </c>
      <c r="F1062" s="5"/>
      <c r="G1062" s="5"/>
      <c r="H1062" t="s">
        <v>1271</v>
      </c>
      <c r="I1062" t="s">
        <v>111</v>
      </c>
      <c r="J1062" s="5" t="s">
        <v>638</v>
      </c>
      <c r="K1062" s="77">
        <v>6</v>
      </c>
      <c r="L1062" s="3">
        <v>56712000</v>
      </c>
      <c r="M1062" s="3">
        <f t="shared" si="41"/>
        <v>14</v>
      </c>
      <c r="O1062" t="s">
        <v>7</v>
      </c>
      <c r="P1062" s="62">
        <v>44545</v>
      </c>
      <c r="Q1062" t="s">
        <v>4</v>
      </c>
      <c r="R1062" t="s">
        <v>4</v>
      </c>
    </row>
    <row r="1063" spans="1:18" x14ac:dyDescent="0.2">
      <c r="A1063">
        <f t="shared" si="39"/>
        <v>1054</v>
      </c>
      <c r="B1063" t="s">
        <v>118</v>
      </c>
      <c r="C1063" s="9">
        <v>52766</v>
      </c>
      <c r="D1063" t="s">
        <v>29</v>
      </c>
      <c r="E1063" s="5" t="s">
        <v>671</v>
      </c>
      <c r="F1063" s="5"/>
      <c r="G1063" s="5"/>
      <c r="H1063" t="s">
        <v>1271</v>
      </c>
      <c r="I1063" t="s">
        <v>119</v>
      </c>
      <c r="J1063" s="5" t="s">
        <v>638</v>
      </c>
      <c r="K1063" s="77">
        <v>6</v>
      </c>
      <c r="L1063" s="3">
        <v>86489644</v>
      </c>
      <c r="M1063" s="3">
        <f t="shared" si="41"/>
        <v>15</v>
      </c>
      <c r="O1063" t="s">
        <v>7</v>
      </c>
      <c r="P1063" s="62">
        <v>44371</v>
      </c>
      <c r="Q1063" t="s">
        <v>4</v>
      </c>
      <c r="R1063" t="s">
        <v>4</v>
      </c>
    </row>
    <row r="1064" spans="1:18" x14ac:dyDescent="0.2">
      <c r="A1064">
        <f t="shared" si="39"/>
        <v>1055</v>
      </c>
      <c r="B1064" t="s">
        <v>122</v>
      </c>
      <c r="C1064" s="9">
        <v>54030</v>
      </c>
      <c r="D1064" t="s">
        <v>29</v>
      </c>
      <c r="E1064" s="5" t="s">
        <v>671</v>
      </c>
      <c r="F1064" s="5"/>
      <c r="G1064" s="5"/>
      <c r="H1064" t="s">
        <v>1271</v>
      </c>
      <c r="I1064" t="s">
        <v>121</v>
      </c>
      <c r="J1064" s="5" t="s">
        <v>638</v>
      </c>
      <c r="K1064" s="77">
        <v>3</v>
      </c>
      <c r="L1064" s="3">
        <v>354248096</v>
      </c>
      <c r="M1064" s="3">
        <f t="shared" si="41"/>
        <v>16</v>
      </c>
      <c r="O1064" t="s">
        <v>4</v>
      </c>
      <c r="P1064" t="s">
        <v>4</v>
      </c>
      <c r="Q1064" t="s">
        <v>4</v>
      </c>
      <c r="R1064" t="s">
        <v>4</v>
      </c>
    </row>
    <row r="1065" spans="1:18" x14ac:dyDescent="0.2">
      <c r="A1065">
        <f t="shared" si="39"/>
        <v>1056</v>
      </c>
      <c r="B1065" t="s">
        <v>124</v>
      </c>
      <c r="C1065" s="9">
        <v>56285</v>
      </c>
      <c r="D1065" t="s">
        <v>29</v>
      </c>
      <c r="E1065" s="5" t="s">
        <v>671</v>
      </c>
      <c r="F1065" s="5"/>
      <c r="G1065" s="5"/>
      <c r="H1065" t="s">
        <v>1271</v>
      </c>
      <c r="I1065" t="s">
        <v>125</v>
      </c>
      <c r="J1065" s="5" t="s">
        <v>638</v>
      </c>
      <c r="K1065" s="77">
        <v>6</v>
      </c>
      <c r="L1065" s="3">
        <v>96000000</v>
      </c>
      <c r="M1065" s="3">
        <f t="shared" si="41"/>
        <v>17</v>
      </c>
      <c r="O1065" t="s">
        <v>4</v>
      </c>
      <c r="P1065" t="s">
        <v>4</v>
      </c>
      <c r="Q1065" t="s">
        <v>4</v>
      </c>
      <c r="R1065" t="s">
        <v>4</v>
      </c>
    </row>
    <row r="1066" spans="1:18" x14ac:dyDescent="0.2">
      <c r="A1066">
        <f t="shared" si="39"/>
        <v>1057</v>
      </c>
      <c r="B1066" t="s">
        <v>126</v>
      </c>
      <c r="C1066" s="9">
        <v>56826</v>
      </c>
      <c r="D1066" t="s">
        <v>127</v>
      </c>
      <c r="E1066" s="5" t="s">
        <v>673</v>
      </c>
      <c r="F1066" s="5"/>
      <c r="G1066" s="5"/>
      <c r="H1066" t="s">
        <v>1271</v>
      </c>
      <c r="I1066" t="s">
        <v>128</v>
      </c>
      <c r="J1066" s="5" t="s">
        <v>638</v>
      </c>
      <c r="K1066" s="2">
        <v>6</v>
      </c>
      <c r="L1066" s="3">
        <v>194123908</v>
      </c>
      <c r="M1066" s="3">
        <f t="shared" si="41"/>
        <v>18</v>
      </c>
      <c r="O1066" t="s">
        <v>4</v>
      </c>
      <c r="P1066" t="s">
        <v>4</v>
      </c>
      <c r="Q1066" t="s">
        <v>4</v>
      </c>
      <c r="R1066" t="s">
        <v>4</v>
      </c>
    </row>
    <row r="1067" spans="1:18" x14ac:dyDescent="0.2">
      <c r="A1067">
        <f t="shared" si="39"/>
        <v>1058</v>
      </c>
      <c r="B1067" t="s">
        <v>132</v>
      </c>
      <c r="C1067" s="9">
        <v>61366</v>
      </c>
      <c r="D1067" t="s">
        <v>26</v>
      </c>
      <c r="E1067" s="5" t="s">
        <v>671</v>
      </c>
      <c r="F1067" s="5"/>
      <c r="G1067" s="5"/>
      <c r="H1067" t="s">
        <v>48</v>
      </c>
      <c r="I1067" t="s">
        <v>27</v>
      </c>
      <c r="J1067" s="5" t="s">
        <v>638</v>
      </c>
      <c r="K1067" s="2">
        <v>3</v>
      </c>
      <c r="L1067" s="3">
        <v>277800000</v>
      </c>
      <c r="M1067" s="3">
        <f t="shared" si="41"/>
        <v>19</v>
      </c>
      <c r="O1067" t="s">
        <v>4</v>
      </c>
      <c r="P1067" t="s">
        <v>4</v>
      </c>
      <c r="Q1067" t="s">
        <v>4</v>
      </c>
      <c r="R1067" t="s">
        <v>4</v>
      </c>
    </row>
    <row r="1068" spans="1:18" x14ac:dyDescent="0.2">
      <c r="A1068">
        <f t="shared" ref="A1068:A1131" si="42">A1067+1</f>
        <v>1059</v>
      </c>
      <c r="B1068" t="s">
        <v>133</v>
      </c>
      <c r="C1068" s="9">
        <v>62907</v>
      </c>
      <c r="D1068" t="s">
        <v>29</v>
      </c>
      <c r="E1068" s="5" t="s">
        <v>671</v>
      </c>
      <c r="F1068" s="5"/>
      <c r="G1068" s="5"/>
      <c r="H1068" t="s">
        <v>1270</v>
      </c>
      <c r="I1068" t="s">
        <v>36</v>
      </c>
      <c r="J1068" s="5" t="s">
        <v>638</v>
      </c>
      <c r="K1068" s="77">
        <v>10</v>
      </c>
      <c r="L1068" s="3">
        <v>250000</v>
      </c>
      <c r="M1068" s="3">
        <f t="shared" si="41"/>
        <v>20</v>
      </c>
      <c r="O1068" t="s">
        <v>7</v>
      </c>
      <c r="P1068" s="62">
        <v>42060</v>
      </c>
      <c r="Q1068" t="s">
        <v>7</v>
      </c>
      <c r="R1068" s="62">
        <v>45029</v>
      </c>
    </row>
    <row r="1069" spans="1:18" x14ac:dyDescent="0.2">
      <c r="A1069">
        <f t="shared" si="42"/>
        <v>1060</v>
      </c>
      <c r="B1069" t="s">
        <v>134</v>
      </c>
      <c r="C1069" s="9">
        <v>63107</v>
      </c>
      <c r="D1069" t="s">
        <v>1</v>
      </c>
      <c r="E1069" s="5" t="s">
        <v>674</v>
      </c>
      <c r="F1069" s="5"/>
      <c r="G1069" s="5"/>
      <c r="H1069" t="s">
        <v>876</v>
      </c>
      <c r="I1069" t="s">
        <v>135</v>
      </c>
      <c r="J1069" s="5" t="s">
        <v>638</v>
      </c>
      <c r="K1069" s="2">
        <v>6</v>
      </c>
      <c r="L1069" s="3">
        <v>3900000</v>
      </c>
      <c r="M1069" s="3">
        <f t="shared" si="41"/>
        <v>21</v>
      </c>
      <c r="O1069" t="s">
        <v>4</v>
      </c>
      <c r="P1069" t="s">
        <v>4</v>
      </c>
      <c r="Q1069" t="s">
        <v>4</v>
      </c>
      <c r="R1069" t="s">
        <v>4</v>
      </c>
    </row>
    <row r="1070" spans="1:18" x14ac:dyDescent="0.2">
      <c r="A1070">
        <f t="shared" si="42"/>
        <v>1061</v>
      </c>
      <c r="B1070" t="s">
        <v>136</v>
      </c>
      <c r="C1070" s="9">
        <v>63647</v>
      </c>
      <c r="D1070" t="s">
        <v>29</v>
      </c>
      <c r="E1070" s="5" t="s">
        <v>671</v>
      </c>
      <c r="F1070" s="5"/>
      <c r="G1070" s="5"/>
      <c r="H1070" t="s">
        <v>1271</v>
      </c>
      <c r="I1070" t="s">
        <v>137</v>
      </c>
      <c r="J1070" s="5" t="s">
        <v>638</v>
      </c>
      <c r="K1070" s="77">
        <v>6</v>
      </c>
      <c r="L1070" s="3">
        <v>49200000</v>
      </c>
      <c r="M1070" s="3">
        <f t="shared" si="41"/>
        <v>22</v>
      </c>
      <c r="O1070" t="s">
        <v>7</v>
      </c>
      <c r="P1070" s="62">
        <v>44909</v>
      </c>
      <c r="Q1070" t="s">
        <v>4</v>
      </c>
      <c r="R1070" t="s">
        <v>4</v>
      </c>
    </row>
    <row r="1071" spans="1:18" x14ac:dyDescent="0.2">
      <c r="A1071">
        <f t="shared" si="42"/>
        <v>1062</v>
      </c>
      <c r="B1071" t="s">
        <v>138</v>
      </c>
      <c r="C1071" s="9">
        <v>63908</v>
      </c>
      <c r="D1071" t="s">
        <v>29</v>
      </c>
      <c r="E1071" s="5" t="s">
        <v>671</v>
      </c>
      <c r="F1071" s="5"/>
      <c r="G1071" s="5"/>
      <c r="H1071" t="s">
        <v>1271</v>
      </c>
      <c r="I1071" t="s">
        <v>137</v>
      </c>
      <c r="J1071" s="5" t="s">
        <v>638</v>
      </c>
      <c r="K1071" s="77">
        <v>6</v>
      </c>
      <c r="L1071" s="3">
        <v>40071000</v>
      </c>
      <c r="M1071" s="3">
        <f t="shared" si="41"/>
        <v>23</v>
      </c>
      <c r="O1071" t="s">
        <v>4</v>
      </c>
      <c r="P1071" t="s">
        <v>4</v>
      </c>
      <c r="Q1071" t="s">
        <v>4</v>
      </c>
      <c r="R1071" t="s">
        <v>4</v>
      </c>
    </row>
    <row r="1072" spans="1:18" x14ac:dyDescent="0.2">
      <c r="A1072">
        <f t="shared" si="42"/>
        <v>1063</v>
      </c>
      <c r="B1072" t="s">
        <v>144</v>
      </c>
      <c r="C1072" s="9">
        <v>65707</v>
      </c>
      <c r="D1072" t="s">
        <v>23</v>
      </c>
      <c r="E1072" s="5" t="s">
        <v>671</v>
      </c>
      <c r="F1072" s="5"/>
      <c r="G1072" s="5"/>
      <c r="H1072" t="s">
        <v>48</v>
      </c>
      <c r="I1072" t="s">
        <v>143</v>
      </c>
      <c r="J1072" s="5" t="s">
        <v>638</v>
      </c>
      <c r="K1072" s="2">
        <v>6</v>
      </c>
      <c r="L1072" s="3">
        <v>10800000</v>
      </c>
      <c r="M1072" s="3">
        <f t="shared" si="41"/>
        <v>24</v>
      </c>
      <c r="O1072" t="s">
        <v>7</v>
      </c>
      <c r="P1072" s="62">
        <v>42768</v>
      </c>
      <c r="Q1072" t="s">
        <v>4</v>
      </c>
      <c r="R1072" t="s">
        <v>4</v>
      </c>
    </row>
    <row r="1073" spans="1:18" x14ac:dyDescent="0.2">
      <c r="A1073">
        <f t="shared" si="42"/>
        <v>1064</v>
      </c>
      <c r="B1073" t="s">
        <v>145</v>
      </c>
      <c r="C1073" s="9">
        <v>66766</v>
      </c>
      <c r="D1073" t="s">
        <v>23</v>
      </c>
      <c r="E1073" s="5" t="s">
        <v>671</v>
      </c>
      <c r="F1073" s="5"/>
      <c r="G1073" s="5"/>
      <c r="H1073" t="s">
        <v>38</v>
      </c>
      <c r="I1073" t="s">
        <v>85</v>
      </c>
      <c r="J1073" s="5" t="s">
        <v>638</v>
      </c>
      <c r="K1073" s="77">
        <v>6</v>
      </c>
      <c r="L1073" s="3">
        <v>180000</v>
      </c>
      <c r="M1073" s="3">
        <f t="shared" si="41"/>
        <v>25</v>
      </c>
      <c r="O1073" t="s">
        <v>7</v>
      </c>
      <c r="P1073" s="62">
        <v>42059</v>
      </c>
      <c r="Q1073" t="s">
        <v>4</v>
      </c>
      <c r="R1073" t="s">
        <v>4</v>
      </c>
    </row>
    <row r="1074" spans="1:18" x14ac:dyDescent="0.2">
      <c r="A1074">
        <f t="shared" si="42"/>
        <v>1065</v>
      </c>
      <c r="B1074" t="s">
        <v>146</v>
      </c>
      <c r="C1074" s="9">
        <v>68866</v>
      </c>
      <c r="D1074" t="s">
        <v>46</v>
      </c>
      <c r="E1074" s="5" t="s">
        <v>672</v>
      </c>
      <c r="F1074" s="5"/>
      <c r="G1074" s="5"/>
      <c r="H1074" t="s">
        <v>51</v>
      </c>
      <c r="I1074" t="s">
        <v>52</v>
      </c>
      <c r="J1074" s="5" t="s">
        <v>638</v>
      </c>
      <c r="K1074" s="2">
        <v>6</v>
      </c>
      <c r="L1074" s="3">
        <v>0</v>
      </c>
      <c r="M1074" s="3">
        <f>SUM(L1023:L1074)</f>
        <v>3517140149.4499998</v>
      </c>
      <c r="O1074" t="s">
        <v>4</v>
      </c>
      <c r="P1074" t="s">
        <v>4</v>
      </c>
      <c r="Q1074" t="s">
        <v>4</v>
      </c>
      <c r="R1074" t="s">
        <v>4</v>
      </c>
    </row>
    <row r="1075" spans="1:18" x14ac:dyDescent="0.2">
      <c r="A1075">
        <f t="shared" si="42"/>
        <v>1066</v>
      </c>
      <c r="B1075" t="s">
        <v>148</v>
      </c>
      <c r="C1075" s="9">
        <v>72030</v>
      </c>
      <c r="D1075" t="s">
        <v>26</v>
      </c>
      <c r="E1075" s="5" t="s">
        <v>671</v>
      </c>
      <c r="F1075" s="5"/>
      <c r="G1075" s="5"/>
      <c r="H1075" t="s">
        <v>1271</v>
      </c>
      <c r="I1075" t="s">
        <v>52</v>
      </c>
      <c r="J1075" s="5" t="s">
        <v>638</v>
      </c>
      <c r="K1075" s="2">
        <v>3</v>
      </c>
      <c r="L1075" s="3">
        <v>224500000</v>
      </c>
      <c r="M1075" s="3">
        <f t="shared" ref="M1075:M1094" si="43">M1074+1</f>
        <v>3517140150.4499998</v>
      </c>
      <c r="O1075" t="s">
        <v>4</v>
      </c>
      <c r="P1075" t="s">
        <v>4</v>
      </c>
      <c r="Q1075" t="s">
        <v>4</v>
      </c>
      <c r="R1075" t="s">
        <v>4</v>
      </c>
    </row>
    <row r="1076" spans="1:18" x14ac:dyDescent="0.2">
      <c r="A1076">
        <f t="shared" si="42"/>
        <v>1067</v>
      </c>
      <c r="B1076" t="s">
        <v>150</v>
      </c>
      <c r="C1076" s="9">
        <v>78655</v>
      </c>
      <c r="D1076" t="s">
        <v>23</v>
      </c>
      <c r="E1076" s="5" t="s">
        <v>671</v>
      </c>
      <c r="F1076" s="5"/>
      <c r="G1076" s="5"/>
      <c r="H1076" t="s">
        <v>48</v>
      </c>
      <c r="I1076" t="s">
        <v>141</v>
      </c>
      <c r="J1076" s="5" t="s">
        <v>638</v>
      </c>
      <c r="K1076" s="77">
        <v>6</v>
      </c>
      <c r="L1076" s="3">
        <v>594000</v>
      </c>
      <c r="M1076" s="3">
        <f t="shared" si="43"/>
        <v>3517140151.4499998</v>
      </c>
      <c r="O1076" t="s">
        <v>7</v>
      </c>
      <c r="P1076" s="62">
        <v>44140</v>
      </c>
      <c r="Q1076" t="s">
        <v>4</v>
      </c>
      <c r="R1076" t="s">
        <v>4</v>
      </c>
    </row>
    <row r="1077" spans="1:18" x14ac:dyDescent="0.2">
      <c r="A1077">
        <f t="shared" si="42"/>
        <v>1068</v>
      </c>
      <c r="B1077" t="s">
        <v>151</v>
      </c>
      <c r="C1077" s="9">
        <v>79209</v>
      </c>
      <c r="D1077" t="s">
        <v>23</v>
      </c>
      <c r="E1077" s="5" t="s">
        <v>671</v>
      </c>
      <c r="F1077" s="5"/>
      <c r="G1077" s="5"/>
      <c r="H1077" t="s">
        <v>1271</v>
      </c>
      <c r="I1077" t="s">
        <v>52</v>
      </c>
      <c r="J1077" s="5" t="s">
        <v>638</v>
      </c>
      <c r="K1077" s="2">
        <v>6</v>
      </c>
      <c r="L1077" s="3">
        <v>72000000</v>
      </c>
      <c r="M1077" s="3">
        <f t="shared" si="43"/>
        <v>3517140152.4499998</v>
      </c>
      <c r="O1077" t="s">
        <v>4</v>
      </c>
      <c r="P1077" t="s">
        <v>4</v>
      </c>
      <c r="Q1077" t="s">
        <v>4</v>
      </c>
      <c r="R1077" t="s">
        <v>4</v>
      </c>
    </row>
    <row r="1078" spans="1:18" x14ac:dyDescent="0.2">
      <c r="A1078">
        <f t="shared" si="42"/>
        <v>1069</v>
      </c>
      <c r="B1078" t="s">
        <v>157</v>
      </c>
      <c r="C1078" s="9">
        <v>80849</v>
      </c>
      <c r="D1078" t="s">
        <v>23</v>
      </c>
      <c r="E1078" s="5" t="s">
        <v>671</v>
      </c>
      <c r="F1078" s="5"/>
      <c r="G1078" s="5"/>
      <c r="H1078" t="s">
        <v>48</v>
      </c>
      <c r="I1078" t="s">
        <v>141</v>
      </c>
      <c r="J1078" s="5" t="s">
        <v>638</v>
      </c>
      <c r="K1078" s="77">
        <v>6</v>
      </c>
      <c r="L1078" s="3">
        <v>1800000</v>
      </c>
      <c r="M1078" s="3">
        <f t="shared" si="43"/>
        <v>3517140153.4499998</v>
      </c>
      <c r="O1078" t="s">
        <v>7</v>
      </c>
      <c r="P1078" s="62">
        <v>42989</v>
      </c>
      <c r="Q1078" t="s">
        <v>4</v>
      </c>
      <c r="R1078" t="s">
        <v>4</v>
      </c>
    </row>
    <row r="1079" spans="1:18" x14ac:dyDescent="0.2">
      <c r="A1079">
        <f t="shared" si="42"/>
        <v>1070</v>
      </c>
      <c r="B1079" t="s">
        <v>161</v>
      </c>
      <c r="C1079" s="9">
        <v>81482</v>
      </c>
      <c r="D1079" t="s">
        <v>5</v>
      </c>
      <c r="E1079" s="5" t="s">
        <v>674</v>
      </c>
      <c r="F1079" s="5"/>
      <c r="G1079" s="5"/>
      <c r="H1079" t="s">
        <v>876</v>
      </c>
      <c r="I1079" t="s">
        <v>59</v>
      </c>
      <c r="J1079" s="5" t="s">
        <v>638</v>
      </c>
      <c r="K1079" s="2">
        <v>6</v>
      </c>
      <c r="L1079" s="3">
        <v>46801944</v>
      </c>
      <c r="M1079" s="3">
        <f t="shared" si="43"/>
        <v>3517140154.4499998</v>
      </c>
      <c r="O1079" t="s">
        <v>4</v>
      </c>
      <c r="P1079" t="s">
        <v>4</v>
      </c>
      <c r="Q1079" t="s">
        <v>4</v>
      </c>
      <c r="R1079" t="s">
        <v>4</v>
      </c>
    </row>
    <row r="1080" spans="1:18" x14ac:dyDescent="0.2">
      <c r="A1080">
        <f t="shared" si="42"/>
        <v>1071</v>
      </c>
      <c r="B1080" t="s">
        <v>163</v>
      </c>
      <c r="C1080" s="9">
        <v>81710</v>
      </c>
      <c r="D1080" t="s">
        <v>34</v>
      </c>
      <c r="E1080" s="5" t="s">
        <v>671</v>
      </c>
      <c r="F1080" s="5"/>
      <c r="G1080" s="5"/>
      <c r="H1080" t="s">
        <v>1091</v>
      </c>
      <c r="I1080" t="s">
        <v>32</v>
      </c>
      <c r="J1080" s="5" t="s">
        <v>638</v>
      </c>
      <c r="K1080" s="2">
        <v>6</v>
      </c>
      <c r="L1080" s="3">
        <v>121685997</v>
      </c>
      <c r="M1080" s="3">
        <f t="shared" si="43"/>
        <v>3517140155.4499998</v>
      </c>
      <c r="O1080" t="s">
        <v>7</v>
      </c>
      <c r="P1080" s="62">
        <v>43049</v>
      </c>
      <c r="Q1080" t="s">
        <v>4</v>
      </c>
      <c r="R1080" t="s">
        <v>4</v>
      </c>
    </row>
    <row r="1081" spans="1:18" x14ac:dyDescent="0.2">
      <c r="A1081">
        <f t="shared" si="42"/>
        <v>1072</v>
      </c>
      <c r="B1081" t="s">
        <v>166</v>
      </c>
      <c r="C1081" s="9">
        <v>81971</v>
      </c>
      <c r="D1081" t="s">
        <v>29</v>
      </c>
      <c r="E1081" s="5" t="s">
        <v>671</v>
      </c>
      <c r="F1081" s="5"/>
      <c r="G1081" s="5"/>
      <c r="H1081" t="s">
        <v>9</v>
      </c>
      <c r="I1081" t="s">
        <v>83</v>
      </c>
      <c r="J1081" s="5" t="s">
        <v>638</v>
      </c>
      <c r="K1081" s="77">
        <v>6</v>
      </c>
      <c r="L1081" s="3">
        <v>89240400</v>
      </c>
      <c r="M1081" s="3">
        <f t="shared" si="43"/>
        <v>3517140156.4499998</v>
      </c>
      <c r="O1081" t="s">
        <v>4</v>
      </c>
      <c r="P1081" t="s">
        <v>4</v>
      </c>
      <c r="Q1081" t="s">
        <v>4</v>
      </c>
      <c r="R1081" t="s">
        <v>4</v>
      </c>
    </row>
    <row r="1082" spans="1:18" x14ac:dyDescent="0.2">
      <c r="A1082">
        <f t="shared" si="42"/>
        <v>1073</v>
      </c>
      <c r="B1082" t="s">
        <v>167</v>
      </c>
      <c r="C1082" s="9">
        <v>82309</v>
      </c>
      <c r="D1082" t="s">
        <v>29</v>
      </c>
      <c r="E1082" s="5" t="s">
        <v>671</v>
      </c>
      <c r="F1082" s="5"/>
      <c r="G1082" s="5"/>
      <c r="H1082" t="s">
        <v>38</v>
      </c>
      <c r="I1082" t="s">
        <v>168</v>
      </c>
      <c r="J1082" s="5" t="s">
        <v>638</v>
      </c>
      <c r="K1082" s="77">
        <v>6</v>
      </c>
      <c r="L1082" s="3">
        <v>90000000</v>
      </c>
      <c r="M1082" s="3">
        <f t="shared" si="43"/>
        <v>3517140157.4499998</v>
      </c>
      <c r="O1082" t="s">
        <v>4</v>
      </c>
      <c r="P1082" t="s">
        <v>4</v>
      </c>
      <c r="Q1082" t="s">
        <v>4</v>
      </c>
      <c r="R1082" t="s">
        <v>4</v>
      </c>
    </row>
    <row r="1083" spans="1:18" x14ac:dyDescent="0.2">
      <c r="A1083">
        <f t="shared" si="42"/>
        <v>1074</v>
      </c>
      <c r="B1083" t="s">
        <v>169</v>
      </c>
      <c r="C1083" s="9">
        <v>83513</v>
      </c>
      <c r="D1083" t="s">
        <v>1</v>
      </c>
      <c r="E1083" s="5" t="s">
        <v>674</v>
      </c>
      <c r="F1083" s="5"/>
      <c r="G1083" s="5"/>
      <c r="H1083" t="s">
        <v>876</v>
      </c>
      <c r="I1083" t="s">
        <v>170</v>
      </c>
      <c r="J1083" s="5" t="s">
        <v>638</v>
      </c>
      <c r="K1083" s="2">
        <v>6</v>
      </c>
      <c r="L1083" s="3">
        <v>6000000</v>
      </c>
      <c r="M1083" s="3">
        <f t="shared" si="43"/>
        <v>3517140158.4499998</v>
      </c>
      <c r="O1083" t="s">
        <v>4</v>
      </c>
      <c r="P1083" t="s">
        <v>4</v>
      </c>
      <c r="Q1083" t="s">
        <v>4</v>
      </c>
      <c r="R1083" t="s">
        <v>4</v>
      </c>
    </row>
    <row r="1084" spans="1:18" x14ac:dyDescent="0.2">
      <c r="A1084">
        <f t="shared" si="42"/>
        <v>1075</v>
      </c>
      <c r="B1084" t="s">
        <v>171</v>
      </c>
      <c r="C1084" s="9">
        <v>83649</v>
      </c>
      <c r="D1084" t="s">
        <v>23</v>
      </c>
      <c r="E1084" s="5" t="s">
        <v>671</v>
      </c>
      <c r="F1084" s="5"/>
      <c r="G1084" s="5"/>
      <c r="H1084" t="s">
        <v>881</v>
      </c>
      <c r="I1084" t="s">
        <v>143</v>
      </c>
      <c r="J1084" s="5" t="s">
        <v>638</v>
      </c>
      <c r="K1084" s="77">
        <v>6</v>
      </c>
      <c r="L1084" s="3">
        <v>1402529</v>
      </c>
      <c r="M1084" s="3">
        <f t="shared" si="43"/>
        <v>3517140159.4499998</v>
      </c>
      <c r="O1084" t="s">
        <v>7</v>
      </c>
      <c r="P1084" s="62">
        <v>42296</v>
      </c>
      <c r="Q1084" t="s">
        <v>4</v>
      </c>
      <c r="R1084" t="s">
        <v>4</v>
      </c>
    </row>
    <row r="1085" spans="1:18" x14ac:dyDescent="0.2">
      <c r="A1085">
        <f t="shared" si="42"/>
        <v>1076</v>
      </c>
      <c r="B1085" t="s">
        <v>178</v>
      </c>
      <c r="C1085" s="9">
        <v>89409</v>
      </c>
      <c r="D1085" t="s">
        <v>29</v>
      </c>
      <c r="E1085" s="5" t="s">
        <v>671</v>
      </c>
      <c r="F1085" s="5"/>
      <c r="G1085" s="5"/>
      <c r="H1085" t="s">
        <v>1271</v>
      </c>
      <c r="I1085" t="s">
        <v>83</v>
      </c>
      <c r="J1085" s="5" t="s">
        <v>638</v>
      </c>
      <c r="K1085" s="77">
        <v>6</v>
      </c>
      <c r="L1085" s="3">
        <v>15456000</v>
      </c>
      <c r="M1085" s="3">
        <f t="shared" si="43"/>
        <v>3517140160.4499998</v>
      </c>
      <c r="O1085" t="s">
        <v>7</v>
      </c>
      <c r="P1085" s="62">
        <v>43878</v>
      </c>
      <c r="Q1085" t="s">
        <v>4</v>
      </c>
      <c r="R1085" t="s">
        <v>4</v>
      </c>
    </row>
    <row r="1086" spans="1:18" x14ac:dyDescent="0.2">
      <c r="A1086">
        <f t="shared" si="42"/>
        <v>1077</v>
      </c>
      <c r="B1086" t="s">
        <v>179</v>
      </c>
      <c r="C1086" s="9">
        <v>90169</v>
      </c>
      <c r="D1086" t="s">
        <v>5</v>
      </c>
      <c r="E1086" s="5" t="s">
        <v>674</v>
      </c>
      <c r="F1086" s="5"/>
      <c r="G1086" s="5"/>
      <c r="H1086" t="s">
        <v>31</v>
      </c>
      <c r="I1086" t="s">
        <v>180</v>
      </c>
      <c r="J1086" s="5" t="s">
        <v>638</v>
      </c>
      <c r="K1086" s="77">
        <v>6</v>
      </c>
      <c r="L1086" s="3">
        <v>4500000</v>
      </c>
      <c r="M1086" s="3">
        <f t="shared" si="43"/>
        <v>3517140161.4499998</v>
      </c>
      <c r="O1086" t="s">
        <v>4</v>
      </c>
      <c r="P1086" t="s">
        <v>4</v>
      </c>
      <c r="Q1086" t="s">
        <v>4</v>
      </c>
      <c r="R1086" t="s">
        <v>4</v>
      </c>
    </row>
    <row r="1087" spans="1:18" x14ac:dyDescent="0.2">
      <c r="A1087">
        <f t="shared" si="42"/>
        <v>1078</v>
      </c>
      <c r="B1087" t="s">
        <v>181</v>
      </c>
      <c r="C1087" s="9">
        <v>90409</v>
      </c>
      <c r="D1087" t="s">
        <v>29</v>
      </c>
      <c r="E1087" s="5" t="s">
        <v>671</v>
      </c>
      <c r="F1087" s="5"/>
      <c r="G1087" s="5"/>
      <c r="H1087" t="s">
        <v>1271</v>
      </c>
      <c r="I1087" t="s">
        <v>137</v>
      </c>
      <c r="J1087" s="5" t="s">
        <v>638</v>
      </c>
      <c r="K1087" s="77">
        <v>6</v>
      </c>
      <c r="L1087" s="3">
        <v>30013174</v>
      </c>
      <c r="M1087" s="3">
        <f t="shared" si="43"/>
        <v>3517140162.4499998</v>
      </c>
      <c r="O1087" t="s">
        <v>7</v>
      </c>
      <c r="P1087" s="62">
        <v>43762</v>
      </c>
      <c r="Q1087" t="s">
        <v>4</v>
      </c>
      <c r="R1087" t="s">
        <v>4</v>
      </c>
    </row>
    <row r="1088" spans="1:18" x14ac:dyDescent="0.2">
      <c r="A1088">
        <f t="shared" si="42"/>
        <v>1079</v>
      </c>
      <c r="B1088" t="s">
        <v>184</v>
      </c>
      <c r="C1088" s="9">
        <v>91650</v>
      </c>
      <c r="D1088" t="s">
        <v>23</v>
      </c>
      <c r="E1088" s="5" t="s">
        <v>671</v>
      </c>
      <c r="F1088" s="5"/>
      <c r="G1088" s="5"/>
      <c r="H1088" t="s">
        <v>881</v>
      </c>
      <c r="I1088" t="s">
        <v>185</v>
      </c>
      <c r="J1088" s="5" t="s">
        <v>638</v>
      </c>
      <c r="K1088" s="77">
        <v>6</v>
      </c>
      <c r="L1088" s="3">
        <v>39388</v>
      </c>
      <c r="M1088" s="3">
        <f t="shared" si="43"/>
        <v>3517140163.4499998</v>
      </c>
      <c r="O1088" t="s">
        <v>7</v>
      </c>
      <c r="P1088" s="62">
        <v>42528</v>
      </c>
      <c r="Q1088" t="s">
        <v>4</v>
      </c>
      <c r="R1088" t="s">
        <v>4</v>
      </c>
    </row>
    <row r="1089" spans="1:18" x14ac:dyDescent="0.2">
      <c r="A1089">
        <f t="shared" si="42"/>
        <v>1080</v>
      </c>
      <c r="B1089" t="s">
        <v>172</v>
      </c>
      <c r="C1089" s="9">
        <v>92192</v>
      </c>
      <c r="D1089" t="s">
        <v>29</v>
      </c>
      <c r="E1089" s="5" t="s">
        <v>671</v>
      </c>
      <c r="F1089" s="5"/>
      <c r="G1089" s="5"/>
      <c r="H1089" t="s">
        <v>1271</v>
      </c>
      <c r="I1089" t="s">
        <v>61</v>
      </c>
      <c r="J1089" s="5" t="s">
        <v>638</v>
      </c>
      <c r="K1089" s="77">
        <v>6</v>
      </c>
      <c r="L1089" s="3">
        <v>9600000</v>
      </c>
      <c r="M1089" s="3">
        <f t="shared" si="43"/>
        <v>3517140164.4499998</v>
      </c>
      <c r="O1089" t="s">
        <v>7</v>
      </c>
      <c r="P1089" s="62">
        <v>44655</v>
      </c>
      <c r="Q1089" t="s">
        <v>4</v>
      </c>
      <c r="R1089" t="s">
        <v>4</v>
      </c>
    </row>
    <row r="1090" spans="1:18" x14ac:dyDescent="0.2">
      <c r="A1090">
        <f t="shared" si="42"/>
        <v>1081</v>
      </c>
      <c r="B1090" t="s">
        <v>189</v>
      </c>
      <c r="C1090" s="9">
        <v>92410</v>
      </c>
      <c r="D1090" t="s">
        <v>29</v>
      </c>
      <c r="E1090" s="5" t="s">
        <v>671</v>
      </c>
      <c r="F1090" s="5"/>
      <c r="G1090" s="5"/>
      <c r="H1090" t="s">
        <v>38</v>
      </c>
      <c r="I1090" t="s">
        <v>125</v>
      </c>
      <c r="J1090" s="5" t="s">
        <v>638</v>
      </c>
      <c r="K1090" s="2">
        <v>6</v>
      </c>
      <c r="L1090" s="3">
        <v>32052000</v>
      </c>
      <c r="M1090" s="3">
        <f t="shared" si="43"/>
        <v>3517140165.4499998</v>
      </c>
      <c r="O1090" t="s">
        <v>4</v>
      </c>
      <c r="P1090" t="s">
        <v>4</v>
      </c>
      <c r="Q1090" t="s">
        <v>4</v>
      </c>
      <c r="R1090" t="s">
        <v>4</v>
      </c>
    </row>
    <row r="1091" spans="1:18" x14ac:dyDescent="0.2">
      <c r="A1091">
        <f t="shared" si="42"/>
        <v>1082</v>
      </c>
      <c r="B1091" t="s">
        <v>190</v>
      </c>
      <c r="C1091" s="9">
        <v>93694</v>
      </c>
      <c r="D1091" t="s">
        <v>23</v>
      </c>
      <c r="E1091" s="5" t="s">
        <v>671</v>
      </c>
      <c r="F1091" s="5"/>
      <c r="G1091" s="5"/>
      <c r="H1091" t="s">
        <v>38</v>
      </c>
      <c r="I1091" t="s">
        <v>109</v>
      </c>
      <c r="J1091" s="5" t="s">
        <v>638</v>
      </c>
      <c r="K1091" s="2">
        <v>3</v>
      </c>
      <c r="L1091" s="3">
        <v>300000</v>
      </c>
      <c r="M1091" s="3">
        <f t="shared" si="43"/>
        <v>3517140166.4499998</v>
      </c>
      <c r="O1091" t="s">
        <v>7</v>
      </c>
      <c r="P1091" s="62">
        <v>44357</v>
      </c>
      <c r="Q1091" t="s">
        <v>4</v>
      </c>
      <c r="R1091" t="s">
        <v>4</v>
      </c>
    </row>
    <row r="1092" spans="1:18" x14ac:dyDescent="0.2">
      <c r="A1092">
        <f t="shared" si="42"/>
        <v>1083</v>
      </c>
      <c r="B1092" t="s">
        <v>191</v>
      </c>
      <c r="C1092" s="9">
        <v>94270</v>
      </c>
      <c r="D1092" t="s">
        <v>23</v>
      </c>
      <c r="E1092" s="5" t="s">
        <v>671</v>
      </c>
      <c r="F1092" s="5"/>
      <c r="G1092" s="5"/>
      <c r="H1092" t="s">
        <v>881</v>
      </c>
      <c r="I1092" t="s">
        <v>85</v>
      </c>
      <c r="J1092" s="5" t="s">
        <v>638</v>
      </c>
      <c r="K1092" s="77">
        <v>6</v>
      </c>
      <c r="L1092" s="3">
        <v>4760621</v>
      </c>
      <c r="M1092" s="3">
        <f t="shared" si="43"/>
        <v>3517140167.4499998</v>
      </c>
      <c r="O1092" t="s">
        <v>7</v>
      </c>
      <c r="P1092" s="62">
        <v>43244</v>
      </c>
      <c r="Q1092" t="s">
        <v>4</v>
      </c>
      <c r="R1092" t="s">
        <v>4</v>
      </c>
    </row>
    <row r="1093" spans="1:18" x14ac:dyDescent="0.2">
      <c r="A1093">
        <f t="shared" si="42"/>
        <v>1084</v>
      </c>
      <c r="B1093" t="s">
        <v>192</v>
      </c>
      <c r="C1093" s="9">
        <v>96090</v>
      </c>
      <c r="D1093" t="s">
        <v>23</v>
      </c>
      <c r="E1093" s="5" t="s">
        <v>671</v>
      </c>
      <c r="F1093" s="5"/>
      <c r="G1093" s="5"/>
      <c r="H1093" t="s">
        <v>48</v>
      </c>
      <c r="I1093" t="s">
        <v>193</v>
      </c>
      <c r="J1093" s="5" t="s">
        <v>638</v>
      </c>
      <c r="K1093" s="77">
        <v>6</v>
      </c>
      <c r="L1093" s="3">
        <v>6000000</v>
      </c>
      <c r="M1093" s="3">
        <f t="shared" si="43"/>
        <v>3517140168.4499998</v>
      </c>
      <c r="O1093" t="s">
        <v>7</v>
      </c>
      <c r="P1093" s="62">
        <v>43164</v>
      </c>
      <c r="Q1093" t="s">
        <v>4</v>
      </c>
      <c r="R1093" t="s">
        <v>4</v>
      </c>
    </row>
    <row r="1094" spans="1:18" x14ac:dyDescent="0.2">
      <c r="A1094">
        <f t="shared" si="42"/>
        <v>1085</v>
      </c>
      <c r="B1094" t="s">
        <v>197</v>
      </c>
      <c r="C1094" s="9">
        <v>96389</v>
      </c>
      <c r="D1094" t="s">
        <v>26</v>
      </c>
      <c r="E1094" s="5" t="s">
        <v>671</v>
      </c>
      <c r="F1094" s="5"/>
      <c r="G1094" s="5"/>
      <c r="H1094" t="s">
        <v>1271</v>
      </c>
      <c r="I1094" t="s">
        <v>198</v>
      </c>
      <c r="J1094" s="5" t="s">
        <v>638</v>
      </c>
      <c r="K1094" s="2">
        <v>6</v>
      </c>
      <c r="L1094" s="3">
        <v>11760000</v>
      </c>
      <c r="M1094" s="3">
        <f t="shared" si="43"/>
        <v>3517140169.4499998</v>
      </c>
      <c r="O1094" t="s">
        <v>7</v>
      </c>
      <c r="P1094" s="62">
        <v>44393</v>
      </c>
      <c r="Q1094" t="s">
        <v>4</v>
      </c>
      <c r="R1094" t="s">
        <v>4</v>
      </c>
    </row>
    <row r="1095" spans="1:18" x14ac:dyDescent="0.2">
      <c r="A1095">
        <f t="shared" si="42"/>
        <v>1086</v>
      </c>
      <c r="B1095" t="s">
        <v>687</v>
      </c>
      <c r="C1095" s="9">
        <v>96613</v>
      </c>
      <c r="D1095" t="s">
        <v>46</v>
      </c>
      <c r="E1095" s="5" t="s">
        <v>672</v>
      </c>
      <c r="F1095" s="5"/>
      <c r="G1095" s="5"/>
      <c r="H1095" t="s">
        <v>48</v>
      </c>
      <c r="I1095" t="s">
        <v>27</v>
      </c>
      <c r="J1095" s="5" t="s">
        <v>638</v>
      </c>
      <c r="K1095" s="2">
        <v>3</v>
      </c>
      <c r="L1095" s="3">
        <v>0</v>
      </c>
      <c r="O1095" t="s">
        <v>4</v>
      </c>
      <c r="P1095" t="s">
        <v>4</v>
      </c>
      <c r="Q1095" t="s">
        <v>4</v>
      </c>
      <c r="R1095" t="s">
        <v>4</v>
      </c>
    </row>
    <row r="1096" spans="1:18" x14ac:dyDescent="0.2">
      <c r="A1096">
        <f t="shared" si="42"/>
        <v>1087</v>
      </c>
      <c r="B1096" t="s">
        <v>201</v>
      </c>
      <c r="C1096" s="9">
        <v>97088</v>
      </c>
      <c r="D1096" t="s">
        <v>29</v>
      </c>
      <c r="E1096" s="5" t="s">
        <v>671</v>
      </c>
      <c r="F1096" s="5"/>
      <c r="G1096" s="5"/>
      <c r="H1096" t="s">
        <v>9</v>
      </c>
      <c r="I1096" t="s">
        <v>61</v>
      </c>
      <c r="J1096" s="5" t="s">
        <v>638</v>
      </c>
      <c r="K1096" s="77">
        <v>6</v>
      </c>
      <c r="L1096" s="3">
        <v>17268000</v>
      </c>
      <c r="M1096" s="3">
        <f t="shared" ref="M1096:M1131" si="44">M1095+1</f>
        <v>1</v>
      </c>
      <c r="O1096" t="s">
        <v>7</v>
      </c>
      <c r="P1096" s="62">
        <v>44741</v>
      </c>
      <c r="Q1096" t="s">
        <v>4</v>
      </c>
      <c r="R1096" t="s">
        <v>4</v>
      </c>
    </row>
    <row r="1097" spans="1:18" x14ac:dyDescent="0.2">
      <c r="A1097">
        <f t="shared" si="42"/>
        <v>1088</v>
      </c>
      <c r="B1097" t="s">
        <v>202</v>
      </c>
      <c r="C1097" s="9">
        <v>97648</v>
      </c>
      <c r="D1097" t="s">
        <v>29</v>
      </c>
      <c r="E1097" s="5" t="s">
        <v>671</v>
      </c>
      <c r="F1097" s="5"/>
      <c r="G1097" s="5"/>
      <c r="H1097" t="s">
        <v>1271</v>
      </c>
      <c r="I1097" t="s">
        <v>61</v>
      </c>
      <c r="J1097" s="5" t="s">
        <v>638</v>
      </c>
      <c r="K1097" s="77">
        <v>6</v>
      </c>
      <c r="L1097" s="3">
        <v>37018200</v>
      </c>
      <c r="M1097" s="3">
        <f t="shared" si="44"/>
        <v>2</v>
      </c>
      <c r="O1097" t="s">
        <v>7</v>
      </c>
      <c r="P1097" s="62">
        <v>44013</v>
      </c>
      <c r="Q1097" t="s">
        <v>4</v>
      </c>
      <c r="R1097" t="s">
        <v>4</v>
      </c>
    </row>
    <row r="1098" spans="1:18" x14ac:dyDescent="0.2">
      <c r="A1098">
        <f t="shared" si="42"/>
        <v>1089</v>
      </c>
      <c r="B1098" t="s">
        <v>203</v>
      </c>
      <c r="C1098" s="9">
        <v>99389</v>
      </c>
      <c r="D1098" t="s">
        <v>29</v>
      </c>
      <c r="E1098" s="5" t="s">
        <v>671</v>
      </c>
      <c r="F1098" s="5"/>
      <c r="G1098" s="5"/>
      <c r="H1098" t="s">
        <v>9</v>
      </c>
      <c r="I1098" t="s">
        <v>137</v>
      </c>
      <c r="J1098" s="5" t="s">
        <v>638</v>
      </c>
      <c r="K1098" s="2">
        <v>6</v>
      </c>
      <c r="L1098" s="3">
        <v>20934144</v>
      </c>
      <c r="M1098" s="3">
        <f t="shared" si="44"/>
        <v>3</v>
      </c>
      <c r="O1098" t="s">
        <v>4</v>
      </c>
      <c r="P1098" t="s">
        <v>4</v>
      </c>
      <c r="Q1098" t="s">
        <v>4</v>
      </c>
      <c r="R1098" t="s">
        <v>4</v>
      </c>
    </row>
    <row r="1099" spans="1:18" x14ac:dyDescent="0.2">
      <c r="A1099">
        <f t="shared" si="42"/>
        <v>1090</v>
      </c>
      <c r="B1099" t="s">
        <v>209</v>
      </c>
      <c r="C1099" s="9">
        <v>101608</v>
      </c>
      <c r="D1099" t="s">
        <v>23</v>
      </c>
      <c r="E1099" s="5" t="s">
        <v>671</v>
      </c>
      <c r="F1099" s="5"/>
      <c r="G1099" s="5"/>
      <c r="H1099" t="s">
        <v>9</v>
      </c>
      <c r="I1099" t="s">
        <v>85</v>
      </c>
      <c r="J1099" s="5" t="s">
        <v>638</v>
      </c>
      <c r="K1099" s="2">
        <v>6</v>
      </c>
      <c r="L1099" s="3">
        <v>309604</v>
      </c>
      <c r="M1099" s="3">
        <f t="shared" si="44"/>
        <v>4</v>
      </c>
      <c r="O1099" t="s">
        <v>4</v>
      </c>
      <c r="P1099" t="s">
        <v>4</v>
      </c>
      <c r="Q1099" t="s">
        <v>4</v>
      </c>
      <c r="R1099" t="s">
        <v>4</v>
      </c>
    </row>
    <row r="1100" spans="1:18" x14ac:dyDescent="0.2">
      <c r="A1100">
        <f t="shared" si="42"/>
        <v>1091</v>
      </c>
      <c r="B1100" t="s">
        <v>210</v>
      </c>
      <c r="C1100" s="9">
        <v>102051</v>
      </c>
      <c r="D1100" t="s">
        <v>29</v>
      </c>
      <c r="E1100" s="5" t="s">
        <v>671</v>
      </c>
      <c r="F1100" s="5"/>
      <c r="G1100" s="5"/>
      <c r="H1100" t="s">
        <v>48</v>
      </c>
      <c r="I1100" t="s">
        <v>137</v>
      </c>
      <c r="J1100" s="5" t="s">
        <v>638</v>
      </c>
      <c r="K1100" s="77">
        <v>6</v>
      </c>
      <c r="L1100" s="3">
        <v>13200000</v>
      </c>
      <c r="M1100" s="3">
        <f t="shared" si="44"/>
        <v>5</v>
      </c>
      <c r="O1100" t="s">
        <v>4</v>
      </c>
      <c r="P1100" t="s">
        <v>4</v>
      </c>
      <c r="Q1100" t="s">
        <v>4</v>
      </c>
      <c r="R1100" t="s">
        <v>4</v>
      </c>
    </row>
    <row r="1101" spans="1:18" x14ac:dyDescent="0.2">
      <c r="A1101">
        <f t="shared" si="42"/>
        <v>1092</v>
      </c>
      <c r="B1101" t="s">
        <v>211</v>
      </c>
      <c r="C1101" s="9">
        <v>102150</v>
      </c>
      <c r="D1101" t="s">
        <v>29</v>
      </c>
      <c r="E1101" s="5" t="s">
        <v>671</v>
      </c>
      <c r="F1101" s="5"/>
      <c r="G1101" s="5"/>
      <c r="H1101" t="s">
        <v>48</v>
      </c>
      <c r="I1101" t="s">
        <v>188</v>
      </c>
      <c r="J1101" s="5" t="s">
        <v>638</v>
      </c>
      <c r="K1101" s="77">
        <v>6</v>
      </c>
      <c r="L1101" s="3">
        <v>88963620</v>
      </c>
      <c r="M1101" s="3">
        <f t="shared" si="44"/>
        <v>6</v>
      </c>
      <c r="O1101" t="s">
        <v>4</v>
      </c>
      <c r="P1101" t="s">
        <v>4</v>
      </c>
      <c r="Q1101" t="s">
        <v>4</v>
      </c>
      <c r="R1101" t="s">
        <v>4</v>
      </c>
    </row>
    <row r="1102" spans="1:18" x14ac:dyDescent="0.2">
      <c r="A1102">
        <f t="shared" si="42"/>
        <v>1093</v>
      </c>
      <c r="B1102" t="s">
        <v>212</v>
      </c>
      <c r="C1102" s="9">
        <v>102188</v>
      </c>
      <c r="D1102" t="s">
        <v>29</v>
      </c>
      <c r="E1102" s="5" t="s">
        <v>671</v>
      </c>
      <c r="F1102" s="5"/>
      <c r="G1102" s="5"/>
      <c r="H1102" t="s">
        <v>9</v>
      </c>
      <c r="I1102" t="s">
        <v>83</v>
      </c>
      <c r="J1102" s="5" t="s">
        <v>638</v>
      </c>
      <c r="K1102" s="77">
        <v>6</v>
      </c>
      <c r="L1102" s="3">
        <v>53781000</v>
      </c>
      <c r="M1102" s="3">
        <f t="shared" si="44"/>
        <v>7</v>
      </c>
      <c r="O1102" t="s">
        <v>4</v>
      </c>
      <c r="P1102" t="s">
        <v>4</v>
      </c>
      <c r="Q1102" t="s">
        <v>4</v>
      </c>
      <c r="R1102" t="s">
        <v>4</v>
      </c>
    </row>
    <row r="1103" spans="1:18" x14ac:dyDescent="0.2">
      <c r="A1103">
        <f t="shared" si="42"/>
        <v>1094</v>
      </c>
      <c r="B1103" t="s">
        <v>215</v>
      </c>
      <c r="C1103" s="9">
        <v>102668</v>
      </c>
      <c r="D1103" t="s">
        <v>29</v>
      </c>
      <c r="E1103" s="5" t="s">
        <v>671</v>
      </c>
      <c r="F1103" s="5"/>
      <c r="G1103" s="5"/>
      <c r="H1103" t="s">
        <v>9</v>
      </c>
      <c r="I1103" t="s">
        <v>140</v>
      </c>
      <c r="J1103" s="5" t="s">
        <v>638</v>
      </c>
      <c r="K1103" s="77">
        <v>6</v>
      </c>
      <c r="L1103" s="3">
        <v>20685000</v>
      </c>
      <c r="M1103" s="3">
        <f t="shared" si="44"/>
        <v>8</v>
      </c>
      <c r="O1103" t="s">
        <v>4</v>
      </c>
      <c r="P1103" t="s">
        <v>4</v>
      </c>
      <c r="Q1103" t="s">
        <v>4</v>
      </c>
      <c r="R1103" t="s">
        <v>4</v>
      </c>
    </row>
    <row r="1104" spans="1:18" x14ac:dyDescent="0.2">
      <c r="A1104">
        <f t="shared" si="42"/>
        <v>1095</v>
      </c>
      <c r="B1104" t="s">
        <v>216</v>
      </c>
      <c r="C1104" s="9">
        <v>102868</v>
      </c>
      <c r="D1104" t="s">
        <v>29</v>
      </c>
      <c r="E1104" s="5" t="s">
        <v>671</v>
      </c>
      <c r="F1104" s="5"/>
      <c r="G1104" s="5"/>
      <c r="H1104" t="s">
        <v>9</v>
      </c>
      <c r="I1104" t="s">
        <v>217</v>
      </c>
      <c r="J1104" s="5" t="s">
        <v>638</v>
      </c>
      <c r="K1104" s="2">
        <v>6</v>
      </c>
      <c r="L1104" s="3">
        <v>43068000</v>
      </c>
      <c r="M1104" s="3">
        <f t="shared" si="44"/>
        <v>9</v>
      </c>
      <c r="O1104" t="s">
        <v>4</v>
      </c>
      <c r="P1104" t="s">
        <v>4</v>
      </c>
      <c r="Q1104" t="s">
        <v>4</v>
      </c>
      <c r="R1104" t="s">
        <v>4</v>
      </c>
    </row>
    <row r="1105" spans="1:18" x14ac:dyDescent="0.2">
      <c r="A1105">
        <f t="shared" si="42"/>
        <v>1096</v>
      </c>
      <c r="B1105" t="s">
        <v>220</v>
      </c>
      <c r="C1105" s="9">
        <v>102968</v>
      </c>
      <c r="D1105" t="s">
        <v>25</v>
      </c>
      <c r="E1105" s="5" t="s">
        <v>671</v>
      </c>
      <c r="F1105" s="5"/>
      <c r="G1105" s="5"/>
      <c r="H1105" t="s">
        <v>48</v>
      </c>
      <c r="I1105" t="s">
        <v>66</v>
      </c>
      <c r="J1105" s="5" t="s">
        <v>638</v>
      </c>
      <c r="K1105" s="77">
        <v>6</v>
      </c>
      <c r="L1105" s="3">
        <v>0</v>
      </c>
      <c r="M1105" s="3">
        <f t="shared" si="44"/>
        <v>10</v>
      </c>
      <c r="O1105" t="s">
        <v>7</v>
      </c>
      <c r="P1105" s="62">
        <v>43677</v>
      </c>
      <c r="Q1105" t="s">
        <v>4</v>
      </c>
      <c r="R1105" t="s">
        <v>4</v>
      </c>
    </row>
    <row r="1106" spans="1:18" x14ac:dyDescent="0.2">
      <c r="A1106">
        <f t="shared" si="42"/>
        <v>1097</v>
      </c>
      <c r="B1106" t="s">
        <v>223</v>
      </c>
      <c r="C1106" s="9">
        <v>103195</v>
      </c>
      <c r="D1106" t="s">
        <v>222</v>
      </c>
      <c r="E1106" s="5" t="s">
        <v>671</v>
      </c>
      <c r="F1106" s="5"/>
      <c r="G1106" s="5"/>
      <c r="H1106" t="s">
        <v>38</v>
      </c>
      <c r="I1106" t="s">
        <v>143</v>
      </c>
      <c r="J1106" s="5" t="s">
        <v>638</v>
      </c>
      <c r="K1106" s="2">
        <v>6</v>
      </c>
      <c r="L1106" s="3">
        <v>1600852.0799999998</v>
      </c>
      <c r="M1106" s="3">
        <f t="shared" si="44"/>
        <v>11</v>
      </c>
      <c r="O1106" t="s">
        <v>4</v>
      </c>
      <c r="P1106" t="s">
        <v>4</v>
      </c>
      <c r="Q1106" t="s">
        <v>3</v>
      </c>
      <c r="R1106" s="62">
        <v>44075</v>
      </c>
    </row>
    <row r="1107" spans="1:18" x14ac:dyDescent="0.2">
      <c r="A1107">
        <f t="shared" si="42"/>
        <v>1098</v>
      </c>
      <c r="B1107" t="s">
        <v>226</v>
      </c>
      <c r="C1107" s="9">
        <v>103233</v>
      </c>
      <c r="D1107" t="s">
        <v>23</v>
      </c>
      <c r="E1107" s="5" t="s">
        <v>671</v>
      </c>
      <c r="F1107" s="5"/>
      <c r="G1107" s="5"/>
      <c r="H1107" t="s">
        <v>51</v>
      </c>
      <c r="I1107" t="s">
        <v>73</v>
      </c>
      <c r="J1107" s="5" t="s">
        <v>638</v>
      </c>
      <c r="K1107" s="2">
        <v>3</v>
      </c>
      <c r="L1107" s="3">
        <v>270509340</v>
      </c>
      <c r="M1107" s="3">
        <f t="shared" si="44"/>
        <v>12</v>
      </c>
      <c r="O1107" t="s">
        <v>4</v>
      </c>
      <c r="P1107" t="s">
        <v>4</v>
      </c>
      <c r="Q1107" t="s">
        <v>4</v>
      </c>
      <c r="R1107" t="s">
        <v>4</v>
      </c>
    </row>
    <row r="1108" spans="1:18" x14ac:dyDescent="0.2">
      <c r="A1108">
        <f t="shared" si="42"/>
        <v>1099</v>
      </c>
      <c r="B1108" t="s">
        <v>227</v>
      </c>
      <c r="C1108" s="9">
        <v>104612</v>
      </c>
      <c r="D1108" t="s">
        <v>29</v>
      </c>
      <c r="E1108" s="5" t="s">
        <v>671</v>
      </c>
      <c r="F1108" s="5"/>
      <c r="G1108" s="5"/>
      <c r="H1108" t="s">
        <v>1271</v>
      </c>
      <c r="I1108" t="s">
        <v>228</v>
      </c>
      <c r="J1108" s="5" t="s">
        <v>638</v>
      </c>
      <c r="K1108" s="77">
        <v>6</v>
      </c>
      <c r="L1108" s="3">
        <v>9120000</v>
      </c>
      <c r="M1108" s="3">
        <f t="shared" si="44"/>
        <v>13</v>
      </c>
      <c r="O1108" t="s">
        <v>4</v>
      </c>
      <c r="P1108" t="s">
        <v>4</v>
      </c>
      <c r="Q1108" t="s">
        <v>4</v>
      </c>
      <c r="R1108" t="s">
        <v>4</v>
      </c>
    </row>
    <row r="1109" spans="1:18" x14ac:dyDescent="0.2">
      <c r="A1109">
        <f t="shared" si="42"/>
        <v>1100</v>
      </c>
      <c r="B1109" t="s">
        <v>236</v>
      </c>
      <c r="C1109" s="9">
        <v>106133</v>
      </c>
      <c r="D1109" t="s">
        <v>23</v>
      </c>
      <c r="E1109" s="5" t="s">
        <v>671</v>
      </c>
      <c r="F1109" s="5"/>
      <c r="G1109" s="5"/>
      <c r="H1109" t="s">
        <v>1271</v>
      </c>
      <c r="I1109" t="s">
        <v>27</v>
      </c>
      <c r="J1109" s="5" t="s">
        <v>638</v>
      </c>
      <c r="K1109" s="2">
        <v>6</v>
      </c>
      <c r="L1109" s="3">
        <v>2692200</v>
      </c>
      <c r="M1109" s="3">
        <f t="shared" si="44"/>
        <v>14</v>
      </c>
      <c r="O1109" t="s">
        <v>4</v>
      </c>
      <c r="P1109" t="s">
        <v>4</v>
      </c>
      <c r="Q1109" t="s">
        <v>4</v>
      </c>
      <c r="R1109" t="s">
        <v>4</v>
      </c>
    </row>
    <row r="1110" spans="1:18" x14ac:dyDescent="0.2">
      <c r="A1110">
        <f t="shared" si="42"/>
        <v>1101</v>
      </c>
      <c r="B1110" t="s">
        <v>237</v>
      </c>
      <c r="C1110" s="9">
        <v>108272</v>
      </c>
      <c r="D1110" t="s">
        <v>29</v>
      </c>
      <c r="E1110" s="5" t="s">
        <v>671</v>
      </c>
      <c r="F1110" s="5"/>
      <c r="G1110" s="5"/>
      <c r="H1110" t="s">
        <v>48</v>
      </c>
      <c r="I1110" t="s">
        <v>111</v>
      </c>
      <c r="J1110" s="5" t="s">
        <v>638</v>
      </c>
      <c r="K1110" s="77">
        <v>6</v>
      </c>
      <c r="L1110" s="3">
        <v>10800000</v>
      </c>
      <c r="M1110" s="3">
        <f t="shared" si="44"/>
        <v>15</v>
      </c>
      <c r="O1110" t="s">
        <v>4</v>
      </c>
      <c r="P1110" t="s">
        <v>4</v>
      </c>
      <c r="Q1110" t="s">
        <v>4</v>
      </c>
      <c r="R1110" t="s">
        <v>4</v>
      </c>
    </row>
    <row r="1111" spans="1:18" x14ac:dyDescent="0.2">
      <c r="A1111">
        <f t="shared" si="42"/>
        <v>1102</v>
      </c>
      <c r="B1111" t="s">
        <v>238</v>
      </c>
      <c r="C1111" s="9">
        <v>108331</v>
      </c>
      <c r="D1111" t="s">
        <v>29</v>
      </c>
      <c r="E1111" s="5" t="s">
        <v>671</v>
      </c>
      <c r="F1111" s="5"/>
      <c r="G1111" s="5"/>
      <c r="H1111" t="s">
        <v>881</v>
      </c>
      <c r="I1111" t="s">
        <v>111</v>
      </c>
      <c r="J1111" s="5" t="s">
        <v>638</v>
      </c>
      <c r="K1111" s="77">
        <v>6</v>
      </c>
      <c r="L1111" s="3">
        <v>33454476</v>
      </c>
      <c r="M1111" s="3">
        <f t="shared" si="44"/>
        <v>16</v>
      </c>
      <c r="O1111" t="s">
        <v>4</v>
      </c>
      <c r="P1111" t="s">
        <v>4</v>
      </c>
      <c r="Q1111" t="s">
        <v>4</v>
      </c>
      <c r="R1111" t="s">
        <v>4</v>
      </c>
    </row>
    <row r="1112" spans="1:18" x14ac:dyDescent="0.2">
      <c r="A1112">
        <f t="shared" si="42"/>
        <v>1103</v>
      </c>
      <c r="B1112" t="s">
        <v>239</v>
      </c>
      <c r="C1112" s="9">
        <v>108392</v>
      </c>
      <c r="D1112" t="s">
        <v>29</v>
      </c>
      <c r="E1112" s="5" t="s">
        <v>671</v>
      </c>
      <c r="F1112" s="5"/>
      <c r="G1112" s="5"/>
      <c r="H1112" t="s">
        <v>48</v>
      </c>
      <c r="I1112" t="s">
        <v>111</v>
      </c>
      <c r="J1112" s="5" t="s">
        <v>638</v>
      </c>
      <c r="K1112" s="77">
        <v>6</v>
      </c>
      <c r="L1112" s="3">
        <v>38476268</v>
      </c>
      <c r="M1112" s="3">
        <f t="shared" si="44"/>
        <v>17</v>
      </c>
      <c r="O1112" t="s">
        <v>4</v>
      </c>
      <c r="P1112" t="s">
        <v>4</v>
      </c>
      <c r="Q1112" t="s">
        <v>4</v>
      </c>
      <c r="R1112" t="s">
        <v>4</v>
      </c>
    </row>
    <row r="1113" spans="1:18" x14ac:dyDescent="0.2">
      <c r="A1113">
        <f t="shared" si="42"/>
        <v>1104</v>
      </c>
      <c r="B1113" t="s">
        <v>991</v>
      </c>
      <c r="C1113" s="9">
        <v>109751</v>
      </c>
      <c r="D1113" t="s">
        <v>29</v>
      </c>
      <c r="E1113" s="5" t="s">
        <v>671</v>
      </c>
      <c r="F1113" s="5"/>
      <c r="G1113" s="5"/>
      <c r="H1113" t="s">
        <v>31</v>
      </c>
      <c r="I1113" t="s">
        <v>96</v>
      </c>
      <c r="J1113" s="5" t="s">
        <v>638</v>
      </c>
      <c r="K1113" s="77">
        <v>6</v>
      </c>
      <c r="L1113" s="3">
        <v>3861000</v>
      </c>
      <c r="M1113" s="3">
        <f t="shared" si="44"/>
        <v>18</v>
      </c>
      <c r="O1113" t="s">
        <v>7</v>
      </c>
      <c r="P1113" s="62">
        <v>44258</v>
      </c>
      <c r="Q1113" t="s">
        <v>4</v>
      </c>
      <c r="R1113" t="s">
        <v>4</v>
      </c>
    </row>
    <row r="1114" spans="1:18" x14ac:dyDescent="0.2">
      <c r="A1114">
        <f t="shared" si="42"/>
        <v>1105</v>
      </c>
      <c r="B1114" t="s">
        <v>246</v>
      </c>
      <c r="C1114" s="9">
        <v>111031</v>
      </c>
      <c r="D1114" t="s">
        <v>23</v>
      </c>
      <c r="E1114" s="5" t="s">
        <v>671</v>
      </c>
      <c r="F1114" s="5"/>
      <c r="G1114" s="5"/>
      <c r="H1114" t="s">
        <v>876</v>
      </c>
      <c r="I1114" t="s">
        <v>36</v>
      </c>
      <c r="J1114" s="5" t="s">
        <v>638</v>
      </c>
      <c r="K1114" s="77">
        <v>6</v>
      </c>
      <c r="L1114" s="3">
        <v>9000000</v>
      </c>
      <c r="M1114" s="3">
        <f t="shared" si="44"/>
        <v>19</v>
      </c>
      <c r="O1114" t="s">
        <v>7</v>
      </c>
      <c r="P1114" s="62">
        <v>44826</v>
      </c>
      <c r="Q1114" t="s">
        <v>4</v>
      </c>
      <c r="R1114" t="s">
        <v>4</v>
      </c>
    </row>
    <row r="1115" spans="1:18" x14ac:dyDescent="0.2">
      <c r="A1115">
        <f t="shared" si="42"/>
        <v>1106</v>
      </c>
      <c r="B1115" t="s">
        <v>248</v>
      </c>
      <c r="C1115" s="9">
        <v>113393</v>
      </c>
      <c r="D1115" t="s">
        <v>222</v>
      </c>
      <c r="E1115" s="5" t="s">
        <v>671</v>
      </c>
      <c r="F1115" s="5"/>
      <c r="G1115" s="5"/>
      <c r="H1115" t="s">
        <v>876</v>
      </c>
      <c r="I1115" t="s">
        <v>249</v>
      </c>
      <c r="J1115" s="5" t="s">
        <v>638</v>
      </c>
      <c r="K1115" s="77">
        <v>6</v>
      </c>
      <c r="L1115" s="3">
        <v>3025973</v>
      </c>
      <c r="M1115" s="3">
        <f t="shared" si="44"/>
        <v>20</v>
      </c>
      <c r="O1115" t="s">
        <v>4</v>
      </c>
      <c r="P1115" t="s">
        <v>4</v>
      </c>
      <c r="Q1115" t="s">
        <v>4</v>
      </c>
      <c r="R1115" t="s">
        <v>4</v>
      </c>
    </row>
    <row r="1116" spans="1:18" x14ac:dyDescent="0.2">
      <c r="A1116">
        <f t="shared" si="42"/>
        <v>1107</v>
      </c>
      <c r="B1116" t="s">
        <v>275</v>
      </c>
      <c r="C1116" s="9">
        <v>113511</v>
      </c>
      <c r="D1116" t="s">
        <v>1</v>
      </c>
      <c r="E1116" s="5" t="s">
        <v>674</v>
      </c>
      <c r="F1116" s="5"/>
      <c r="G1116" s="5"/>
      <c r="H1116" t="s">
        <v>876</v>
      </c>
      <c r="I1116" t="s">
        <v>250</v>
      </c>
      <c r="J1116" s="5" t="s">
        <v>638</v>
      </c>
      <c r="K1116" s="2">
        <v>6</v>
      </c>
      <c r="L1116" s="3">
        <v>879000</v>
      </c>
      <c r="M1116" s="3">
        <f t="shared" si="44"/>
        <v>21</v>
      </c>
      <c r="O1116" t="s">
        <v>4</v>
      </c>
      <c r="P1116" t="s">
        <v>4</v>
      </c>
      <c r="Q1116" t="s">
        <v>4</v>
      </c>
      <c r="R1116" t="s">
        <v>4</v>
      </c>
    </row>
    <row r="1117" spans="1:18" x14ac:dyDescent="0.2">
      <c r="A1117">
        <f t="shared" si="42"/>
        <v>1108</v>
      </c>
      <c r="B1117" t="s">
        <v>251</v>
      </c>
      <c r="C1117" s="9">
        <v>113753</v>
      </c>
      <c r="D1117" t="s">
        <v>23</v>
      </c>
      <c r="E1117" s="5" t="s">
        <v>671</v>
      </c>
      <c r="F1117" s="5"/>
      <c r="G1117" s="5"/>
      <c r="H1117" t="s">
        <v>48</v>
      </c>
      <c r="I1117" t="s">
        <v>96</v>
      </c>
      <c r="J1117" s="5" t="s">
        <v>638</v>
      </c>
      <c r="K1117" s="77">
        <v>6</v>
      </c>
      <c r="L1117" s="3">
        <v>455606</v>
      </c>
      <c r="M1117" s="3">
        <f t="shared" si="44"/>
        <v>22</v>
      </c>
      <c r="O1117" t="s">
        <v>7</v>
      </c>
      <c r="P1117" s="62">
        <v>44909</v>
      </c>
      <c r="Q1117" t="s">
        <v>4</v>
      </c>
      <c r="R1117" t="s">
        <v>4</v>
      </c>
    </row>
    <row r="1118" spans="1:18" x14ac:dyDescent="0.2">
      <c r="A1118">
        <f t="shared" si="42"/>
        <v>1109</v>
      </c>
      <c r="B1118" t="s">
        <v>255</v>
      </c>
      <c r="C1118" s="9">
        <v>114691</v>
      </c>
      <c r="D1118" t="s">
        <v>23</v>
      </c>
      <c r="E1118" s="5" t="s">
        <v>671</v>
      </c>
      <c r="F1118" s="5"/>
      <c r="G1118" s="5"/>
      <c r="H1118" t="s">
        <v>48</v>
      </c>
      <c r="I1118" t="s">
        <v>52</v>
      </c>
      <c r="J1118" s="5" t="s">
        <v>638</v>
      </c>
      <c r="K1118" s="77">
        <v>6</v>
      </c>
      <c r="L1118" s="3">
        <v>19330</v>
      </c>
      <c r="M1118" s="3">
        <f t="shared" si="44"/>
        <v>23</v>
      </c>
      <c r="O1118" t="s">
        <v>7</v>
      </c>
      <c r="P1118" s="62">
        <v>43237</v>
      </c>
      <c r="Q1118" t="s">
        <v>4</v>
      </c>
      <c r="R1118" t="s">
        <v>4</v>
      </c>
    </row>
    <row r="1119" spans="1:18" x14ac:dyDescent="0.2">
      <c r="A1119">
        <f t="shared" si="42"/>
        <v>1110</v>
      </c>
      <c r="B1119" t="s">
        <v>258</v>
      </c>
      <c r="C1119" s="9">
        <v>115531</v>
      </c>
      <c r="D1119" t="s">
        <v>25</v>
      </c>
      <c r="E1119" s="5" t="s">
        <v>671</v>
      </c>
      <c r="F1119" s="5"/>
      <c r="G1119" s="5"/>
      <c r="H1119" t="s">
        <v>1271</v>
      </c>
      <c r="I1119" t="s">
        <v>65</v>
      </c>
      <c r="J1119" s="5" t="s">
        <v>638</v>
      </c>
      <c r="K1119" s="77">
        <v>6</v>
      </c>
      <c r="L1119" s="3">
        <v>0</v>
      </c>
      <c r="M1119" s="3">
        <f t="shared" si="44"/>
        <v>24</v>
      </c>
      <c r="O1119" t="s">
        <v>7</v>
      </c>
      <c r="P1119" s="62">
        <v>44350</v>
      </c>
      <c r="Q1119" t="s">
        <v>4</v>
      </c>
      <c r="R1119" t="s">
        <v>4</v>
      </c>
    </row>
    <row r="1120" spans="1:18" x14ac:dyDescent="0.2">
      <c r="A1120">
        <f t="shared" si="42"/>
        <v>1111</v>
      </c>
      <c r="B1120" t="s">
        <v>260</v>
      </c>
      <c r="C1120" s="9">
        <v>116881</v>
      </c>
      <c r="D1120" t="s">
        <v>29</v>
      </c>
      <c r="E1120" s="5" t="s">
        <v>671</v>
      </c>
      <c r="F1120" s="5"/>
      <c r="G1120" s="5"/>
      <c r="H1120" t="s">
        <v>1091</v>
      </c>
      <c r="I1120" t="s">
        <v>36</v>
      </c>
      <c r="J1120" s="5" t="s">
        <v>638</v>
      </c>
      <c r="K1120" s="77">
        <v>6</v>
      </c>
      <c r="L1120" s="3">
        <v>52200000</v>
      </c>
      <c r="M1120" s="3">
        <f t="shared" si="44"/>
        <v>25</v>
      </c>
      <c r="O1120" t="s">
        <v>7</v>
      </c>
      <c r="P1120" s="62">
        <v>43818</v>
      </c>
      <c r="Q1120" t="s">
        <v>4</v>
      </c>
      <c r="R1120" t="s">
        <v>4</v>
      </c>
    </row>
    <row r="1121" spans="1:18" x14ac:dyDescent="0.2">
      <c r="A1121">
        <f t="shared" si="42"/>
        <v>1112</v>
      </c>
      <c r="B1121" t="s">
        <v>655</v>
      </c>
      <c r="C1121" s="9">
        <v>117153</v>
      </c>
      <c r="D1121" t="s">
        <v>23</v>
      </c>
      <c r="E1121" s="5" t="s">
        <v>671</v>
      </c>
      <c r="F1121" s="5"/>
      <c r="G1121" s="5"/>
      <c r="H1121" t="s">
        <v>48</v>
      </c>
      <c r="I1121" t="s">
        <v>96</v>
      </c>
      <c r="J1121" s="5" t="s">
        <v>638</v>
      </c>
      <c r="K1121" s="77">
        <v>6</v>
      </c>
      <c r="L1121" s="3">
        <v>802463</v>
      </c>
      <c r="M1121" s="3">
        <f t="shared" si="44"/>
        <v>26</v>
      </c>
      <c r="O1121" t="s">
        <v>4</v>
      </c>
      <c r="P1121" t="s">
        <v>4</v>
      </c>
      <c r="Q1121" t="s">
        <v>4</v>
      </c>
      <c r="R1121" t="s">
        <v>4</v>
      </c>
    </row>
    <row r="1122" spans="1:18" x14ac:dyDescent="0.2">
      <c r="A1122">
        <f t="shared" si="42"/>
        <v>1113</v>
      </c>
      <c r="B1122" t="s">
        <v>264</v>
      </c>
      <c r="C1122" s="9">
        <v>117767</v>
      </c>
      <c r="D1122" t="s">
        <v>23</v>
      </c>
      <c r="E1122" s="5" t="s">
        <v>671</v>
      </c>
      <c r="F1122" s="5"/>
      <c r="G1122" s="5"/>
      <c r="H1122" t="s">
        <v>51</v>
      </c>
      <c r="I1122" t="s">
        <v>65</v>
      </c>
      <c r="J1122" s="5" t="s">
        <v>638</v>
      </c>
      <c r="K1122" s="2">
        <v>3</v>
      </c>
      <c r="L1122" s="3">
        <v>539382073.40999997</v>
      </c>
      <c r="M1122" s="3">
        <f t="shared" si="44"/>
        <v>27</v>
      </c>
      <c r="O1122" t="s">
        <v>4</v>
      </c>
      <c r="P1122" t="s">
        <v>4</v>
      </c>
      <c r="Q1122" t="s">
        <v>4</v>
      </c>
      <c r="R1122" t="s">
        <v>4</v>
      </c>
    </row>
    <row r="1123" spans="1:18" x14ac:dyDescent="0.2">
      <c r="A1123">
        <f t="shared" si="42"/>
        <v>1114</v>
      </c>
      <c r="B1123" t="s">
        <v>265</v>
      </c>
      <c r="C1123" s="9">
        <v>117777</v>
      </c>
      <c r="D1123" t="s">
        <v>23</v>
      </c>
      <c r="E1123" s="5" t="s">
        <v>671</v>
      </c>
      <c r="F1123" s="5"/>
      <c r="G1123" s="5"/>
      <c r="H1123" t="s">
        <v>876</v>
      </c>
      <c r="I1123" t="s">
        <v>69</v>
      </c>
      <c r="J1123" s="5" t="s">
        <v>638</v>
      </c>
      <c r="K1123" s="2">
        <v>10</v>
      </c>
      <c r="L1123" s="3">
        <v>10000000</v>
      </c>
      <c r="M1123" s="3">
        <f t="shared" si="44"/>
        <v>28</v>
      </c>
      <c r="O1123" t="s">
        <v>4</v>
      </c>
      <c r="P1123" t="s">
        <v>4</v>
      </c>
      <c r="Q1123" t="s">
        <v>4</v>
      </c>
      <c r="R1123" t="s">
        <v>4</v>
      </c>
    </row>
    <row r="1124" spans="1:18" x14ac:dyDescent="0.2">
      <c r="A1124">
        <f t="shared" si="42"/>
        <v>1115</v>
      </c>
      <c r="B1124" t="s">
        <v>266</v>
      </c>
      <c r="C1124" s="9">
        <v>117830</v>
      </c>
      <c r="D1124" t="s">
        <v>49</v>
      </c>
      <c r="E1124" s="5" t="s">
        <v>673</v>
      </c>
      <c r="F1124" s="5"/>
      <c r="G1124" s="5"/>
      <c r="H1124" t="s">
        <v>1270</v>
      </c>
      <c r="I1124" t="s">
        <v>267</v>
      </c>
      <c r="J1124" s="5" t="s">
        <v>638</v>
      </c>
      <c r="K1124" s="77">
        <v>0</v>
      </c>
      <c r="L1124" s="3">
        <v>0</v>
      </c>
      <c r="M1124" s="3">
        <f t="shared" si="44"/>
        <v>29</v>
      </c>
      <c r="O1124" t="s">
        <v>4</v>
      </c>
      <c r="P1124" t="s">
        <v>4</v>
      </c>
      <c r="Q1124" t="s">
        <v>4</v>
      </c>
      <c r="R1124" t="s">
        <v>4</v>
      </c>
    </row>
    <row r="1125" spans="1:18" x14ac:dyDescent="0.2">
      <c r="A1125">
        <f t="shared" si="42"/>
        <v>1116</v>
      </c>
      <c r="B1125" t="s">
        <v>268</v>
      </c>
      <c r="C1125" s="9">
        <v>117893</v>
      </c>
      <c r="D1125" t="s">
        <v>29</v>
      </c>
      <c r="E1125" s="5" t="s">
        <v>671</v>
      </c>
      <c r="F1125" s="5"/>
      <c r="G1125" s="5"/>
      <c r="H1125" t="s">
        <v>1271</v>
      </c>
      <c r="I1125" t="s">
        <v>111</v>
      </c>
      <c r="J1125" s="5" t="s">
        <v>638</v>
      </c>
      <c r="K1125" s="77">
        <v>6</v>
      </c>
      <c r="L1125" s="3">
        <v>23412393</v>
      </c>
      <c r="M1125" s="3">
        <f t="shared" si="44"/>
        <v>30</v>
      </c>
      <c r="O1125" t="s">
        <v>7</v>
      </c>
      <c r="P1125" s="62">
        <v>43984</v>
      </c>
      <c r="Q1125" t="s">
        <v>4</v>
      </c>
      <c r="R1125" t="s">
        <v>4</v>
      </c>
    </row>
    <row r="1126" spans="1:18" x14ac:dyDescent="0.2">
      <c r="A1126">
        <f t="shared" si="42"/>
        <v>1117</v>
      </c>
      <c r="B1126" t="s">
        <v>322</v>
      </c>
      <c r="C1126" s="9">
        <v>117958</v>
      </c>
      <c r="D1126" t="s">
        <v>1</v>
      </c>
      <c r="E1126" s="5" t="s">
        <v>674</v>
      </c>
      <c r="F1126" s="5"/>
      <c r="G1126" s="5"/>
      <c r="H1126" t="s">
        <v>876</v>
      </c>
      <c r="I1126" t="s">
        <v>2</v>
      </c>
      <c r="J1126" s="5" t="s">
        <v>638</v>
      </c>
      <c r="K1126" s="2">
        <v>6</v>
      </c>
      <c r="L1126" s="3">
        <v>900000</v>
      </c>
      <c r="M1126" s="3">
        <f t="shared" si="44"/>
        <v>31</v>
      </c>
      <c r="O1126" t="s">
        <v>4</v>
      </c>
      <c r="P1126" t="s">
        <v>4</v>
      </c>
      <c r="Q1126" t="s">
        <v>7</v>
      </c>
      <c r="R1126" s="62">
        <v>44498</v>
      </c>
    </row>
    <row r="1127" spans="1:18" x14ac:dyDescent="0.2">
      <c r="A1127">
        <f t="shared" si="42"/>
        <v>1118</v>
      </c>
      <c r="B1127" t="s">
        <v>277</v>
      </c>
      <c r="C1127" s="9">
        <v>118348</v>
      </c>
      <c r="D1127" t="s">
        <v>29</v>
      </c>
      <c r="E1127" s="5" t="s">
        <v>671</v>
      </c>
      <c r="F1127" s="5"/>
      <c r="G1127" s="5"/>
      <c r="H1127" t="s">
        <v>9</v>
      </c>
      <c r="I1127" t="s">
        <v>278</v>
      </c>
      <c r="J1127" s="5" t="s">
        <v>638</v>
      </c>
      <c r="K1127" s="2">
        <v>6</v>
      </c>
      <c r="L1127" s="3">
        <v>40068575</v>
      </c>
      <c r="M1127" s="3">
        <f t="shared" si="44"/>
        <v>32</v>
      </c>
      <c r="O1127" t="s">
        <v>4</v>
      </c>
      <c r="P1127" t="s">
        <v>4</v>
      </c>
      <c r="Q1127" t="s">
        <v>4</v>
      </c>
      <c r="R1127" t="s">
        <v>4</v>
      </c>
    </row>
    <row r="1128" spans="1:18" x14ac:dyDescent="0.2">
      <c r="A1128">
        <f t="shared" si="42"/>
        <v>1119</v>
      </c>
      <c r="B1128" t="s">
        <v>280</v>
      </c>
      <c r="C1128" s="9">
        <v>119037</v>
      </c>
      <c r="D1128" t="s">
        <v>29</v>
      </c>
      <c r="E1128" s="5" t="s">
        <v>671</v>
      </c>
      <c r="F1128" s="5"/>
      <c r="G1128" s="5"/>
      <c r="H1128" t="s">
        <v>9</v>
      </c>
      <c r="I1128" t="s">
        <v>278</v>
      </c>
      <c r="J1128" s="5" t="s">
        <v>638</v>
      </c>
      <c r="K1128" s="2">
        <v>6</v>
      </c>
      <c r="L1128" s="3">
        <v>26820000</v>
      </c>
      <c r="M1128" s="3">
        <f t="shared" si="44"/>
        <v>33</v>
      </c>
      <c r="O1128" t="s">
        <v>4</v>
      </c>
      <c r="P1128" t="s">
        <v>4</v>
      </c>
      <c r="Q1128" t="s">
        <v>4</v>
      </c>
      <c r="R1128" t="s">
        <v>4</v>
      </c>
    </row>
    <row r="1129" spans="1:18" x14ac:dyDescent="0.2">
      <c r="A1129">
        <f t="shared" si="42"/>
        <v>1120</v>
      </c>
      <c r="B1129" t="s">
        <v>290</v>
      </c>
      <c r="C1129" s="9">
        <v>119582</v>
      </c>
      <c r="D1129" t="s">
        <v>29</v>
      </c>
      <c r="E1129" s="5" t="s">
        <v>671</v>
      </c>
      <c r="F1129" s="5"/>
      <c r="G1129" s="5"/>
      <c r="H1129" t="s">
        <v>38</v>
      </c>
      <c r="I1129" t="s">
        <v>194</v>
      </c>
      <c r="J1129" s="5" t="s">
        <v>638</v>
      </c>
      <c r="K1129" s="2">
        <v>6</v>
      </c>
      <c r="L1129" s="3">
        <v>3431772</v>
      </c>
      <c r="M1129" s="3">
        <f t="shared" si="44"/>
        <v>34</v>
      </c>
      <c r="O1129" t="s">
        <v>7</v>
      </c>
      <c r="P1129" s="62">
        <v>44012</v>
      </c>
      <c r="Q1129" t="s">
        <v>7</v>
      </c>
      <c r="R1129" s="62">
        <v>44979</v>
      </c>
    </row>
    <row r="1130" spans="1:18" x14ac:dyDescent="0.2">
      <c r="A1130">
        <f t="shared" si="42"/>
        <v>1121</v>
      </c>
      <c r="B1130" t="s">
        <v>293</v>
      </c>
      <c r="C1130" s="9">
        <v>119649</v>
      </c>
      <c r="D1130" t="s">
        <v>29</v>
      </c>
      <c r="E1130" s="5" t="s">
        <v>671</v>
      </c>
      <c r="F1130" s="5"/>
      <c r="G1130" s="5"/>
      <c r="H1130" t="s">
        <v>1271</v>
      </c>
      <c r="I1130" t="s">
        <v>282</v>
      </c>
      <c r="J1130" s="5" t="s">
        <v>638</v>
      </c>
      <c r="K1130" s="77">
        <v>6</v>
      </c>
      <c r="L1130" s="3">
        <v>11880000</v>
      </c>
      <c r="M1130" s="3">
        <f t="shared" si="44"/>
        <v>35</v>
      </c>
      <c r="O1130" t="s">
        <v>4</v>
      </c>
      <c r="P1130" t="s">
        <v>4</v>
      </c>
      <c r="Q1130" t="s">
        <v>4</v>
      </c>
      <c r="R1130" t="s">
        <v>4</v>
      </c>
    </row>
    <row r="1131" spans="1:18" x14ac:dyDescent="0.2">
      <c r="A1131">
        <f t="shared" si="42"/>
        <v>1122</v>
      </c>
      <c r="B1131" t="s">
        <v>294</v>
      </c>
      <c r="C1131" s="9">
        <v>119735</v>
      </c>
      <c r="D1131" t="s">
        <v>29</v>
      </c>
      <c r="E1131" s="5" t="s">
        <v>671</v>
      </c>
      <c r="F1131" s="5"/>
      <c r="G1131" s="5"/>
      <c r="H1131" t="s">
        <v>38</v>
      </c>
      <c r="I1131" t="s">
        <v>83</v>
      </c>
      <c r="J1131" s="5" t="s">
        <v>638</v>
      </c>
      <c r="K1131" s="77">
        <v>6</v>
      </c>
      <c r="L1131" s="3">
        <v>2700000</v>
      </c>
      <c r="M1131" s="3">
        <f t="shared" si="44"/>
        <v>36</v>
      </c>
      <c r="O1131" t="s">
        <v>7</v>
      </c>
      <c r="P1131" s="62">
        <v>44246</v>
      </c>
      <c r="Q1131" t="s">
        <v>4</v>
      </c>
      <c r="R1131" t="s">
        <v>4</v>
      </c>
    </row>
    <row r="1132" spans="1:18" x14ac:dyDescent="0.2">
      <c r="A1132">
        <f t="shared" ref="A1132:A1195" si="45">A1131+1</f>
        <v>1123</v>
      </c>
      <c r="B1132" t="s">
        <v>297</v>
      </c>
      <c r="C1132" s="9">
        <v>119802</v>
      </c>
      <c r="D1132" t="s">
        <v>46</v>
      </c>
      <c r="E1132" s="5" t="s">
        <v>672</v>
      </c>
      <c r="F1132" s="5"/>
      <c r="G1132" s="5"/>
      <c r="H1132" t="s">
        <v>1271</v>
      </c>
      <c r="I1132" t="s">
        <v>27</v>
      </c>
      <c r="J1132" s="5" t="s">
        <v>638</v>
      </c>
      <c r="K1132" s="77">
        <v>6</v>
      </c>
      <c r="L1132" s="3">
        <v>0</v>
      </c>
      <c r="O1132" t="s">
        <v>4</v>
      </c>
      <c r="P1132" t="s">
        <v>4</v>
      </c>
      <c r="Q1132" t="s">
        <v>4</v>
      </c>
      <c r="R1132" t="s">
        <v>4</v>
      </c>
    </row>
    <row r="1133" spans="1:18" x14ac:dyDescent="0.2">
      <c r="A1133">
        <f t="shared" si="45"/>
        <v>1124</v>
      </c>
      <c r="B1133" t="s">
        <v>299</v>
      </c>
      <c r="C1133" s="9">
        <v>119804</v>
      </c>
      <c r="D1133" t="s">
        <v>23</v>
      </c>
      <c r="E1133" s="5" t="s">
        <v>671</v>
      </c>
      <c r="F1133" s="5"/>
      <c r="G1133" s="5"/>
      <c r="H1133" t="s">
        <v>48</v>
      </c>
      <c r="I1133" t="s">
        <v>85</v>
      </c>
      <c r="J1133" s="5" t="s">
        <v>638</v>
      </c>
      <c r="K1133" s="2">
        <v>6</v>
      </c>
      <c r="L1133" s="3">
        <v>76769520</v>
      </c>
      <c r="M1133" s="3">
        <f>M1132+1</f>
        <v>1</v>
      </c>
      <c r="O1133" t="s">
        <v>4</v>
      </c>
      <c r="P1133" t="s">
        <v>4</v>
      </c>
      <c r="Q1133" t="s">
        <v>4</v>
      </c>
      <c r="R1133" t="s">
        <v>4</v>
      </c>
    </row>
    <row r="1134" spans="1:18" x14ac:dyDescent="0.2">
      <c r="A1134">
        <f t="shared" si="45"/>
        <v>1125</v>
      </c>
      <c r="B1134" t="s">
        <v>300</v>
      </c>
      <c r="C1134" s="9">
        <v>119807</v>
      </c>
      <c r="D1134" t="s">
        <v>23</v>
      </c>
      <c r="E1134" s="5" t="s">
        <v>671</v>
      </c>
      <c r="F1134" s="5"/>
      <c r="G1134" s="5"/>
      <c r="H1134" t="s">
        <v>881</v>
      </c>
      <c r="I1134" t="s">
        <v>208</v>
      </c>
      <c r="J1134" s="5" t="s">
        <v>638</v>
      </c>
      <c r="K1134" s="77">
        <v>6</v>
      </c>
      <c r="L1134" s="3">
        <v>1408409</v>
      </c>
      <c r="M1134" s="3">
        <f>M1133+1</f>
        <v>2</v>
      </c>
      <c r="O1134" t="s">
        <v>4</v>
      </c>
      <c r="P1134" t="s">
        <v>4</v>
      </c>
      <c r="Q1134" t="s">
        <v>4</v>
      </c>
      <c r="R1134" t="s">
        <v>4</v>
      </c>
    </row>
    <row r="1135" spans="1:18" x14ac:dyDescent="0.2">
      <c r="A1135">
        <f t="shared" si="45"/>
        <v>1126</v>
      </c>
      <c r="B1135" t="s">
        <v>304</v>
      </c>
      <c r="C1135" s="9">
        <v>119841</v>
      </c>
      <c r="D1135" t="s">
        <v>29</v>
      </c>
      <c r="E1135" s="5" t="s">
        <v>671</v>
      </c>
      <c r="F1135" s="5"/>
      <c r="G1135" s="5"/>
      <c r="H1135" t="s">
        <v>48</v>
      </c>
      <c r="I1135" t="s">
        <v>228</v>
      </c>
      <c r="J1135" s="5" t="s">
        <v>638</v>
      </c>
      <c r="K1135" s="77">
        <v>6</v>
      </c>
      <c r="L1135" s="3">
        <v>15595200</v>
      </c>
      <c r="M1135" s="3">
        <f>M1134+1</f>
        <v>3</v>
      </c>
      <c r="O1135" t="s">
        <v>4</v>
      </c>
      <c r="P1135" t="s">
        <v>4</v>
      </c>
      <c r="Q1135" t="s">
        <v>4</v>
      </c>
      <c r="R1135" t="s">
        <v>4</v>
      </c>
    </row>
    <row r="1136" spans="1:18" x14ac:dyDescent="0.2">
      <c r="A1136">
        <f t="shared" si="45"/>
        <v>1127</v>
      </c>
      <c r="B1136" t="s">
        <v>307</v>
      </c>
      <c r="C1136" s="9">
        <v>120221</v>
      </c>
      <c r="D1136" t="s">
        <v>46</v>
      </c>
      <c r="E1136" s="5" t="s">
        <v>672</v>
      </c>
      <c r="F1136" s="5"/>
      <c r="G1136" s="5"/>
      <c r="H1136" t="s">
        <v>48</v>
      </c>
      <c r="I1136" t="s">
        <v>73</v>
      </c>
      <c r="J1136" s="5" t="s">
        <v>638</v>
      </c>
      <c r="K1136" s="77">
        <v>6</v>
      </c>
      <c r="L1136" s="3">
        <v>0</v>
      </c>
      <c r="O1136" t="s">
        <v>4</v>
      </c>
      <c r="P1136" t="s">
        <v>4</v>
      </c>
      <c r="Q1136" t="s">
        <v>4</v>
      </c>
      <c r="R1136" t="s">
        <v>4</v>
      </c>
    </row>
    <row r="1137" spans="1:18" x14ac:dyDescent="0.2">
      <c r="A1137">
        <f t="shared" si="45"/>
        <v>1128</v>
      </c>
      <c r="B1137" t="s">
        <v>308</v>
      </c>
      <c r="C1137" s="9">
        <v>120222</v>
      </c>
      <c r="D1137" t="s">
        <v>46</v>
      </c>
      <c r="E1137" s="5" t="s">
        <v>672</v>
      </c>
      <c r="F1137" s="5"/>
      <c r="G1137" s="5"/>
      <c r="H1137" t="s">
        <v>48</v>
      </c>
      <c r="I1137" t="s">
        <v>73</v>
      </c>
      <c r="J1137" s="5" t="s">
        <v>638</v>
      </c>
      <c r="K1137" s="77">
        <v>6</v>
      </c>
      <c r="L1137" s="3">
        <v>0</v>
      </c>
      <c r="O1137" t="s">
        <v>4</v>
      </c>
      <c r="P1137" t="s">
        <v>4</v>
      </c>
      <c r="Q1137" t="s">
        <v>4</v>
      </c>
      <c r="R1137" t="s">
        <v>4</v>
      </c>
    </row>
    <row r="1138" spans="1:18" x14ac:dyDescent="0.2">
      <c r="A1138">
        <f t="shared" si="45"/>
        <v>1129</v>
      </c>
      <c r="B1138" t="s">
        <v>309</v>
      </c>
      <c r="C1138" s="9">
        <v>120250</v>
      </c>
      <c r="D1138" t="s">
        <v>1</v>
      </c>
      <c r="E1138" s="5" t="s">
        <v>674</v>
      </c>
      <c r="F1138" s="5"/>
      <c r="G1138" s="5"/>
      <c r="H1138" t="s">
        <v>876</v>
      </c>
      <c r="I1138" t="s">
        <v>6</v>
      </c>
      <c r="J1138" s="5" t="s">
        <v>638</v>
      </c>
      <c r="K1138" s="2">
        <v>6</v>
      </c>
      <c r="L1138" s="3">
        <v>930000</v>
      </c>
      <c r="M1138" s="3">
        <v>1</v>
      </c>
      <c r="O1138" t="s">
        <v>7</v>
      </c>
      <c r="P1138" s="62">
        <v>44475</v>
      </c>
      <c r="Q1138" t="s">
        <v>7</v>
      </c>
      <c r="R1138" s="62">
        <v>44771</v>
      </c>
    </row>
    <row r="1139" spans="1:18" x14ac:dyDescent="0.2">
      <c r="A1139">
        <f t="shared" si="45"/>
        <v>1130</v>
      </c>
      <c r="B1139" t="s">
        <v>316</v>
      </c>
      <c r="C1139" s="9">
        <v>120367</v>
      </c>
      <c r="D1139" t="s">
        <v>23</v>
      </c>
      <c r="E1139" s="5" t="s">
        <v>671</v>
      </c>
      <c r="F1139" s="5"/>
      <c r="G1139" s="5"/>
      <c r="H1139" t="s">
        <v>48</v>
      </c>
      <c r="I1139" t="s">
        <v>214</v>
      </c>
      <c r="J1139" s="5" t="s">
        <v>638</v>
      </c>
      <c r="K1139" s="77">
        <v>6</v>
      </c>
      <c r="L1139" s="3">
        <v>2932956</v>
      </c>
      <c r="M1139" s="3">
        <f t="shared" ref="M1139:M1146" si="46">M1138+1</f>
        <v>2</v>
      </c>
      <c r="O1139" t="s">
        <v>7</v>
      </c>
      <c r="P1139" s="62">
        <v>43243</v>
      </c>
      <c r="Q1139" t="s">
        <v>4</v>
      </c>
      <c r="R1139" t="s">
        <v>4</v>
      </c>
    </row>
    <row r="1140" spans="1:18" x14ac:dyDescent="0.2">
      <c r="A1140">
        <f t="shared" si="45"/>
        <v>1131</v>
      </c>
      <c r="B1140" t="s">
        <v>317</v>
      </c>
      <c r="C1140" s="9">
        <v>120378</v>
      </c>
      <c r="D1140" t="s">
        <v>29</v>
      </c>
      <c r="E1140" s="5" t="s">
        <v>671</v>
      </c>
      <c r="F1140" s="5"/>
      <c r="G1140" s="5"/>
      <c r="H1140" t="s">
        <v>38</v>
      </c>
      <c r="I1140" t="s">
        <v>111</v>
      </c>
      <c r="J1140" s="5" t="s">
        <v>638</v>
      </c>
      <c r="K1140" s="2">
        <v>6</v>
      </c>
      <c r="L1140" s="3">
        <v>6180000</v>
      </c>
      <c r="M1140" s="3">
        <f t="shared" si="46"/>
        <v>3</v>
      </c>
      <c r="O1140" t="s">
        <v>4</v>
      </c>
      <c r="P1140" t="s">
        <v>4</v>
      </c>
      <c r="Q1140" t="s">
        <v>4</v>
      </c>
      <c r="R1140" t="s">
        <v>4</v>
      </c>
    </row>
    <row r="1141" spans="1:18" x14ac:dyDescent="0.2">
      <c r="A1141">
        <f t="shared" si="45"/>
        <v>1132</v>
      </c>
      <c r="B1141" t="s">
        <v>323</v>
      </c>
      <c r="C1141" s="9">
        <v>120709</v>
      </c>
      <c r="D1141" t="s">
        <v>23</v>
      </c>
      <c r="E1141" s="5" t="s">
        <v>671</v>
      </c>
      <c r="F1141" s="5"/>
      <c r="G1141" s="5"/>
      <c r="H1141" t="s">
        <v>31</v>
      </c>
      <c r="I1141" t="s">
        <v>160</v>
      </c>
      <c r="J1141" s="5" t="s">
        <v>638</v>
      </c>
      <c r="K1141" s="2">
        <v>6</v>
      </c>
      <c r="L1141" s="3">
        <v>327088</v>
      </c>
      <c r="M1141" s="3">
        <f t="shared" si="46"/>
        <v>4</v>
      </c>
      <c r="O1141" t="s">
        <v>7</v>
      </c>
      <c r="P1141" s="62">
        <v>43553</v>
      </c>
      <c r="Q1141" t="s">
        <v>4</v>
      </c>
      <c r="R1141" t="s">
        <v>4</v>
      </c>
    </row>
    <row r="1142" spans="1:18" x14ac:dyDescent="0.2">
      <c r="A1142">
        <f t="shared" si="45"/>
        <v>1133</v>
      </c>
      <c r="B1142" t="s">
        <v>327</v>
      </c>
      <c r="C1142" s="9">
        <v>120786</v>
      </c>
      <c r="D1142" t="s">
        <v>25</v>
      </c>
      <c r="E1142" s="5" t="s">
        <v>671</v>
      </c>
      <c r="F1142" s="5"/>
      <c r="G1142" s="5"/>
      <c r="H1142" t="s">
        <v>48</v>
      </c>
      <c r="I1142" t="s">
        <v>109</v>
      </c>
      <c r="J1142" s="5" t="s">
        <v>638</v>
      </c>
      <c r="K1142" s="2">
        <v>6</v>
      </c>
      <c r="L1142" s="3">
        <v>0</v>
      </c>
      <c r="M1142" s="3">
        <f t="shared" si="46"/>
        <v>5</v>
      </c>
      <c r="O1142" t="s">
        <v>7</v>
      </c>
      <c r="P1142" s="62">
        <v>43559</v>
      </c>
      <c r="Q1142" t="s">
        <v>4</v>
      </c>
      <c r="R1142" t="s">
        <v>4</v>
      </c>
    </row>
    <row r="1143" spans="1:18" x14ac:dyDescent="0.2">
      <c r="A1143">
        <f t="shared" si="45"/>
        <v>1134</v>
      </c>
      <c r="B1143" t="s">
        <v>330</v>
      </c>
      <c r="C1143" s="9">
        <v>120900</v>
      </c>
      <c r="D1143" t="s">
        <v>29</v>
      </c>
      <c r="E1143" s="5" t="s">
        <v>671</v>
      </c>
      <c r="F1143" s="5"/>
      <c r="G1143" s="5"/>
      <c r="H1143" t="s">
        <v>48</v>
      </c>
      <c r="I1143" t="s">
        <v>274</v>
      </c>
      <c r="J1143" s="5" t="s">
        <v>638</v>
      </c>
      <c r="K1143" s="2">
        <v>6</v>
      </c>
      <c r="L1143" s="3">
        <v>19353643</v>
      </c>
      <c r="M1143" s="3">
        <f t="shared" si="46"/>
        <v>6</v>
      </c>
      <c r="O1143" t="s">
        <v>4</v>
      </c>
      <c r="P1143" t="s">
        <v>4</v>
      </c>
      <c r="Q1143" t="s">
        <v>4</v>
      </c>
      <c r="R1143" t="s">
        <v>4</v>
      </c>
    </row>
    <row r="1144" spans="1:18" x14ac:dyDescent="0.2">
      <c r="A1144">
        <f t="shared" si="45"/>
        <v>1135</v>
      </c>
      <c r="B1144" t="s">
        <v>326</v>
      </c>
      <c r="C1144" s="9">
        <v>121120</v>
      </c>
      <c r="D1144" t="s">
        <v>23</v>
      </c>
      <c r="E1144" s="5" t="s">
        <v>671</v>
      </c>
      <c r="F1144" s="5"/>
      <c r="G1144" s="5"/>
      <c r="H1144" t="s">
        <v>38</v>
      </c>
      <c r="I1144" t="s">
        <v>27</v>
      </c>
      <c r="J1144" s="5" t="s">
        <v>638</v>
      </c>
      <c r="K1144" s="2">
        <v>6</v>
      </c>
      <c r="L1144" s="3">
        <v>20684</v>
      </c>
      <c r="M1144" s="3">
        <f t="shared" si="46"/>
        <v>7</v>
      </c>
      <c r="O1144" t="s">
        <v>7</v>
      </c>
      <c r="P1144" s="62">
        <v>44467</v>
      </c>
      <c r="Q1144" t="s">
        <v>4</v>
      </c>
      <c r="R1144" t="s">
        <v>4</v>
      </c>
    </row>
    <row r="1145" spans="1:18" x14ac:dyDescent="0.2">
      <c r="A1145">
        <f t="shared" si="45"/>
        <v>1136</v>
      </c>
      <c r="B1145" t="s">
        <v>334</v>
      </c>
      <c r="C1145" s="9">
        <v>121153</v>
      </c>
      <c r="D1145" t="s">
        <v>23</v>
      </c>
      <c r="E1145" s="5" t="s">
        <v>671</v>
      </c>
      <c r="F1145" s="5"/>
      <c r="G1145" s="5"/>
      <c r="H1145" t="s">
        <v>48</v>
      </c>
      <c r="I1145" t="s">
        <v>141</v>
      </c>
      <c r="J1145" s="5" t="s">
        <v>638</v>
      </c>
      <c r="K1145" s="2">
        <v>6</v>
      </c>
      <c r="L1145" s="3">
        <v>74087</v>
      </c>
      <c r="M1145" s="3">
        <f t="shared" si="46"/>
        <v>8</v>
      </c>
      <c r="O1145" t="s">
        <v>7</v>
      </c>
      <c r="P1145" s="62">
        <v>43607</v>
      </c>
      <c r="Q1145" t="s">
        <v>4</v>
      </c>
      <c r="R1145" t="s">
        <v>4</v>
      </c>
    </row>
    <row r="1146" spans="1:18" x14ac:dyDescent="0.2">
      <c r="A1146">
        <f t="shared" si="45"/>
        <v>1137</v>
      </c>
      <c r="B1146" t="s">
        <v>337</v>
      </c>
      <c r="C1146" s="9">
        <v>121211</v>
      </c>
      <c r="D1146" t="s">
        <v>29</v>
      </c>
      <c r="E1146" s="5" t="s">
        <v>671</v>
      </c>
      <c r="F1146" s="5"/>
      <c r="G1146" s="5"/>
      <c r="H1146" t="s">
        <v>54</v>
      </c>
      <c r="I1146" t="s">
        <v>240</v>
      </c>
      <c r="J1146" s="5" t="s">
        <v>638</v>
      </c>
      <c r="K1146" s="2">
        <v>10</v>
      </c>
      <c r="L1146" s="3">
        <v>117600000</v>
      </c>
      <c r="M1146" s="3">
        <f t="shared" si="46"/>
        <v>9</v>
      </c>
      <c r="O1146" t="s">
        <v>4</v>
      </c>
      <c r="P1146" s="62" t="s">
        <v>4</v>
      </c>
      <c r="Q1146" t="s">
        <v>4</v>
      </c>
      <c r="R1146" s="62" t="s">
        <v>4</v>
      </c>
    </row>
    <row r="1147" spans="1:18" x14ac:dyDescent="0.2">
      <c r="A1147">
        <f t="shared" si="45"/>
        <v>1138</v>
      </c>
      <c r="B1147" t="s">
        <v>339</v>
      </c>
      <c r="C1147" s="9">
        <v>121323</v>
      </c>
      <c r="D1147" t="s">
        <v>46</v>
      </c>
      <c r="E1147" s="5" t="s">
        <v>672</v>
      </c>
      <c r="F1147" s="5"/>
      <c r="G1147" s="5"/>
      <c r="H1147" t="s">
        <v>159</v>
      </c>
      <c r="I1147" t="s">
        <v>73</v>
      </c>
      <c r="J1147" s="5" t="s">
        <v>638</v>
      </c>
      <c r="K1147" s="2">
        <v>6</v>
      </c>
      <c r="L1147" s="3">
        <v>0</v>
      </c>
      <c r="O1147" t="s">
        <v>4</v>
      </c>
      <c r="P1147" t="s">
        <v>4</v>
      </c>
      <c r="Q1147" t="s">
        <v>4</v>
      </c>
      <c r="R1147" t="s">
        <v>4</v>
      </c>
    </row>
    <row r="1148" spans="1:18" x14ac:dyDescent="0.2">
      <c r="A1148">
        <f t="shared" si="45"/>
        <v>1139</v>
      </c>
      <c r="B1148" t="s">
        <v>340</v>
      </c>
      <c r="C1148" s="9">
        <v>121337</v>
      </c>
      <c r="D1148" t="s">
        <v>29</v>
      </c>
      <c r="E1148" s="5" t="s">
        <v>671</v>
      </c>
      <c r="F1148" s="5"/>
      <c r="G1148" s="5"/>
      <c r="H1148" t="s">
        <v>38</v>
      </c>
      <c r="I1148" t="s">
        <v>341</v>
      </c>
      <c r="J1148" s="5" t="s">
        <v>638</v>
      </c>
      <c r="K1148" s="2">
        <v>6</v>
      </c>
      <c r="L1148" s="3">
        <v>160713210</v>
      </c>
      <c r="M1148" s="3">
        <f>M1147+1</f>
        <v>1</v>
      </c>
      <c r="N1148" s="3">
        <f>SUM(L802:L1148)</f>
        <v>9312135402.0799999</v>
      </c>
      <c r="O1148" t="s">
        <v>4</v>
      </c>
      <c r="P1148" t="s">
        <v>4</v>
      </c>
      <c r="Q1148" t="s">
        <v>4</v>
      </c>
      <c r="R1148" t="s">
        <v>4</v>
      </c>
    </row>
    <row r="1149" spans="1:18" x14ac:dyDescent="0.2">
      <c r="A1149">
        <f t="shared" si="45"/>
        <v>1140</v>
      </c>
      <c r="B1149" t="s">
        <v>349</v>
      </c>
      <c r="C1149" s="9">
        <v>121516</v>
      </c>
      <c r="D1149" t="s">
        <v>23</v>
      </c>
      <c r="E1149" s="5" t="s">
        <v>671</v>
      </c>
      <c r="F1149" s="5"/>
      <c r="G1149" s="5"/>
      <c r="H1149" t="s">
        <v>159</v>
      </c>
      <c r="I1149" t="s">
        <v>143</v>
      </c>
      <c r="J1149" s="5" t="s">
        <v>638</v>
      </c>
      <c r="K1149" s="2">
        <v>10</v>
      </c>
      <c r="L1149" s="3">
        <v>92400000</v>
      </c>
      <c r="M1149" s="3">
        <f>M1148+1</f>
        <v>2</v>
      </c>
      <c r="O1149" t="s">
        <v>4</v>
      </c>
      <c r="P1149" t="s">
        <v>4</v>
      </c>
      <c r="Q1149" t="s">
        <v>4</v>
      </c>
      <c r="R1149" t="s">
        <v>4</v>
      </c>
    </row>
    <row r="1150" spans="1:18" x14ac:dyDescent="0.2">
      <c r="A1150">
        <f t="shared" si="45"/>
        <v>1141</v>
      </c>
      <c r="B1150" t="s">
        <v>268</v>
      </c>
      <c r="C1150" s="9">
        <v>121591</v>
      </c>
      <c r="D1150" t="s">
        <v>23</v>
      </c>
      <c r="E1150" s="5" t="s">
        <v>671</v>
      </c>
      <c r="F1150" s="5"/>
      <c r="G1150" s="5"/>
      <c r="H1150" t="s">
        <v>876</v>
      </c>
      <c r="I1150" t="s">
        <v>350</v>
      </c>
      <c r="J1150" s="5" t="s">
        <v>638</v>
      </c>
      <c r="K1150" s="2">
        <v>6</v>
      </c>
      <c r="L1150" s="3">
        <v>1569948</v>
      </c>
      <c r="M1150" s="3">
        <f>M1149+1</f>
        <v>3</v>
      </c>
      <c r="O1150" t="s">
        <v>4</v>
      </c>
      <c r="P1150" t="s">
        <v>4</v>
      </c>
      <c r="Q1150" t="s">
        <v>4</v>
      </c>
      <c r="R1150" t="s">
        <v>4</v>
      </c>
    </row>
    <row r="1151" spans="1:18" x14ac:dyDescent="0.2">
      <c r="A1151">
        <f t="shared" si="45"/>
        <v>1142</v>
      </c>
      <c r="B1151" t="s">
        <v>354</v>
      </c>
      <c r="C1151" s="9">
        <v>121597</v>
      </c>
      <c r="D1151" t="s">
        <v>46</v>
      </c>
      <c r="E1151" s="5" t="s">
        <v>672</v>
      </c>
      <c r="F1151" s="5"/>
      <c r="G1151" s="5"/>
      <c r="H1151" t="s">
        <v>48</v>
      </c>
      <c r="I1151" t="s">
        <v>73</v>
      </c>
      <c r="J1151" s="5" t="s">
        <v>638</v>
      </c>
      <c r="K1151" s="2">
        <v>6</v>
      </c>
      <c r="L1151" s="3">
        <v>0</v>
      </c>
      <c r="O1151" t="s">
        <v>4</v>
      </c>
      <c r="P1151" t="s">
        <v>4</v>
      </c>
      <c r="Q1151" t="s">
        <v>4</v>
      </c>
      <c r="R1151" t="s">
        <v>4</v>
      </c>
    </row>
    <row r="1152" spans="1:18" x14ac:dyDescent="0.2">
      <c r="A1152">
        <f t="shared" si="45"/>
        <v>1143</v>
      </c>
      <c r="B1152" t="s">
        <v>355</v>
      </c>
      <c r="C1152" s="9">
        <v>121598</v>
      </c>
      <c r="D1152" t="s">
        <v>1</v>
      </c>
      <c r="E1152" s="5" t="s">
        <v>674</v>
      </c>
      <c r="F1152" s="5"/>
      <c r="G1152" s="5"/>
      <c r="H1152" t="s">
        <v>876</v>
      </c>
      <c r="I1152" t="s">
        <v>289</v>
      </c>
      <c r="J1152" s="5" t="s">
        <v>638</v>
      </c>
      <c r="K1152" s="2">
        <v>6</v>
      </c>
      <c r="L1152" s="3">
        <v>4998240</v>
      </c>
      <c r="M1152" s="3">
        <f>M1151+1</f>
        <v>1</v>
      </c>
      <c r="O1152" t="s">
        <v>4</v>
      </c>
      <c r="P1152" t="s">
        <v>4</v>
      </c>
      <c r="Q1152" t="s">
        <v>4</v>
      </c>
      <c r="R1152" t="s">
        <v>4</v>
      </c>
    </row>
    <row r="1153" spans="1:18" x14ac:dyDescent="0.2">
      <c r="A1153">
        <f t="shared" si="45"/>
        <v>1144</v>
      </c>
      <c r="B1153" t="s">
        <v>356</v>
      </c>
      <c r="C1153" s="9">
        <v>121599</v>
      </c>
      <c r="D1153" t="s">
        <v>1</v>
      </c>
      <c r="E1153" s="5" t="s">
        <v>674</v>
      </c>
      <c r="F1153" s="5"/>
      <c r="G1153" s="5"/>
      <c r="H1153" t="s">
        <v>876</v>
      </c>
      <c r="I1153" t="s">
        <v>357</v>
      </c>
      <c r="J1153" s="5" t="s">
        <v>638</v>
      </c>
      <c r="K1153" s="2">
        <v>6</v>
      </c>
      <c r="L1153" s="3">
        <v>4716000</v>
      </c>
      <c r="M1153" s="3">
        <f>M1152+1</f>
        <v>2</v>
      </c>
      <c r="O1153" t="s">
        <v>4</v>
      </c>
      <c r="P1153" t="s">
        <v>4</v>
      </c>
      <c r="Q1153" t="s">
        <v>4</v>
      </c>
      <c r="R1153" t="s">
        <v>4</v>
      </c>
    </row>
    <row r="1154" spans="1:18" x14ac:dyDescent="0.2">
      <c r="A1154">
        <f t="shared" si="45"/>
        <v>1145</v>
      </c>
      <c r="B1154" t="s">
        <v>305</v>
      </c>
      <c r="C1154" s="9">
        <v>121662</v>
      </c>
      <c r="D1154" t="s">
        <v>29</v>
      </c>
      <c r="E1154" s="5" t="s">
        <v>671</v>
      </c>
      <c r="F1154" s="5"/>
      <c r="G1154" s="5"/>
      <c r="H1154" t="s">
        <v>48</v>
      </c>
      <c r="I1154" t="s">
        <v>358</v>
      </c>
      <c r="J1154" s="5" t="s">
        <v>638</v>
      </c>
      <c r="K1154" s="2">
        <v>6</v>
      </c>
      <c r="L1154" s="3">
        <v>15934687</v>
      </c>
      <c r="M1154" s="3">
        <f>M1153+1</f>
        <v>3</v>
      </c>
      <c r="O1154" t="s">
        <v>7</v>
      </c>
      <c r="P1154" s="62">
        <v>43944</v>
      </c>
      <c r="Q1154" t="s">
        <v>7</v>
      </c>
      <c r="R1154" s="62">
        <v>44882</v>
      </c>
    </row>
    <row r="1155" spans="1:18" x14ac:dyDescent="0.2">
      <c r="A1155">
        <f t="shared" si="45"/>
        <v>1146</v>
      </c>
      <c r="B1155" t="s">
        <v>359</v>
      </c>
      <c r="C1155" s="9">
        <v>121663</v>
      </c>
      <c r="D1155" t="s">
        <v>46</v>
      </c>
      <c r="E1155" s="5" t="s">
        <v>672</v>
      </c>
      <c r="F1155" s="5"/>
      <c r="G1155" s="5"/>
      <c r="H1155" t="s">
        <v>159</v>
      </c>
      <c r="I1155" t="s">
        <v>98</v>
      </c>
      <c r="J1155" s="5" t="s">
        <v>638</v>
      </c>
      <c r="K1155" s="2">
        <v>6</v>
      </c>
      <c r="L1155" s="3">
        <v>0</v>
      </c>
      <c r="O1155" t="s">
        <v>4</v>
      </c>
      <c r="P1155" t="s">
        <v>4</v>
      </c>
      <c r="Q1155" t="s">
        <v>4</v>
      </c>
      <c r="R1155" t="s">
        <v>4</v>
      </c>
    </row>
    <row r="1156" spans="1:18" x14ac:dyDescent="0.2">
      <c r="A1156">
        <f t="shared" si="45"/>
        <v>1147</v>
      </c>
      <c r="B1156" t="s">
        <v>360</v>
      </c>
      <c r="C1156" s="9">
        <v>121665</v>
      </c>
      <c r="D1156" t="s">
        <v>23</v>
      </c>
      <c r="E1156" s="5" t="s">
        <v>671</v>
      </c>
      <c r="F1156" s="5"/>
      <c r="G1156" s="5"/>
      <c r="H1156" t="s">
        <v>1091</v>
      </c>
      <c r="I1156" t="s">
        <v>36</v>
      </c>
      <c r="J1156" s="5" t="s">
        <v>638</v>
      </c>
      <c r="K1156" s="2">
        <v>6</v>
      </c>
      <c r="L1156" s="3">
        <v>789463</v>
      </c>
      <c r="M1156" s="3">
        <f t="shared" ref="M1156:M1172" si="47">M1155+1</f>
        <v>1</v>
      </c>
      <c r="O1156" t="s">
        <v>7</v>
      </c>
      <c r="P1156" s="62">
        <v>44273</v>
      </c>
      <c r="Q1156" t="s">
        <v>4</v>
      </c>
      <c r="R1156" t="s">
        <v>4</v>
      </c>
    </row>
    <row r="1157" spans="1:18" x14ac:dyDescent="0.2">
      <c r="A1157">
        <f t="shared" si="45"/>
        <v>1148</v>
      </c>
      <c r="B1157" t="s">
        <v>363</v>
      </c>
      <c r="C1157" s="9">
        <v>121937</v>
      </c>
      <c r="D1157" t="s">
        <v>23</v>
      </c>
      <c r="E1157" s="5" t="s">
        <v>671</v>
      </c>
      <c r="F1157" s="5"/>
      <c r="G1157" s="5"/>
      <c r="H1157" t="s">
        <v>48</v>
      </c>
      <c r="I1157" t="s">
        <v>228</v>
      </c>
      <c r="J1157" s="5" t="s">
        <v>638</v>
      </c>
      <c r="K1157" s="2">
        <v>6</v>
      </c>
      <c r="L1157" s="3">
        <v>321393</v>
      </c>
      <c r="M1157" s="3">
        <f t="shared" si="47"/>
        <v>2</v>
      </c>
      <c r="O1157" t="s">
        <v>7</v>
      </c>
      <c r="P1157" s="62">
        <v>43727</v>
      </c>
      <c r="Q1157" t="s">
        <v>4</v>
      </c>
      <c r="R1157" t="s">
        <v>4</v>
      </c>
    </row>
    <row r="1158" spans="1:18" x14ac:dyDescent="0.2">
      <c r="A1158">
        <f t="shared" si="45"/>
        <v>1149</v>
      </c>
      <c r="B1158" t="s">
        <v>367</v>
      </c>
      <c r="C1158" s="9">
        <v>123761</v>
      </c>
      <c r="D1158" t="s">
        <v>29</v>
      </c>
      <c r="E1158" s="5" t="s">
        <v>671</v>
      </c>
      <c r="F1158" s="5"/>
      <c r="G1158" s="5"/>
      <c r="H1158" t="s">
        <v>1271</v>
      </c>
      <c r="I1158" t="s">
        <v>240</v>
      </c>
      <c r="J1158" s="5" t="s">
        <v>638</v>
      </c>
      <c r="K1158" s="2">
        <v>6</v>
      </c>
      <c r="L1158" s="3">
        <v>15000000</v>
      </c>
      <c r="M1158" s="3">
        <f t="shared" si="47"/>
        <v>3</v>
      </c>
      <c r="O1158" t="s">
        <v>4</v>
      </c>
      <c r="P1158" t="s">
        <v>4</v>
      </c>
      <c r="Q1158" t="s">
        <v>4</v>
      </c>
      <c r="R1158" t="s">
        <v>4</v>
      </c>
    </row>
    <row r="1159" spans="1:18" x14ac:dyDescent="0.2">
      <c r="A1159">
        <f t="shared" si="45"/>
        <v>1150</v>
      </c>
      <c r="B1159" t="s">
        <v>369</v>
      </c>
      <c r="C1159" s="9">
        <v>123866</v>
      </c>
      <c r="D1159" t="s">
        <v>23</v>
      </c>
      <c r="E1159" s="5" t="s">
        <v>671</v>
      </c>
      <c r="F1159" s="5"/>
      <c r="G1159" s="5"/>
      <c r="H1159" t="s">
        <v>1091</v>
      </c>
      <c r="I1159" t="s">
        <v>36</v>
      </c>
      <c r="J1159" s="5" t="s">
        <v>638</v>
      </c>
      <c r="K1159" s="2">
        <v>6</v>
      </c>
      <c r="L1159" s="3">
        <v>4134565</v>
      </c>
      <c r="M1159" s="3">
        <f t="shared" si="47"/>
        <v>4</v>
      </c>
      <c r="O1159" t="s">
        <v>7</v>
      </c>
      <c r="P1159" s="62">
        <v>43775</v>
      </c>
      <c r="Q1159" t="s">
        <v>4</v>
      </c>
      <c r="R1159" t="s">
        <v>4</v>
      </c>
    </row>
    <row r="1160" spans="1:18" x14ac:dyDescent="0.2">
      <c r="A1160">
        <f t="shared" si="45"/>
        <v>1151</v>
      </c>
      <c r="B1160" t="s">
        <v>375</v>
      </c>
      <c r="C1160" s="9">
        <v>124135</v>
      </c>
      <c r="D1160" t="s">
        <v>26</v>
      </c>
      <c r="E1160" s="5" t="s">
        <v>671</v>
      </c>
      <c r="F1160" s="5"/>
      <c r="G1160" s="5"/>
      <c r="H1160" t="s">
        <v>1271</v>
      </c>
      <c r="I1160" t="s">
        <v>73</v>
      </c>
      <c r="J1160" s="5" t="s">
        <v>638</v>
      </c>
      <c r="K1160" s="2">
        <v>2</v>
      </c>
      <c r="L1160" s="3">
        <v>150000000</v>
      </c>
      <c r="M1160" s="3">
        <f t="shared" si="47"/>
        <v>5</v>
      </c>
      <c r="O1160" t="s">
        <v>4</v>
      </c>
      <c r="P1160" t="s">
        <v>4</v>
      </c>
      <c r="Q1160" t="s">
        <v>4</v>
      </c>
      <c r="R1160" t="s">
        <v>4</v>
      </c>
    </row>
    <row r="1161" spans="1:18" x14ac:dyDescent="0.2">
      <c r="A1161">
        <f t="shared" si="45"/>
        <v>1152</v>
      </c>
      <c r="B1161" t="s">
        <v>378</v>
      </c>
      <c r="C1161" s="9">
        <v>124224</v>
      </c>
      <c r="D1161" t="s">
        <v>23</v>
      </c>
      <c r="E1161" s="5" t="s">
        <v>671</v>
      </c>
      <c r="F1161" s="5"/>
      <c r="G1161" s="5"/>
      <c r="H1161" t="s">
        <v>48</v>
      </c>
      <c r="I1161" t="s">
        <v>141</v>
      </c>
      <c r="J1161" s="5" t="s">
        <v>638</v>
      </c>
      <c r="K1161" s="2">
        <v>6</v>
      </c>
      <c r="L1161" s="3">
        <v>2869133</v>
      </c>
      <c r="M1161" s="3">
        <f t="shared" si="47"/>
        <v>6</v>
      </c>
      <c r="O1161" t="s">
        <v>4</v>
      </c>
      <c r="P1161" t="s">
        <v>4</v>
      </c>
      <c r="Q1161" t="s">
        <v>4</v>
      </c>
      <c r="R1161" t="s">
        <v>4</v>
      </c>
    </row>
    <row r="1162" spans="1:18" x14ac:dyDescent="0.2">
      <c r="A1162">
        <f t="shared" si="45"/>
        <v>1153</v>
      </c>
      <c r="B1162" t="s">
        <v>380</v>
      </c>
      <c r="C1162" s="9">
        <v>124298</v>
      </c>
      <c r="D1162" t="s">
        <v>23</v>
      </c>
      <c r="E1162" s="5" t="s">
        <v>671</v>
      </c>
      <c r="F1162" s="5"/>
      <c r="G1162" s="5"/>
      <c r="H1162" t="s">
        <v>881</v>
      </c>
      <c r="I1162" t="s">
        <v>198</v>
      </c>
      <c r="J1162" s="5" t="s">
        <v>638</v>
      </c>
      <c r="K1162" s="2">
        <v>6</v>
      </c>
      <c r="L1162" s="3">
        <v>240000</v>
      </c>
      <c r="M1162" s="3">
        <f t="shared" si="47"/>
        <v>7</v>
      </c>
      <c r="O1162" t="s">
        <v>4</v>
      </c>
      <c r="P1162" t="s">
        <v>4</v>
      </c>
      <c r="Q1162" t="s">
        <v>4</v>
      </c>
      <c r="R1162" t="s">
        <v>4</v>
      </c>
    </row>
    <row r="1163" spans="1:18" x14ac:dyDescent="0.2">
      <c r="A1163">
        <f t="shared" si="45"/>
        <v>1154</v>
      </c>
      <c r="B1163" t="s">
        <v>381</v>
      </c>
      <c r="C1163" s="9">
        <v>124649</v>
      </c>
      <c r="D1163" t="s">
        <v>1</v>
      </c>
      <c r="E1163" s="5" t="s">
        <v>674</v>
      </c>
      <c r="F1163" s="5"/>
      <c r="G1163" s="5"/>
      <c r="H1163" t="s">
        <v>876</v>
      </c>
      <c r="I1163" t="s">
        <v>2</v>
      </c>
      <c r="J1163" s="5" t="s">
        <v>638</v>
      </c>
      <c r="K1163" s="2">
        <v>6</v>
      </c>
      <c r="L1163" s="3">
        <v>948000</v>
      </c>
      <c r="M1163" s="3">
        <f t="shared" si="47"/>
        <v>8</v>
      </c>
      <c r="O1163" t="s">
        <v>4</v>
      </c>
      <c r="P1163" t="s">
        <v>4</v>
      </c>
      <c r="Q1163" t="s">
        <v>7</v>
      </c>
      <c r="R1163" s="62">
        <v>44771</v>
      </c>
    </row>
    <row r="1164" spans="1:18" x14ac:dyDescent="0.2">
      <c r="A1164">
        <f t="shared" si="45"/>
        <v>1155</v>
      </c>
      <c r="B1164" t="s">
        <v>387</v>
      </c>
      <c r="C1164" s="9">
        <v>125236</v>
      </c>
      <c r="D1164" t="s">
        <v>23</v>
      </c>
      <c r="E1164" s="5" t="s">
        <v>671</v>
      </c>
      <c r="F1164" s="5"/>
      <c r="G1164" s="5"/>
      <c r="H1164" t="s">
        <v>48</v>
      </c>
      <c r="I1164" t="s">
        <v>141</v>
      </c>
      <c r="J1164" s="5" t="s">
        <v>638</v>
      </c>
      <c r="K1164" s="2">
        <v>6</v>
      </c>
      <c r="L1164" s="3">
        <v>945976</v>
      </c>
      <c r="M1164" s="3">
        <f t="shared" si="47"/>
        <v>9</v>
      </c>
      <c r="O1164" t="s">
        <v>7</v>
      </c>
      <c r="P1164" s="62">
        <v>43980</v>
      </c>
      <c r="Q1164" t="s">
        <v>4</v>
      </c>
      <c r="R1164" t="s">
        <v>4</v>
      </c>
    </row>
    <row r="1165" spans="1:18" x14ac:dyDescent="0.2">
      <c r="A1165">
        <f t="shared" si="45"/>
        <v>1156</v>
      </c>
      <c r="B1165" t="s">
        <v>389</v>
      </c>
      <c r="C1165" s="9">
        <v>125675</v>
      </c>
      <c r="D1165" t="s">
        <v>23</v>
      </c>
      <c r="E1165" s="5" t="s">
        <v>671</v>
      </c>
      <c r="F1165" s="5"/>
      <c r="G1165" s="5"/>
      <c r="H1165" t="s">
        <v>51</v>
      </c>
      <c r="I1165" t="s">
        <v>27</v>
      </c>
      <c r="J1165" s="5" t="s">
        <v>638</v>
      </c>
      <c r="K1165" s="2">
        <v>2</v>
      </c>
      <c r="L1165" s="3">
        <v>1600000000</v>
      </c>
      <c r="M1165" s="3">
        <f t="shared" si="47"/>
        <v>10</v>
      </c>
      <c r="O1165" t="s">
        <v>4</v>
      </c>
      <c r="P1165" t="s">
        <v>4</v>
      </c>
      <c r="Q1165" t="s">
        <v>4</v>
      </c>
      <c r="R1165" t="s">
        <v>4</v>
      </c>
    </row>
    <row r="1166" spans="1:18" x14ac:dyDescent="0.2">
      <c r="A1166">
        <f t="shared" si="45"/>
        <v>1157</v>
      </c>
      <c r="B1166" t="s">
        <v>688</v>
      </c>
      <c r="C1166" s="9">
        <v>126049</v>
      </c>
      <c r="D1166" t="s">
        <v>23</v>
      </c>
      <c r="E1166" s="5" t="s">
        <v>671</v>
      </c>
      <c r="F1166" s="5"/>
      <c r="G1166" s="5"/>
      <c r="H1166" t="s">
        <v>881</v>
      </c>
      <c r="I1166" t="s">
        <v>85</v>
      </c>
      <c r="J1166" s="5" t="s">
        <v>638</v>
      </c>
      <c r="K1166" s="2">
        <v>6</v>
      </c>
      <c r="L1166" s="3">
        <v>2177122</v>
      </c>
      <c r="M1166" s="3">
        <f t="shared" si="47"/>
        <v>11</v>
      </c>
      <c r="O1166" t="s">
        <v>4</v>
      </c>
      <c r="P1166" t="s">
        <v>4</v>
      </c>
      <c r="Q1166" t="s">
        <v>4</v>
      </c>
      <c r="R1166" t="s">
        <v>4</v>
      </c>
    </row>
    <row r="1167" spans="1:18" x14ac:dyDescent="0.2">
      <c r="A1167">
        <f t="shared" si="45"/>
        <v>1158</v>
      </c>
      <c r="B1167" t="s">
        <v>231</v>
      </c>
      <c r="C1167" s="9">
        <v>126573</v>
      </c>
      <c r="D1167" t="s">
        <v>23</v>
      </c>
      <c r="E1167" s="5" t="s">
        <v>671</v>
      </c>
      <c r="F1167" s="5"/>
      <c r="G1167" s="5"/>
      <c r="H1167" t="s">
        <v>881</v>
      </c>
      <c r="I1167" t="s">
        <v>193</v>
      </c>
      <c r="J1167" s="5" t="s">
        <v>638</v>
      </c>
      <c r="K1167" s="2">
        <v>6</v>
      </c>
      <c r="L1167" s="3">
        <v>360000</v>
      </c>
      <c r="M1167" s="3">
        <f t="shared" si="47"/>
        <v>12</v>
      </c>
      <c r="O1167" t="s">
        <v>4</v>
      </c>
      <c r="P1167" t="s">
        <v>4</v>
      </c>
      <c r="Q1167" t="s">
        <v>4</v>
      </c>
      <c r="R1167" t="s">
        <v>4</v>
      </c>
    </row>
    <row r="1168" spans="1:18" x14ac:dyDescent="0.2">
      <c r="A1168">
        <f t="shared" si="45"/>
        <v>1159</v>
      </c>
      <c r="B1168" t="s">
        <v>397</v>
      </c>
      <c r="C1168" s="9">
        <v>126606</v>
      </c>
      <c r="D1168" t="s">
        <v>1</v>
      </c>
      <c r="E1168" s="5" t="s">
        <v>674</v>
      </c>
      <c r="F1168" s="5"/>
      <c r="G1168" s="5"/>
      <c r="H1168" t="s">
        <v>876</v>
      </c>
      <c r="I1168" t="s">
        <v>2</v>
      </c>
      <c r="J1168" s="5" t="s">
        <v>638</v>
      </c>
      <c r="K1168" s="2">
        <v>6</v>
      </c>
      <c r="L1168" s="3">
        <v>960000</v>
      </c>
      <c r="M1168" s="3">
        <f t="shared" si="47"/>
        <v>13</v>
      </c>
      <c r="O1168" t="s">
        <v>7</v>
      </c>
      <c r="P1168" s="62">
        <v>44081</v>
      </c>
      <c r="Q1168" t="s">
        <v>7</v>
      </c>
      <c r="R1168" s="62">
        <v>44253</v>
      </c>
    </row>
    <row r="1169" spans="1:18" x14ac:dyDescent="0.2">
      <c r="A1169">
        <f t="shared" si="45"/>
        <v>1160</v>
      </c>
      <c r="B1169" t="s">
        <v>407</v>
      </c>
      <c r="C1169" s="9">
        <v>127572</v>
      </c>
      <c r="D1169" t="s">
        <v>23</v>
      </c>
      <c r="E1169" s="5" t="s">
        <v>671</v>
      </c>
      <c r="F1169" s="5"/>
      <c r="G1169" s="5"/>
      <c r="H1169" t="s">
        <v>1270</v>
      </c>
      <c r="I1169" t="s">
        <v>96</v>
      </c>
      <c r="J1169" s="5" t="s">
        <v>638</v>
      </c>
      <c r="K1169" s="2">
        <v>6</v>
      </c>
      <c r="L1169" s="3">
        <v>7440000</v>
      </c>
      <c r="M1169" s="3">
        <f t="shared" si="47"/>
        <v>14</v>
      </c>
      <c r="O1169" t="s">
        <v>7</v>
      </c>
      <c r="P1169" s="62">
        <v>44259</v>
      </c>
      <c r="Q1169" t="s">
        <v>4</v>
      </c>
      <c r="R1169" t="s">
        <v>4</v>
      </c>
    </row>
    <row r="1170" spans="1:18" x14ac:dyDescent="0.2">
      <c r="A1170">
        <f t="shared" si="45"/>
        <v>1161</v>
      </c>
      <c r="B1170" t="s">
        <v>411</v>
      </c>
      <c r="C1170" s="9">
        <v>128016</v>
      </c>
      <c r="D1170" t="s">
        <v>23</v>
      </c>
      <c r="E1170" s="5" t="s">
        <v>671</v>
      </c>
      <c r="F1170" s="5"/>
      <c r="G1170" s="5"/>
      <c r="H1170" t="s">
        <v>876</v>
      </c>
      <c r="I1170" t="s">
        <v>342</v>
      </c>
      <c r="J1170" s="5" t="s">
        <v>638</v>
      </c>
      <c r="K1170" s="2">
        <v>6</v>
      </c>
      <c r="L1170" s="3">
        <v>659805</v>
      </c>
      <c r="M1170" s="3">
        <f t="shared" si="47"/>
        <v>15</v>
      </c>
      <c r="O1170" t="s">
        <v>4</v>
      </c>
      <c r="P1170" t="s">
        <v>4</v>
      </c>
      <c r="Q1170" t="s">
        <v>4</v>
      </c>
      <c r="R1170" t="s">
        <v>4</v>
      </c>
    </row>
    <row r="1171" spans="1:18" x14ac:dyDescent="0.2">
      <c r="A1171">
        <f t="shared" si="45"/>
        <v>1162</v>
      </c>
      <c r="B1171" t="s">
        <v>413</v>
      </c>
      <c r="C1171" s="9">
        <v>128154</v>
      </c>
      <c r="D1171" t="s">
        <v>29</v>
      </c>
      <c r="E1171" s="5" t="s">
        <v>671</v>
      </c>
      <c r="F1171" s="5"/>
      <c r="G1171" s="5"/>
      <c r="H1171" t="s">
        <v>38</v>
      </c>
      <c r="I1171" t="s">
        <v>282</v>
      </c>
      <c r="J1171" s="5" t="s">
        <v>638</v>
      </c>
      <c r="K1171" s="2">
        <v>6</v>
      </c>
      <c r="L1171" s="3">
        <v>66105012</v>
      </c>
      <c r="M1171" s="3">
        <f t="shared" si="47"/>
        <v>16</v>
      </c>
      <c r="O1171" t="s">
        <v>4</v>
      </c>
      <c r="P1171" t="s">
        <v>4</v>
      </c>
      <c r="Q1171" t="s">
        <v>4</v>
      </c>
      <c r="R1171" t="s">
        <v>4</v>
      </c>
    </row>
    <row r="1172" spans="1:18" x14ac:dyDescent="0.2">
      <c r="A1172">
        <f t="shared" si="45"/>
        <v>1163</v>
      </c>
      <c r="B1172" t="s">
        <v>414</v>
      </c>
      <c r="C1172" s="9">
        <v>128265</v>
      </c>
      <c r="D1172" t="s">
        <v>29</v>
      </c>
      <c r="E1172" s="5" t="s">
        <v>671</v>
      </c>
      <c r="F1172" s="5"/>
      <c r="G1172" s="5"/>
      <c r="H1172" t="s">
        <v>876</v>
      </c>
      <c r="I1172" t="s">
        <v>198</v>
      </c>
      <c r="J1172" s="5" t="s">
        <v>638</v>
      </c>
      <c r="K1172" s="2">
        <v>6</v>
      </c>
      <c r="L1172" s="3">
        <v>23217745</v>
      </c>
      <c r="M1172" s="3">
        <f t="shared" si="47"/>
        <v>17</v>
      </c>
      <c r="O1172" t="s">
        <v>4</v>
      </c>
      <c r="P1172" t="s">
        <v>4</v>
      </c>
      <c r="Q1172" t="s">
        <v>4</v>
      </c>
      <c r="R1172" t="s">
        <v>4</v>
      </c>
    </row>
    <row r="1173" spans="1:18" x14ac:dyDescent="0.2">
      <c r="A1173">
        <f t="shared" si="45"/>
        <v>1164</v>
      </c>
      <c r="B1173" t="s">
        <v>420</v>
      </c>
      <c r="C1173" s="9">
        <v>128422</v>
      </c>
      <c r="D1173" t="s">
        <v>46</v>
      </c>
      <c r="E1173" s="5" t="s">
        <v>672</v>
      </c>
      <c r="F1173" s="5"/>
      <c r="G1173" s="5"/>
      <c r="H1173" t="s">
        <v>48</v>
      </c>
      <c r="I1173" t="s">
        <v>198</v>
      </c>
      <c r="J1173" s="5" t="s">
        <v>638</v>
      </c>
      <c r="K1173" s="2">
        <v>6</v>
      </c>
      <c r="L1173" s="3">
        <v>0</v>
      </c>
      <c r="O1173" t="s">
        <v>7</v>
      </c>
      <c r="P1173" s="62">
        <v>43965</v>
      </c>
      <c r="Q1173" t="s">
        <v>4</v>
      </c>
      <c r="R1173" t="s">
        <v>4</v>
      </c>
    </row>
    <row r="1174" spans="1:18" x14ac:dyDescent="0.2">
      <c r="A1174">
        <f t="shared" si="45"/>
        <v>1165</v>
      </c>
      <c r="B1174" t="s">
        <v>421</v>
      </c>
      <c r="C1174" s="9">
        <v>128436</v>
      </c>
      <c r="D1174" t="s">
        <v>23</v>
      </c>
      <c r="E1174" s="5" t="s">
        <v>671</v>
      </c>
      <c r="F1174" s="5"/>
      <c r="G1174" s="5"/>
      <c r="H1174" t="s">
        <v>876</v>
      </c>
      <c r="I1174" t="s">
        <v>422</v>
      </c>
      <c r="J1174" s="5" t="s">
        <v>638</v>
      </c>
      <c r="K1174" s="2">
        <v>6</v>
      </c>
      <c r="L1174" s="3">
        <v>4405595</v>
      </c>
      <c r="M1174" s="3">
        <f t="shared" ref="M1174:M1207" si="48">M1173+1</f>
        <v>1</v>
      </c>
      <c r="O1174" t="s">
        <v>3</v>
      </c>
      <c r="P1174" s="62">
        <v>44749</v>
      </c>
      <c r="Q1174" t="s">
        <v>4</v>
      </c>
      <c r="R1174" t="s">
        <v>4</v>
      </c>
    </row>
    <row r="1175" spans="1:18" x14ac:dyDescent="0.2">
      <c r="A1175">
        <f t="shared" si="45"/>
        <v>1166</v>
      </c>
      <c r="B1175" t="s">
        <v>423</v>
      </c>
      <c r="C1175" s="9">
        <v>128454</v>
      </c>
      <c r="D1175" t="s">
        <v>23</v>
      </c>
      <c r="E1175" s="5" t="s">
        <v>671</v>
      </c>
      <c r="F1175" s="5"/>
      <c r="G1175" s="5"/>
      <c r="H1175" t="s">
        <v>881</v>
      </c>
      <c r="I1175" t="s">
        <v>109</v>
      </c>
      <c r="J1175" s="5" t="s">
        <v>638</v>
      </c>
      <c r="K1175" s="2">
        <v>6</v>
      </c>
      <c r="L1175" s="3">
        <v>2454400</v>
      </c>
      <c r="M1175" s="3">
        <f t="shared" si="48"/>
        <v>2</v>
      </c>
      <c r="O1175" t="s">
        <v>7</v>
      </c>
      <c r="P1175" s="62">
        <v>44651</v>
      </c>
      <c r="Q1175" t="s">
        <v>4</v>
      </c>
      <c r="R1175" t="s">
        <v>4</v>
      </c>
    </row>
    <row r="1176" spans="1:18" x14ac:dyDescent="0.2">
      <c r="A1176">
        <f t="shared" si="45"/>
        <v>1167</v>
      </c>
      <c r="B1176" t="s">
        <v>426</v>
      </c>
      <c r="C1176" s="9">
        <v>128838</v>
      </c>
      <c r="D1176" t="s">
        <v>29</v>
      </c>
      <c r="E1176" s="5" t="s">
        <v>671</v>
      </c>
      <c r="F1176" s="5"/>
      <c r="G1176" s="5"/>
      <c r="H1176" t="s">
        <v>38</v>
      </c>
      <c r="I1176" t="s">
        <v>245</v>
      </c>
      <c r="J1176" s="5" t="s">
        <v>638</v>
      </c>
      <c r="K1176" s="2">
        <v>6</v>
      </c>
      <c r="L1176" s="3">
        <v>32812194</v>
      </c>
      <c r="M1176" s="3">
        <f t="shared" si="48"/>
        <v>3</v>
      </c>
      <c r="O1176" t="s">
        <v>3</v>
      </c>
      <c r="P1176" s="62">
        <v>44950</v>
      </c>
      <c r="Q1176" t="s">
        <v>4</v>
      </c>
      <c r="R1176" t="s">
        <v>4</v>
      </c>
    </row>
    <row r="1177" spans="1:18" x14ac:dyDescent="0.2">
      <c r="A1177">
        <f t="shared" si="45"/>
        <v>1168</v>
      </c>
      <c r="B1177" t="s">
        <v>427</v>
      </c>
      <c r="C1177" s="9">
        <v>128841</v>
      </c>
      <c r="D1177" t="s">
        <v>29</v>
      </c>
      <c r="E1177" s="5" t="s">
        <v>671</v>
      </c>
      <c r="F1177" s="5"/>
      <c r="G1177" s="5"/>
      <c r="H1177" t="s">
        <v>9</v>
      </c>
      <c r="I1177" t="s">
        <v>188</v>
      </c>
      <c r="J1177" s="5" t="s">
        <v>638</v>
      </c>
      <c r="K1177" s="2">
        <v>6</v>
      </c>
      <c r="L1177" s="3">
        <v>3984000</v>
      </c>
      <c r="M1177" s="3">
        <f t="shared" si="48"/>
        <v>4</v>
      </c>
      <c r="O1177" t="s">
        <v>4</v>
      </c>
      <c r="P1177" t="s">
        <v>4</v>
      </c>
      <c r="Q1177" t="s">
        <v>4</v>
      </c>
      <c r="R1177" t="s">
        <v>4</v>
      </c>
    </row>
    <row r="1178" spans="1:18" x14ac:dyDescent="0.2">
      <c r="A1178">
        <f t="shared" si="45"/>
        <v>1169</v>
      </c>
      <c r="B1178" t="s">
        <v>430</v>
      </c>
      <c r="C1178" s="9">
        <v>129083</v>
      </c>
      <c r="D1178" t="s">
        <v>431</v>
      </c>
      <c r="E1178" s="5" t="s">
        <v>671</v>
      </c>
      <c r="F1178" s="5"/>
      <c r="G1178" s="5"/>
      <c r="H1178" t="s">
        <v>38</v>
      </c>
      <c r="I1178" t="s">
        <v>85</v>
      </c>
      <c r="J1178" s="5" t="s">
        <v>638</v>
      </c>
      <c r="K1178" s="2">
        <v>6</v>
      </c>
      <c r="L1178" s="3">
        <v>2350284</v>
      </c>
      <c r="M1178" s="3">
        <f t="shared" si="48"/>
        <v>5</v>
      </c>
      <c r="O1178" t="s">
        <v>7</v>
      </c>
      <c r="P1178" s="62">
        <v>45016</v>
      </c>
      <c r="Q1178" t="s">
        <v>4</v>
      </c>
      <c r="R1178" t="s">
        <v>4</v>
      </c>
    </row>
    <row r="1179" spans="1:18" x14ac:dyDescent="0.2">
      <c r="A1179">
        <f t="shared" si="45"/>
        <v>1170</v>
      </c>
      <c r="B1179" t="s">
        <v>433</v>
      </c>
      <c r="C1179" s="9">
        <v>129179</v>
      </c>
      <c r="D1179" t="s">
        <v>29</v>
      </c>
      <c r="E1179" s="5" t="s">
        <v>671</v>
      </c>
      <c r="F1179" s="5"/>
      <c r="G1179" s="5"/>
      <c r="H1179" t="s">
        <v>1270</v>
      </c>
      <c r="I1179" t="s">
        <v>235</v>
      </c>
      <c r="J1179" s="5" t="s">
        <v>638</v>
      </c>
      <c r="K1179" s="2">
        <v>6</v>
      </c>
      <c r="L1179" s="3">
        <v>7500000</v>
      </c>
      <c r="M1179" s="3">
        <f t="shared" si="48"/>
        <v>6</v>
      </c>
      <c r="O1179" t="s">
        <v>4</v>
      </c>
      <c r="P1179" t="s">
        <v>4</v>
      </c>
      <c r="Q1179" t="s">
        <v>4</v>
      </c>
      <c r="R1179" t="s">
        <v>4</v>
      </c>
    </row>
    <row r="1180" spans="1:18" x14ac:dyDescent="0.2">
      <c r="A1180">
        <f t="shared" si="45"/>
        <v>1171</v>
      </c>
      <c r="B1180" t="s">
        <v>435</v>
      </c>
      <c r="C1180" s="9">
        <v>129307</v>
      </c>
      <c r="D1180" t="s">
        <v>23</v>
      </c>
      <c r="E1180" s="5" t="s">
        <v>671</v>
      </c>
      <c r="F1180" s="5"/>
      <c r="G1180" s="5"/>
      <c r="H1180" t="s">
        <v>881</v>
      </c>
      <c r="I1180" t="s">
        <v>193</v>
      </c>
      <c r="J1180" s="5" t="s">
        <v>638</v>
      </c>
      <c r="K1180" s="2">
        <v>6</v>
      </c>
      <c r="L1180" s="3">
        <v>498000</v>
      </c>
      <c r="M1180" s="3">
        <f t="shared" si="48"/>
        <v>7</v>
      </c>
      <c r="O1180" t="s">
        <v>7</v>
      </c>
      <c r="P1180" s="62">
        <v>44271</v>
      </c>
      <c r="Q1180" t="s">
        <v>7</v>
      </c>
      <c r="R1180" s="62">
        <v>45002</v>
      </c>
    </row>
    <row r="1181" spans="1:18" x14ac:dyDescent="0.2">
      <c r="A1181">
        <f t="shared" si="45"/>
        <v>1172</v>
      </c>
      <c r="B1181" t="s">
        <v>436</v>
      </c>
      <c r="C1181" s="9">
        <v>129370</v>
      </c>
      <c r="D1181" t="s">
        <v>23</v>
      </c>
      <c r="E1181" s="5" t="s">
        <v>671</v>
      </c>
      <c r="F1181" s="5"/>
      <c r="G1181" s="5"/>
      <c r="H1181" t="s">
        <v>881</v>
      </c>
      <c r="I1181" t="s">
        <v>193</v>
      </c>
      <c r="J1181" s="5" t="s">
        <v>638</v>
      </c>
      <c r="K1181" s="2">
        <v>6</v>
      </c>
      <c r="L1181" s="3">
        <v>1985628</v>
      </c>
      <c r="M1181" s="3">
        <f t="shared" si="48"/>
        <v>8</v>
      </c>
      <c r="O1181" t="s">
        <v>7</v>
      </c>
      <c r="P1181" s="62">
        <v>44008</v>
      </c>
      <c r="Q1181" t="s">
        <v>4</v>
      </c>
      <c r="R1181" t="s">
        <v>4</v>
      </c>
    </row>
    <row r="1182" spans="1:18" x14ac:dyDescent="0.2">
      <c r="A1182">
        <f t="shared" si="45"/>
        <v>1173</v>
      </c>
      <c r="B1182" t="s">
        <v>440</v>
      </c>
      <c r="C1182" s="9">
        <v>129540</v>
      </c>
      <c r="D1182" t="s">
        <v>23</v>
      </c>
      <c r="E1182" s="5" t="s">
        <v>671</v>
      </c>
      <c r="F1182" s="5"/>
      <c r="G1182" s="5"/>
      <c r="H1182" t="s">
        <v>48</v>
      </c>
      <c r="I1182" t="s">
        <v>198</v>
      </c>
      <c r="J1182" s="5" t="s">
        <v>638</v>
      </c>
      <c r="K1182" s="2">
        <v>6</v>
      </c>
      <c r="L1182" s="3">
        <v>1004727</v>
      </c>
      <c r="M1182" s="3">
        <f t="shared" si="48"/>
        <v>9</v>
      </c>
      <c r="O1182" t="s">
        <v>4</v>
      </c>
      <c r="P1182" t="s">
        <v>4</v>
      </c>
      <c r="Q1182" t="s">
        <v>4</v>
      </c>
      <c r="R1182" t="s">
        <v>4</v>
      </c>
    </row>
    <row r="1183" spans="1:18" x14ac:dyDescent="0.2">
      <c r="A1183">
        <f t="shared" si="45"/>
        <v>1174</v>
      </c>
      <c r="B1183" t="s">
        <v>441</v>
      </c>
      <c r="C1183" s="9">
        <v>129550</v>
      </c>
      <c r="D1183" t="s">
        <v>29</v>
      </c>
      <c r="E1183" s="5" t="s">
        <v>671</v>
      </c>
      <c r="F1183" s="5"/>
      <c r="G1183" s="5"/>
      <c r="H1183" t="s">
        <v>9</v>
      </c>
      <c r="I1183" t="s">
        <v>282</v>
      </c>
      <c r="J1183" s="5" t="s">
        <v>638</v>
      </c>
      <c r="K1183" s="2">
        <v>6</v>
      </c>
      <c r="L1183" s="3">
        <v>54780000</v>
      </c>
      <c r="M1183" s="3">
        <f t="shared" si="48"/>
        <v>10</v>
      </c>
      <c r="O1183" t="s">
        <v>4</v>
      </c>
      <c r="P1183" t="s">
        <v>4</v>
      </c>
      <c r="Q1183" t="s">
        <v>4</v>
      </c>
      <c r="R1183" t="s">
        <v>4</v>
      </c>
    </row>
    <row r="1184" spans="1:18" x14ac:dyDescent="0.2">
      <c r="A1184">
        <f t="shared" si="45"/>
        <v>1175</v>
      </c>
      <c r="B1184" t="s">
        <v>442</v>
      </c>
      <c r="C1184" s="9">
        <v>129730</v>
      </c>
      <c r="D1184" t="s">
        <v>23</v>
      </c>
      <c r="E1184" s="5" t="s">
        <v>671</v>
      </c>
      <c r="F1184" s="5"/>
      <c r="G1184" s="5"/>
      <c r="H1184" t="s">
        <v>38</v>
      </c>
      <c r="I1184" t="s">
        <v>143</v>
      </c>
      <c r="J1184" s="5" t="s">
        <v>638</v>
      </c>
      <c r="K1184" s="2">
        <v>6</v>
      </c>
      <c r="L1184" s="3">
        <v>2571836</v>
      </c>
      <c r="M1184" s="3">
        <f t="shared" si="48"/>
        <v>11</v>
      </c>
      <c r="O1184" t="s">
        <v>4</v>
      </c>
      <c r="P1184" t="s">
        <v>4</v>
      </c>
      <c r="Q1184" t="s">
        <v>4</v>
      </c>
      <c r="R1184" t="s">
        <v>4</v>
      </c>
    </row>
    <row r="1185" spans="1:18" x14ac:dyDescent="0.2">
      <c r="A1185">
        <f t="shared" si="45"/>
        <v>1176</v>
      </c>
      <c r="B1185" t="s">
        <v>448</v>
      </c>
      <c r="C1185" s="9">
        <v>130422</v>
      </c>
      <c r="D1185" t="s">
        <v>34</v>
      </c>
      <c r="E1185" s="5" t="s">
        <v>671</v>
      </c>
      <c r="F1185" s="5"/>
      <c r="G1185" s="5"/>
      <c r="H1185" t="s">
        <v>48</v>
      </c>
      <c r="I1185" t="s">
        <v>278</v>
      </c>
      <c r="J1185" s="5" t="s">
        <v>638</v>
      </c>
      <c r="K1185" s="2">
        <v>6</v>
      </c>
      <c r="L1185" s="3">
        <v>6663720</v>
      </c>
      <c r="M1185" s="3">
        <f t="shared" si="48"/>
        <v>12</v>
      </c>
      <c r="O1185" t="s">
        <v>4</v>
      </c>
      <c r="P1185" t="s">
        <v>4</v>
      </c>
      <c r="Q1185" t="s">
        <v>4</v>
      </c>
      <c r="R1185" t="s">
        <v>4</v>
      </c>
    </row>
    <row r="1186" spans="1:18" x14ac:dyDescent="0.2">
      <c r="A1186">
        <f t="shared" si="45"/>
        <v>1177</v>
      </c>
      <c r="B1186" t="s">
        <v>450</v>
      </c>
      <c r="C1186" s="9">
        <v>130503</v>
      </c>
      <c r="D1186" t="s">
        <v>1</v>
      </c>
      <c r="E1186" s="5" t="s">
        <v>674</v>
      </c>
      <c r="F1186" s="5"/>
      <c r="G1186" s="5"/>
      <c r="H1186" t="s">
        <v>876</v>
      </c>
      <c r="I1186" t="s">
        <v>371</v>
      </c>
      <c r="J1186" s="5" t="s">
        <v>638</v>
      </c>
      <c r="K1186" s="2">
        <v>6</v>
      </c>
      <c r="L1186" s="3">
        <v>1245000</v>
      </c>
      <c r="M1186" s="3">
        <f t="shared" si="48"/>
        <v>13</v>
      </c>
      <c r="O1186" t="s">
        <v>4</v>
      </c>
      <c r="P1186" t="s">
        <v>4</v>
      </c>
      <c r="Q1186" t="s">
        <v>4</v>
      </c>
      <c r="R1186" t="s">
        <v>4</v>
      </c>
    </row>
    <row r="1187" spans="1:18" x14ac:dyDescent="0.2">
      <c r="A1187">
        <f t="shared" si="45"/>
        <v>1178</v>
      </c>
      <c r="B1187" t="s">
        <v>428</v>
      </c>
      <c r="C1187" s="9">
        <v>130584</v>
      </c>
      <c r="D1187" t="s">
        <v>23</v>
      </c>
      <c r="E1187" s="5" t="s">
        <v>671</v>
      </c>
      <c r="F1187" s="5"/>
      <c r="G1187" s="5"/>
      <c r="H1187" t="s">
        <v>876</v>
      </c>
      <c r="I1187" t="s">
        <v>454</v>
      </c>
      <c r="J1187" s="5" t="s">
        <v>638</v>
      </c>
      <c r="K1187" s="2">
        <v>6</v>
      </c>
      <c r="L1187" s="3">
        <v>4560000</v>
      </c>
      <c r="M1187" s="3">
        <f t="shared" si="48"/>
        <v>14</v>
      </c>
      <c r="O1187" t="s">
        <v>7</v>
      </c>
      <c r="P1187" s="62">
        <v>44209</v>
      </c>
      <c r="Q1187" t="s">
        <v>3</v>
      </c>
      <c r="R1187" s="62">
        <v>44741</v>
      </c>
    </row>
    <row r="1188" spans="1:18" x14ac:dyDescent="0.2">
      <c r="A1188">
        <f t="shared" si="45"/>
        <v>1179</v>
      </c>
      <c r="B1188" t="s">
        <v>465</v>
      </c>
      <c r="C1188" s="9">
        <v>130968</v>
      </c>
      <c r="D1188" t="s">
        <v>23</v>
      </c>
      <c r="E1188" s="5" t="s">
        <v>671</v>
      </c>
      <c r="F1188" s="5"/>
      <c r="G1188" s="5"/>
      <c r="H1188" t="s">
        <v>38</v>
      </c>
      <c r="I1188" t="s">
        <v>78</v>
      </c>
      <c r="J1188" s="5" t="s">
        <v>638</v>
      </c>
      <c r="K1188" s="2">
        <v>6</v>
      </c>
      <c r="L1188" s="3">
        <v>22132</v>
      </c>
      <c r="M1188" s="3">
        <f t="shared" si="48"/>
        <v>15</v>
      </c>
      <c r="O1188" t="s">
        <v>7</v>
      </c>
      <c r="P1188" s="62">
        <v>44886</v>
      </c>
      <c r="Q1188" t="s">
        <v>4</v>
      </c>
      <c r="R1188" t="s">
        <v>4</v>
      </c>
    </row>
    <row r="1189" spans="1:18" x14ac:dyDescent="0.2">
      <c r="A1189">
        <f t="shared" si="45"/>
        <v>1180</v>
      </c>
      <c r="B1189" t="s">
        <v>470</v>
      </c>
      <c r="C1189" s="9">
        <v>131169</v>
      </c>
      <c r="D1189" t="s">
        <v>23</v>
      </c>
      <c r="E1189" s="5" t="s">
        <v>671</v>
      </c>
      <c r="F1189" s="5"/>
      <c r="G1189" s="5"/>
      <c r="H1189" t="s">
        <v>38</v>
      </c>
      <c r="I1189" t="s">
        <v>1435</v>
      </c>
      <c r="J1189" s="5" t="s">
        <v>638</v>
      </c>
      <c r="K1189" s="2">
        <v>6</v>
      </c>
      <c r="L1189" s="3">
        <v>504000</v>
      </c>
      <c r="M1189" s="3">
        <f t="shared" si="48"/>
        <v>16</v>
      </c>
      <c r="O1189" t="s">
        <v>7</v>
      </c>
      <c r="P1189" s="62">
        <v>44519</v>
      </c>
      <c r="Q1189" t="s">
        <v>7</v>
      </c>
      <c r="R1189" s="62">
        <v>44876</v>
      </c>
    </row>
    <row r="1190" spans="1:18" x14ac:dyDescent="0.2">
      <c r="A1190">
        <f t="shared" si="45"/>
        <v>1181</v>
      </c>
      <c r="B1190" t="s">
        <v>478</v>
      </c>
      <c r="C1190" s="9">
        <v>131655</v>
      </c>
      <c r="D1190" t="s">
        <v>29</v>
      </c>
      <c r="E1190" s="5" t="s">
        <v>671</v>
      </c>
      <c r="F1190" s="5"/>
      <c r="G1190" s="5"/>
      <c r="H1190" t="s">
        <v>54</v>
      </c>
      <c r="I1190" t="s">
        <v>240</v>
      </c>
      <c r="J1190" s="5" t="s">
        <v>638</v>
      </c>
      <c r="K1190" s="2">
        <v>10</v>
      </c>
      <c r="L1190" s="3">
        <v>139401768.80000001</v>
      </c>
      <c r="M1190" s="3">
        <f t="shared" si="48"/>
        <v>17</v>
      </c>
      <c r="O1190" t="s">
        <v>4</v>
      </c>
      <c r="P1190" s="62" t="s">
        <v>4</v>
      </c>
      <c r="Q1190" t="s">
        <v>4</v>
      </c>
      <c r="R1190" s="62" t="s">
        <v>4</v>
      </c>
    </row>
    <row r="1191" spans="1:18" x14ac:dyDescent="0.2">
      <c r="A1191">
        <f t="shared" si="45"/>
        <v>1182</v>
      </c>
      <c r="B1191" t="s">
        <v>484</v>
      </c>
      <c r="C1191" s="9">
        <v>132065</v>
      </c>
      <c r="D1191" t="s">
        <v>23</v>
      </c>
      <c r="E1191" s="5" t="s">
        <v>671</v>
      </c>
      <c r="F1191" s="5"/>
      <c r="G1191" s="5"/>
      <c r="H1191" t="s">
        <v>876</v>
      </c>
      <c r="I1191" t="s">
        <v>85</v>
      </c>
      <c r="J1191" s="5" t="s">
        <v>638</v>
      </c>
      <c r="K1191" s="2">
        <v>6</v>
      </c>
      <c r="L1191" s="3">
        <v>4054292</v>
      </c>
      <c r="M1191" s="3">
        <f t="shared" si="48"/>
        <v>18</v>
      </c>
      <c r="O1191" t="s">
        <v>7</v>
      </c>
      <c r="P1191" s="62">
        <v>45001</v>
      </c>
      <c r="Q1191" t="s">
        <v>4</v>
      </c>
      <c r="R1191" t="s">
        <v>4</v>
      </c>
    </row>
    <row r="1192" spans="1:18" x14ac:dyDescent="0.2">
      <c r="A1192">
        <f t="shared" si="45"/>
        <v>1183</v>
      </c>
      <c r="B1192" t="s">
        <v>486</v>
      </c>
      <c r="C1192" s="9">
        <v>132313</v>
      </c>
      <c r="D1192" t="s">
        <v>23</v>
      </c>
      <c r="E1192" s="5" t="s">
        <v>671</v>
      </c>
      <c r="F1192" s="5"/>
      <c r="G1192" s="5"/>
      <c r="H1192" t="s">
        <v>876</v>
      </c>
      <c r="I1192" t="s">
        <v>193</v>
      </c>
      <c r="J1192" s="5" t="s">
        <v>638</v>
      </c>
      <c r="K1192" s="2">
        <v>6</v>
      </c>
      <c r="L1192" s="3">
        <v>2926604</v>
      </c>
      <c r="M1192" s="3">
        <f t="shared" si="48"/>
        <v>19</v>
      </c>
      <c r="O1192" t="s">
        <v>4</v>
      </c>
      <c r="P1192" t="s">
        <v>4</v>
      </c>
      <c r="Q1192" t="s">
        <v>7</v>
      </c>
      <c r="R1192" s="62">
        <v>44714</v>
      </c>
    </row>
    <row r="1193" spans="1:18" x14ac:dyDescent="0.2">
      <c r="A1193">
        <f t="shared" si="45"/>
        <v>1184</v>
      </c>
      <c r="B1193" t="s">
        <v>487</v>
      </c>
      <c r="C1193" s="9">
        <v>132322</v>
      </c>
      <c r="D1193" t="s">
        <v>1</v>
      </c>
      <c r="E1193" s="5" t="s">
        <v>674</v>
      </c>
      <c r="F1193" s="5"/>
      <c r="G1193" s="5"/>
      <c r="H1193" t="s">
        <v>876</v>
      </c>
      <c r="I1193" t="s">
        <v>2</v>
      </c>
      <c r="J1193" s="5" t="s">
        <v>638</v>
      </c>
      <c r="K1193" s="2">
        <v>6</v>
      </c>
      <c r="L1193" s="3">
        <v>1020000</v>
      </c>
      <c r="M1193" s="3">
        <f t="shared" si="48"/>
        <v>20</v>
      </c>
      <c r="O1193" t="s">
        <v>7</v>
      </c>
      <c r="P1193" s="62">
        <v>44470</v>
      </c>
      <c r="Q1193" t="s">
        <v>7</v>
      </c>
      <c r="R1193" s="62">
        <v>44687</v>
      </c>
    </row>
    <row r="1194" spans="1:18" x14ac:dyDescent="0.2">
      <c r="A1194">
        <f t="shared" si="45"/>
        <v>1185</v>
      </c>
      <c r="B1194" t="s">
        <v>490</v>
      </c>
      <c r="C1194" s="9">
        <v>132585</v>
      </c>
      <c r="D1194" t="s">
        <v>29</v>
      </c>
      <c r="E1194" s="5" t="s">
        <v>671</v>
      </c>
      <c r="F1194" s="5"/>
      <c r="G1194" s="5"/>
      <c r="H1194" t="s">
        <v>48</v>
      </c>
      <c r="I1194" t="s">
        <v>141</v>
      </c>
      <c r="J1194" s="5" t="s">
        <v>638</v>
      </c>
      <c r="K1194" s="2">
        <v>6</v>
      </c>
      <c r="L1194" s="3">
        <v>9090000</v>
      </c>
      <c r="M1194" s="3">
        <f t="shared" si="48"/>
        <v>21</v>
      </c>
      <c r="O1194" t="s">
        <v>7</v>
      </c>
      <c r="P1194" s="62">
        <v>44448</v>
      </c>
      <c r="Q1194" t="s">
        <v>4</v>
      </c>
      <c r="R1194" t="s">
        <v>4</v>
      </c>
    </row>
    <row r="1195" spans="1:18" x14ac:dyDescent="0.2">
      <c r="A1195">
        <f t="shared" si="45"/>
        <v>1186</v>
      </c>
      <c r="B1195" t="s">
        <v>492</v>
      </c>
      <c r="C1195" s="9">
        <v>132779</v>
      </c>
      <c r="D1195" t="s">
        <v>29</v>
      </c>
      <c r="E1195" s="5" t="s">
        <v>671</v>
      </c>
      <c r="F1195" s="5"/>
      <c r="G1195" s="5"/>
      <c r="H1195" t="s">
        <v>9</v>
      </c>
      <c r="I1195" t="s">
        <v>240</v>
      </c>
      <c r="J1195" s="5" t="s">
        <v>638</v>
      </c>
      <c r="K1195" s="2">
        <v>6</v>
      </c>
      <c r="L1195" s="3">
        <v>2530000</v>
      </c>
      <c r="M1195" s="3">
        <f t="shared" si="48"/>
        <v>22</v>
      </c>
      <c r="O1195" t="s">
        <v>4</v>
      </c>
      <c r="P1195" t="s">
        <v>4</v>
      </c>
      <c r="Q1195" t="s">
        <v>4</v>
      </c>
      <c r="R1195" t="s">
        <v>4</v>
      </c>
    </row>
    <row r="1196" spans="1:18" x14ac:dyDescent="0.2">
      <c r="A1196">
        <f t="shared" ref="A1196:A1259" si="49">A1195+1</f>
        <v>1187</v>
      </c>
      <c r="B1196" t="s">
        <v>493</v>
      </c>
      <c r="C1196" s="9">
        <v>132799</v>
      </c>
      <c r="D1196" t="s">
        <v>29</v>
      </c>
      <c r="E1196" s="5" t="s">
        <v>671</v>
      </c>
      <c r="F1196" s="5"/>
      <c r="G1196" s="5"/>
      <c r="H1196" t="s">
        <v>9</v>
      </c>
      <c r="I1196" t="s">
        <v>240</v>
      </c>
      <c r="J1196" s="5" t="s">
        <v>638</v>
      </c>
      <c r="K1196" s="2">
        <v>6</v>
      </c>
      <c r="L1196" s="3">
        <v>20700000</v>
      </c>
      <c r="M1196" s="3">
        <f t="shared" si="48"/>
        <v>23</v>
      </c>
      <c r="O1196" t="s">
        <v>4</v>
      </c>
      <c r="P1196" t="s">
        <v>4</v>
      </c>
      <c r="Q1196" t="s">
        <v>4</v>
      </c>
      <c r="R1196" t="s">
        <v>4</v>
      </c>
    </row>
    <row r="1197" spans="1:18" x14ac:dyDescent="0.2">
      <c r="A1197">
        <f t="shared" si="49"/>
        <v>1188</v>
      </c>
      <c r="B1197" t="s">
        <v>494</v>
      </c>
      <c r="C1197" s="9">
        <v>132839</v>
      </c>
      <c r="D1197" t="s">
        <v>23</v>
      </c>
      <c r="E1197" s="5" t="s">
        <v>671</v>
      </c>
      <c r="F1197" s="5"/>
      <c r="G1197" s="5"/>
      <c r="H1197" t="s">
        <v>38</v>
      </c>
      <c r="I1197" t="s">
        <v>198</v>
      </c>
      <c r="J1197" s="5" t="s">
        <v>638</v>
      </c>
      <c r="K1197" s="2">
        <v>6</v>
      </c>
      <c r="L1197" s="3">
        <v>36000</v>
      </c>
      <c r="M1197" s="3">
        <f t="shared" si="48"/>
        <v>24</v>
      </c>
      <c r="O1197" t="s">
        <v>7</v>
      </c>
      <c r="P1197" s="62">
        <v>44120</v>
      </c>
      <c r="Q1197" t="s">
        <v>4</v>
      </c>
      <c r="R1197" t="s">
        <v>4</v>
      </c>
    </row>
    <row r="1198" spans="1:18" x14ac:dyDescent="0.2">
      <c r="A1198">
        <f t="shared" si="49"/>
        <v>1189</v>
      </c>
      <c r="B1198" t="s">
        <v>495</v>
      </c>
      <c r="C1198" s="9">
        <v>132899</v>
      </c>
      <c r="D1198" t="s">
        <v>1</v>
      </c>
      <c r="E1198" s="5" t="s">
        <v>674</v>
      </c>
      <c r="F1198" s="5"/>
      <c r="G1198" s="5"/>
      <c r="H1198" t="s">
        <v>876</v>
      </c>
      <c r="I1198" t="s">
        <v>2</v>
      </c>
      <c r="J1198" s="5" t="s">
        <v>638</v>
      </c>
      <c r="K1198" s="2">
        <v>3</v>
      </c>
      <c r="L1198" s="3">
        <v>960000</v>
      </c>
      <c r="M1198" s="3">
        <f t="shared" si="48"/>
        <v>25</v>
      </c>
      <c r="O1198" t="s">
        <v>7</v>
      </c>
      <c r="P1198" s="62">
        <v>44428</v>
      </c>
      <c r="Q1198" t="s">
        <v>7</v>
      </c>
      <c r="R1198" s="62">
        <v>44796</v>
      </c>
    </row>
    <row r="1199" spans="1:18" x14ac:dyDescent="0.2">
      <c r="A1199">
        <f t="shared" si="49"/>
        <v>1190</v>
      </c>
      <c r="B1199" t="s">
        <v>496</v>
      </c>
      <c r="C1199" s="9">
        <v>132918</v>
      </c>
      <c r="D1199" t="s">
        <v>497</v>
      </c>
      <c r="E1199" s="5" t="s">
        <v>673</v>
      </c>
      <c r="F1199" s="5"/>
      <c r="G1199" s="5"/>
      <c r="H1199" t="s">
        <v>9</v>
      </c>
      <c r="I1199" t="s">
        <v>498</v>
      </c>
      <c r="J1199" s="5" t="s">
        <v>638</v>
      </c>
      <c r="K1199" s="2">
        <v>6</v>
      </c>
      <c r="L1199" s="3">
        <v>0</v>
      </c>
      <c r="M1199" s="3">
        <f t="shared" si="48"/>
        <v>26</v>
      </c>
      <c r="O1199" t="s">
        <v>4</v>
      </c>
      <c r="P1199" t="s">
        <v>4</v>
      </c>
      <c r="Q1199" t="s">
        <v>4</v>
      </c>
      <c r="R1199" t="s">
        <v>4</v>
      </c>
    </row>
    <row r="1200" spans="1:18" x14ac:dyDescent="0.2">
      <c r="A1200">
        <f t="shared" si="49"/>
        <v>1191</v>
      </c>
      <c r="B1200" t="s">
        <v>502</v>
      </c>
      <c r="C1200" s="9">
        <v>133256</v>
      </c>
      <c r="D1200" t="s">
        <v>23</v>
      </c>
      <c r="E1200" s="5" t="s">
        <v>671</v>
      </c>
      <c r="F1200" s="5"/>
      <c r="G1200" s="5"/>
      <c r="H1200" t="s">
        <v>881</v>
      </c>
      <c r="I1200" t="s">
        <v>235</v>
      </c>
      <c r="J1200" s="5" t="s">
        <v>638</v>
      </c>
      <c r="K1200" s="2">
        <v>6</v>
      </c>
      <c r="L1200" s="3">
        <v>752700</v>
      </c>
      <c r="M1200" s="3">
        <f t="shared" si="48"/>
        <v>27</v>
      </c>
      <c r="O1200" t="s">
        <v>4</v>
      </c>
      <c r="P1200" t="s">
        <v>4</v>
      </c>
      <c r="Q1200" t="s">
        <v>4</v>
      </c>
      <c r="R1200" t="s">
        <v>4</v>
      </c>
    </row>
    <row r="1201" spans="1:18" x14ac:dyDescent="0.2">
      <c r="A1201">
        <f t="shared" si="49"/>
        <v>1192</v>
      </c>
      <c r="B1201" t="s">
        <v>506</v>
      </c>
      <c r="C1201" s="9">
        <v>133645</v>
      </c>
      <c r="D1201" t="s">
        <v>29</v>
      </c>
      <c r="E1201" s="5" t="s">
        <v>671</v>
      </c>
      <c r="F1201" s="5"/>
      <c r="G1201" s="5"/>
      <c r="H1201" t="s">
        <v>38</v>
      </c>
      <c r="I1201" t="s">
        <v>137</v>
      </c>
      <c r="J1201" s="5" t="s">
        <v>638</v>
      </c>
      <c r="K1201" s="2">
        <v>6</v>
      </c>
      <c r="L1201" s="3">
        <v>14062356</v>
      </c>
      <c r="M1201" s="3">
        <f t="shared" si="48"/>
        <v>28</v>
      </c>
      <c r="O1201" t="s">
        <v>4</v>
      </c>
      <c r="P1201" t="s">
        <v>4</v>
      </c>
      <c r="Q1201" t="s">
        <v>4</v>
      </c>
      <c r="R1201" t="s">
        <v>4</v>
      </c>
    </row>
    <row r="1202" spans="1:18" x14ac:dyDescent="0.2">
      <c r="A1202">
        <f t="shared" si="49"/>
        <v>1193</v>
      </c>
      <c r="B1202" t="s">
        <v>427</v>
      </c>
      <c r="C1202" s="9">
        <v>133749</v>
      </c>
      <c r="D1202" t="s">
        <v>1</v>
      </c>
      <c r="E1202" s="5" t="s">
        <v>674</v>
      </c>
      <c r="F1202" s="5"/>
      <c r="G1202" s="5"/>
      <c r="H1202" t="s">
        <v>876</v>
      </c>
      <c r="I1202" t="s">
        <v>2</v>
      </c>
      <c r="J1202" s="5" t="s">
        <v>638</v>
      </c>
      <c r="K1202" s="2">
        <v>3</v>
      </c>
      <c r="L1202" s="3">
        <v>510000</v>
      </c>
      <c r="M1202" s="3">
        <f t="shared" si="48"/>
        <v>29</v>
      </c>
      <c r="O1202" t="s">
        <v>4</v>
      </c>
      <c r="P1202" t="s">
        <v>4</v>
      </c>
      <c r="Q1202" t="s">
        <v>4</v>
      </c>
      <c r="R1202" t="s">
        <v>4</v>
      </c>
    </row>
    <row r="1203" spans="1:18" x14ac:dyDescent="0.2">
      <c r="A1203">
        <f t="shared" si="49"/>
        <v>1194</v>
      </c>
      <c r="B1203" t="s">
        <v>516</v>
      </c>
      <c r="C1203" s="9">
        <v>134473</v>
      </c>
      <c r="D1203" t="s">
        <v>23</v>
      </c>
      <c r="E1203" s="5" t="s">
        <v>671</v>
      </c>
      <c r="F1203" s="5"/>
      <c r="G1203" s="5"/>
      <c r="H1203" t="s">
        <v>881</v>
      </c>
      <c r="I1203" t="s">
        <v>85</v>
      </c>
      <c r="J1203" s="5" t="s">
        <v>638</v>
      </c>
      <c r="K1203" s="2">
        <v>6</v>
      </c>
      <c r="L1203" s="3">
        <v>4118823</v>
      </c>
      <c r="M1203" s="3">
        <f t="shared" si="48"/>
        <v>30</v>
      </c>
      <c r="O1203" t="s">
        <v>4</v>
      </c>
      <c r="P1203" t="s">
        <v>4</v>
      </c>
      <c r="Q1203" t="s">
        <v>4</v>
      </c>
      <c r="R1203" t="s">
        <v>4</v>
      </c>
    </row>
    <row r="1204" spans="1:18" x14ac:dyDescent="0.2">
      <c r="A1204">
        <f t="shared" si="49"/>
        <v>1195</v>
      </c>
      <c r="B1204" t="s">
        <v>522</v>
      </c>
      <c r="C1204" s="9">
        <v>134609</v>
      </c>
      <c r="D1204" t="s">
        <v>23</v>
      </c>
      <c r="E1204" s="5" t="s">
        <v>671</v>
      </c>
      <c r="F1204" s="5"/>
      <c r="G1204" s="5"/>
      <c r="H1204" t="s">
        <v>1271</v>
      </c>
      <c r="I1204" t="s">
        <v>303</v>
      </c>
      <c r="J1204" s="5" t="s">
        <v>638</v>
      </c>
      <c r="K1204" s="2">
        <v>6</v>
      </c>
      <c r="L1204" s="3">
        <v>578130</v>
      </c>
      <c r="M1204" s="3">
        <f t="shared" si="48"/>
        <v>31</v>
      </c>
      <c r="O1204" t="s">
        <v>4</v>
      </c>
      <c r="P1204" t="s">
        <v>4</v>
      </c>
      <c r="Q1204" t="s">
        <v>4</v>
      </c>
      <c r="R1204" t="s">
        <v>4</v>
      </c>
    </row>
    <row r="1205" spans="1:18" x14ac:dyDescent="0.2">
      <c r="A1205">
        <f t="shared" si="49"/>
        <v>1196</v>
      </c>
      <c r="B1205" t="s">
        <v>527</v>
      </c>
      <c r="C1205" s="9">
        <v>135065</v>
      </c>
      <c r="D1205" t="s">
        <v>23</v>
      </c>
      <c r="E1205" s="5" t="s">
        <v>671</v>
      </c>
      <c r="F1205" s="5"/>
      <c r="G1205" s="5"/>
      <c r="H1205" t="s">
        <v>881</v>
      </c>
      <c r="I1205" t="s">
        <v>228</v>
      </c>
      <c r="J1205" s="5" t="s">
        <v>638</v>
      </c>
      <c r="K1205" s="2">
        <v>6</v>
      </c>
      <c r="L1205" s="3">
        <v>2249977</v>
      </c>
      <c r="M1205" s="3">
        <f t="shared" si="48"/>
        <v>32</v>
      </c>
      <c r="O1205" t="s">
        <v>4</v>
      </c>
      <c r="P1205" t="s">
        <v>4</v>
      </c>
      <c r="Q1205" t="s">
        <v>4</v>
      </c>
      <c r="R1205" t="s">
        <v>4</v>
      </c>
    </row>
    <row r="1206" spans="1:18" x14ac:dyDescent="0.2">
      <c r="A1206">
        <f t="shared" si="49"/>
        <v>1197</v>
      </c>
      <c r="B1206" t="s">
        <v>530</v>
      </c>
      <c r="C1206" s="9">
        <v>135187</v>
      </c>
      <c r="D1206" t="s">
        <v>23</v>
      </c>
      <c r="E1206" s="5" t="s">
        <v>671</v>
      </c>
      <c r="F1206" s="5"/>
      <c r="G1206" s="5"/>
      <c r="H1206" t="s">
        <v>9</v>
      </c>
      <c r="I1206" t="s">
        <v>353</v>
      </c>
      <c r="J1206" s="5" t="s">
        <v>638</v>
      </c>
      <c r="K1206" s="2">
        <v>6</v>
      </c>
      <c r="L1206" s="3">
        <v>3996000</v>
      </c>
      <c r="M1206" s="3">
        <f t="shared" si="48"/>
        <v>33</v>
      </c>
      <c r="O1206" t="s">
        <v>4</v>
      </c>
      <c r="P1206" t="s">
        <v>4</v>
      </c>
      <c r="Q1206" t="s">
        <v>4</v>
      </c>
      <c r="R1206" t="s">
        <v>4</v>
      </c>
    </row>
    <row r="1207" spans="1:18" x14ac:dyDescent="0.2">
      <c r="A1207">
        <f t="shared" si="49"/>
        <v>1198</v>
      </c>
      <c r="B1207" t="s">
        <v>531</v>
      </c>
      <c r="C1207" s="9">
        <v>135225</v>
      </c>
      <c r="D1207" t="s">
        <v>1</v>
      </c>
      <c r="E1207" s="5" t="s">
        <v>674</v>
      </c>
      <c r="F1207" s="5"/>
      <c r="G1207" s="5"/>
      <c r="H1207" t="s">
        <v>876</v>
      </c>
      <c r="I1207" t="s">
        <v>2</v>
      </c>
      <c r="J1207" s="5" t="s">
        <v>638</v>
      </c>
      <c r="K1207" s="2">
        <v>6</v>
      </c>
      <c r="L1207" s="3">
        <v>1080000</v>
      </c>
      <c r="M1207" s="3">
        <f t="shared" si="48"/>
        <v>34</v>
      </c>
      <c r="O1207" t="s">
        <v>4</v>
      </c>
      <c r="P1207" t="s">
        <v>4</v>
      </c>
      <c r="Q1207" t="s">
        <v>7</v>
      </c>
      <c r="R1207" s="62">
        <v>45013</v>
      </c>
    </row>
    <row r="1208" spans="1:18" x14ac:dyDescent="0.2">
      <c r="A1208">
        <f t="shared" si="49"/>
        <v>1199</v>
      </c>
      <c r="B1208" t="s">
        <v>537</v>
      </c>
      <c r="C1208" s="9">
        <v>135366</v>
      </c>
      <c r="D1208" t="s">
        <v>1</v>
      </c>
      <c r="E1208" s="5" t="s">
        <v>674</v>
      </c>
      <c r="F1208" s="5"/>
      <c r="G1208" s="5"/>
      <c r="H1208" t="s">
        <v>876</v>
      </c>
      <c r="I1208" t="s">
        <v>459</v>
      </c>
      <c r="J1208" s="5" t="s">
        <v>638</v>
      </c>
      <c r="K1208" s="2">
        <v>6</v>
      </c>
      <c r="L1208" s="3">
        <v>1068000</v>
      </c>
      <c r="M1208" s="3">
        <v>1</v>
      </c>
      <c r="O1208" t="s">
        <v>4</v>
      </c>
      <c r="P1208" t="s">
        <v>4</v>
      </c>
      <c r="Q1208" t="s">
        <v>4</v>
      </c>
      <c r="R1208" t="s">
        <v>4</v>
      </c>
    </row>
    <row r="1209" spans="1:18" x14ac:dyDescent="0.2">
      <c r="A1209">
        <f t="shared" si="49"/>
        <v>1200</v>
      </c>
      <c r="B1209" t="s">
        <v>538</v>
      </c>
      <c r="C1209" s="9">
        <v>135415</v>
      </c>
      <c r="D1209" t="s">
        <v>1</v>
      </c>
      <c r="E1209" s="5" t="s">
        <v>674</v>
      </c>
      <c r="F1209" s="5"/>
      <c r="G1209" s="5"/>
      <c r="H1209" t="s">
        <v>876</v>
      </c>
      <c r="I1209" t="s">
        <v>385</v>
      </c>
      <c r="J1209" s="5" t="s">
        <v>638</v>
      </c>
      <c r="K1209" s="2">
        <v>3</v>
      </c>
      <c r="L1209" s="3">
        <v>540000</v>
      </c>
      <c r="M1209" s="3">
        <f t="shared" ref="M1209:M1248" si="50">M1208+1</f>
        <v>2</v>
      </c>
      <c r="O1209" t="s">
        <v>4</v>
      </c>
      <c r="P1209" t="s">
        <v>4</v>
      </c>
      <c r="Q1209" t="s">
        <v>4</v>
      </c>
      <c r="R1209" t="s">
        <v>4</v>
      </c>
    </row>
    <row r="1210" spans="1:18" x14ac:dyDescent="0.2">
      <c r="A1210">
        <f t="shared" si="49"/>
        <v>1201</v>
      </c>
      <c r="B1210" t="s">
        <v>540</v>
      </c>
      <c r="C1210" s="9">
        <v>135468</v>
      </c>
      <c r="D1210" t="s">
        <v>29</v>
      </c>
      <c r="E1210" s="5" t="s">
        <v>671</v>
      </c>
      <c r="F1210" s="5"/>
      <c r="G1210" s="5"/>
      <c r="H1210" t="s">
        <v>1271</v>
      </c>
      <c r="I1210" t="s">
        <v>61</v>
      </c>
      <c r="J1210" s="5" t="s">
        <v>638</v>
      </c>
      <c r="K1210" s="2">
        <v>6</v>
      </c>
      <c r="L1210" s="3">
        <v>0</v>
      </c>
      <c r="M1210" s="3">
        <f t="shared" si="50"/>
        <v>3</v>
      </c>
      <c r="O1210" t="s">
        <v>4</v>
      </c>
      <c r="P1210" t="s">
        <v>4</v>
      </c>
      <c r="Q1210" t="s">
        <v>4</v>
      </c>
      <c r="R1210" t="s">
        <v>4</v>
      </c>
    </row>
    <row r="1211" spans="1:18" x14ac:dyDescent="0.2">
      <c r="A1211">
        <f t="shared" si="49"/>
        <v>1202</v>
      </c>
      <c r="B1211" t="s">
        <v>544</v>
      </c>
      <c r="C1211" s="9">
        <v>135586</v>
      </c>
      <c r="D1211" t="s">
        <v>1</v>
      </c>
      <c r="E1211" s="5" t="s">
        <v>674</v>
      </c>
      <c r="F1211" s="5"/>
      <c r="G1211" s="5"/>
      <c r="H1211" t="s">
        <v>876</v>
      </c>
      <c r="I1211" t="s">
        <v>545</v>
      </c>
      <c r="J1211" s="5" t="s">
        <v>638</v>
      </c>
      <c r="K1211" s="2">
        <v>6</v>
      </c>
      <c r="L1211" s="3">
        <v>1097898</v>
      </c>
      <c r="M1211" s="3">
        <f t="shared" si="50"/>
        <v>4</v>
      </c>
      <c r="O1211" t="s">
        <v>4</v>
      </c>
      <c r="P1211" t="s">
        <v>4</v>
      </c>
      <c r="Q1211" t="s">
        <v>4</v>
      </c>
      <c r="R1211" t="s">
        <v>4</v>
      </c>
    </row>
    <row r="1212" spans="1:18" x14ac:dyDescent="0.2">
      <c r="A1212">
        <f t="shared" si="49"/>
        <v>1203</v>
      </c>
      <c r="B1212" t="s">
        <v>551</v>
      </c>
      <c r="C1212" s="9">
        <v>136866</v>
      </c>
      <c r="D1212" t="s">
        <v>34</v>
      </c>
      <c r="E1212" s="5" t="s">
        <v>671</v>
      </c>
      <c r="F1212" s="5"/>
      <c r="G1212" s="5"/>
      <c r="H1212" t="s">
        <v>9</v>
      </c>
      <c r="I1212" t="s">
        <v>83</v>
      </c>
      <c r="J1212" s="5" t="s">
        <v>638</v>
      </c>
      <c r="K1212" s="2">
        <v>6</v>
      </c>
      <c r="L1212" s="3">
        <v>95150412</v>
      </c>
      <c r="M1212" s="3">
        <f t="shared" si="50"/>
        <v>5</v>
      </c>
      <c r="O1212" t="s">
        <v>7</v>
      </c>
      <c r="P1212" s="62">
        <v>44974</v>
      </c>
      <c r="Q1212" t="s">
        <v>4</v>
      </c>
      <c r="R1212" t="s">
        <v>4</v>
      </c>
    </row>
    <row r="1213" spans="1:18" x14ac:dyDescent="0.2">
      <c r="A1213">
        <f t="shared" si="49"/>
        <v>1204</v>
      </c>
      <c r="B1213" t="s">
        <v>552</v>
      </c>
      <c r="C1213" s="9">
        <v>136874</v>
      </c>
      <c r="D1213" t="s">
        <v>23</v>
      </c>
      <c r="E1213" s="5" t="s">
        <v>671</v>
      </c>
      <c r="F1213" s="5"/>
      <c r="G1213" s="5"/>
      <c r="H1213" t="s">
        <v>875</v>
      </c>
      <c r="I1213" t="s">
        <v>198</v>
      </c>
      <c r="J1213" s="5" t="s">
        <v>638</v>
      </c>
      <c r="K1213" s="2">
        <v>6</v>
      </c>
      <c r="L1213" s="3">
        <v>120900</v>
      </c>
      <c r="M1213" s="3">
        <f t="shared" si="50"/>
        <v>6</v>
      </c>
      <c r="O1213" t="s">
        <v>4</v>
      </c>
      <c r="P1213" t="s">
        <v>4</v>
      </c>
      <c r="Q1213" t="s">
        <v>4</v>
      </c>
      <c r="R1213" t="s">
        <v>4</v>
      </c>
    </row>
    <row r="1214" spans="1:18" x14ac:dyDescent="0.2">
      <c r="A1214">
        <f t="shared" si="49"/>
        <v>1205</v>
      </c>
      <c r="B1214" t="s">
        <v>553</v>
      </c>
      <c r="C1214" s="9">
        <v>136878</v>
      </c>
      <c r="D1214" t="s">
        <v>23</v>
      </c>
      <c r="E1214" s="5" t="s">
        <v>671</v>
      </c>
      <c r="F1214" s="5"/>
      <c r="G1214" s="5"/>
      <c r="H1214" t="s">
        <v>876</v>
      </c>
      <c r="I1214" t="s">
        <v>198</v>
      </c>
      <c r="J1214" s="5" t="s">
        <v>638</v>
      </c>
      <c r="K1214" s="2">
        <v>6</v>
      </c>
      <c r="L1214" s="3">
        <v>200000</v>
      </c>
      <c r="M1214" s="3">
        <f t="shared" si="50"/>
        <v>7</v>
      </c>
      <c r="O1214" t="s">
        <v>4</v>
      </c>
      <c r="P1214" t="s">
        <v>4</v>
      </c>
      <c r="Q1214" t="s">
        <v>4</v>
      </c>
      <c r="R1214" t="s">
        <v>4</v>
      </c>
    </row>
    <row r="1215" spans="1:18" x14ac:dyDescent="0.2">
      <c r="A1215">
        <f t="shared" si="49"/>
        <v>1206</v>
      </c>
      <c r="B1215" t="s">
        <v>555</v>
      </c>
      <c r="C1215" s="9">
        <v>136947</v>
      </c>
      <c r="D1215" t="s">
        <v>23</v>
      </c>
      <c r="E1215" s="5" t="s">
        <v>671</v>
      </c>
      <c r="F1215" s="5"/>
      <c r="G1215" s="5"/>
      <c r="H1215" t="s">
        <v>876</v>
      </c>
      <c r="I1215" t="s">
        <v>198</v>
      </c>
      <c r="J1215" s="5" t="s">
        <v>638</v>
      </c>
      <c r="K1215" s="2">
        <v>6</v>
      </c>
      <c r="L1215" s="3">
        <v>884322</v>
      </c>
      <c r="M1215" s="3">
        <f t="shared" si="50"/>
        <v>8</v>
      </c>
      <c r="O1215" t="s">
        <v>7</v>
      </c>
      <c r="P1215" s="62">
        <v>44895</v>
      </c>
      <c r="Q1215" t="s">
        <v>4</v>
      </c>
      <c r="R1215" t="s">
        <v>4</v>
      </c>
    </row>
    <row r="1216" spans="1:18" x14ac:dyDescent="0.2">
      <c r="A1216">
        <f t="shared" si="49"/>
        <v>1207</v>
      </c>
      <c r="B1216" t="s">
        <v>556</v>
      </c>
      <c r="C1216" s="9">
        <v>137106</v>
      </c>
      <c r="D1216" t="s">
        <v>23</v>
      </c>
      <c r="E1216" s="5" t="s">
        <v>671</v>
      </c>
      <c r="F1216" s="5"/>
      <c r="G1216" s="5"/>
      <c r="H1216" t="s">
        <v>876</v>
      </c>
      <c r="I1216" t="s">
        <v>557</v>
      </c>
      <c r="J1216" s="5" t="s">
        <v>638</v>
      </c>
      <c r="K1216" s="2">
        <v>6</v>
      </c>
      <c r="L1216" s="3">
        <v>4251300</v>
      </c>
      <c r="M1216" s="3">
        <f t="shared" si="50"/>
        <v>9</v>
      </c>
      <c r="O1216" t="s">
        <v>4</v>
      </c>
      <c r="P1216" t="s">
        <v>4</v>
      </c>
      <c r="Q1216" t="s">
        <v>7</v>
      </c>
      <c r="R1216" s="62">
        <v>44909</v>
      </c>
    </row>
    <row r="1217" spans="1:18" x14ac:dyDescent="0.2">
      <c r="A1217">
        <f t="shared" si="49"/>
        <v>1208</v>
      </c>
      <c r="B1217" t="s">
        <v>559</v>
      </c>
      <c r="C1217" s="9">
        <v>137119</v>
      </c>
      <c r="D1217" t="s">
        <v>23</v>
      </c>
      <c r="E1217" s="5" t="s">
        <v>671</v>
      </c>
      <c r="F1217" s="5"/>
      <c r="G1217" s="5"/>
      <c r="H1217" t="s">
        <v>881</v>
      </c>
      <c r="I1217" t="s">
        <v>198</v>
      </c>
      <c r="J1217" s="5" t="s">
        <v>638</v>
      </c>
      <c r="K1217" s="2">
        <v>6</v>
      </c>
      <c r="L1217" s="3">
        <v>1198080</v>
      </c>
      <c r="M1217" s="3">
        <f t="shared" si="50"/>
        <v>10</v>
      </c>
      <c r="O1217" t="s">
        <v>4</v>
      </c>
      <c r="P1217" t="s">
        <v>4</v>
      </c>
      <c r="Q1217" t="s">
        <v>4</v>
      </c>
      <c r="R1217" t="s">
        <v>4</v>
      </c>
    </row>
    <row r="1218" spans="1:18" x14ac:dyDescent="0.2">
      <c r="A1218">
        <f t="shared" si="49"/>
        <v>1209</v>
      </c>
      <c r="B1218" t="s">
        <v>560</v>
      </c>
      <c r="C1218" s="9">
        <v>137121</v>
      </c>
      <c r="D1218" t="s">
        <v>23</v>
      </c>
      <c r="E1218" s="5" t="s">
        <v>671</v>
      </c>
      <c r="F1218" s="5"/>
      <c r="G1218" s="5"/>
      <c r="H1218" t="s">
        <v>881</v>
      </c>
      <c r="I1218" t="s">
        <v>198</v>
      </c>
      <c r="J1218" s="5" t="s">
        <v>638</v>
      </c>
      <c r="K1218" s="2">
        <v>6</v>
      </c>
      <c r="L1218" s="3">
        <v>265584</v>
      </c>
      <c r="M1218" s="3">
        <f t="shared" si="50"/>
        <v>11</v>
      </c>
      <c r="O1218" t="s">
        <v>4</v>
      </c>
      <c r="P1218" t="s">
        <v>4</v>
      </c>
      <c r="Q1218" t="s">
        <v>4</v>
      </c>
      <c r="R1218" t="s">
        <v>4</v>
      </c>
    </row>
    <row r="1219" spans="1:18" x14ac:dyDescent="0.2">
      <c r="A1219">
        <f t="shared" si="49"/>
        <v>1210</v>
      </c>
      <c r="B1219" t="s">
        <v>562</v>
      </c>
      <c r="C1219" s="9">
        <v>137126</v>
      </c>
      <c r="D1219" t="s">
        <v>23</v>
      </c>
      <c r="E1219" s="5" t="s">
        <v>671</v>
      </c>
      <c r="F1219" s="5"/>
      <c r="G1219" s="5"/>
      <c r="H1219" t="s">
        <v>881</v>
      </c>
      <c r="I1219" t="s">
        <v>198</v>
      </c>
      <c r="J1219" s="5" t="s">
        <v>638</v>
      </c>
      <c r="K1219" s="2">
        <v>6</v>
      </c>
      <c r="L1219" s="3">
        <v>2250000</v>
      </c>
      <c r="M1219" s="3">
        <f t="shared" si="50"/>
        <v>12</v>
      </c>
      <c r="O1219" t="s">
        <v>4</v>
      </c>
      <c r="P1219" t="s">
        <v>4</v>
      </c>
      <c r="Q1219" t="s">
        <v>4</v>
      </c>
      <c r="R1219" t="s">
        <v>4</v>
      </c>
    </row>
    <row r="1220" spans="1:18" x14ac:dyDescent="0.2">
      <c r="A1220">
        <f t="shared" si="49"/>
        <v>1211</v>
      </c>
      <c r="B1220" t="s">
        <v>563</v>
      </c>
      <c r="C1220" s="9">
        <v>137246</v>
      </c>
      <c r="D1220" t="s">
        <v>34</v>
      </c>
      <c r="E1220" s="5" t="s">
        <v>671</v>
      </c>
      <c r="F1220" s="5"/>
      <c r="G1220" s="5"/>
      <c r="H1220" t="s">
        <v>9</v>
      </c>
      <c r="I1220" t="s">
        <v>198</v>
      </c>
      <c r="J1220" s="5" t="s">
        <v>638</v>
      </c>
      <c r="K1220" s="2">
        <v>6</v>
      </c>
      <c r="L1220" s="3">
        <v>1050000</v>
      </c>
      <c r="M1220" s="3">
        <f t="shared" si="50"/>
        <v>13</v>
      </c>
      <c r="O1220" t="s">
        <v>4</v>
      </c>
      <c r="P1220" t="s">
        <v>4</v>
      </c>
      <c r="Q1220" t="s">
        <v>4</v>
      </c>
      <c r="R1220" t="s">
        <v>4</v>
      </c>
    </row>
    <row r="1221" spans="1:18" x14ac:dyDescent="0.2">
      <c r="A1221">
        <f t="shared" si="49"/>
        <v>1212</v>
      </c>
      <c r="B1221" t="s">
        <v>568</v>
      </c>
      <c r="C1221" s="9">
        <v>137376</v>
      </c>
      <c r="D1221" t="s">
        <v>23</v>
      </c>
      <c r="E1221" s="5" t="s">
        <v>671</v>
      </c>
      <c r="F1221" s="5"/>
      <c r="G1221" s="5"/>
      <c r="H1221" t="s">
        <v>876</v>
      </c>
      <c r="I1221" t="s">
        <v>193</v>
      </c>
      <c r="J1221" s="5" t="s">
        <v>638</v>
      </c>
      <c r="K1221" s="2">
        <v>6</v>
      </c>
      <c r="L1221" s="3">
        <v>6240000</v>
      </c>
      <c r="M1221" s="3">
        <f t="shared" si="50"/>
        <v>14</v>
      </c>
      <c r="O1221" t="s">
        <v>4</v>
      </c>
      <c r="P1221" t="s">
        <v>4</v>
      </c>
      <c r="Q1221" t="s">
        <v>4</v>
      </c>
      <c r="R1221" t="s">
        <v>4</v>
      </c>
    </row>
    <row r="1222" spans="1:18" x14ac:dyDescent="0.2">
      <c r="A1222">
        <f t="shared" si="49"/>
        <v>1213</v>
      </c>
      <c r="B1222" t="s">
        <v>569</v>
      </c>
      <c r="C1222" s="9">
        <v>137614</v>
      </c>
      <c r="D1222" t="s">
        <v>23</v>
      </c>
      <c r="E1222" s="5" t="s">
        <v>671</v>
      </c>
      <c r="F1222" s="5"/>
      <c r="G1222" s="5"/>
      <c r="H1222" t="s">
        <v>875</v>
      </c>
      <c r="I1222" t="s">
        <v>198</v>
      </c>
      <c r="J1222" s="5" t="s">
        <v>638</v>
      </c>
      <c r="K1222" s="2">
        <v>6</v>
      </c>
      <c r="L1222" s="3">
        <v>485718</v>
      </c>
      <c r="M1222" s="3">
        <f t="shared" si="50"/>
        <v>15</v>
      </c>
      <c r="O1222" t="s">
        <v>4</v>
      </c>
      <c r="P1222" t="s">
        <v>4</v>
      </c>
      <c r="Q1222" t="s">
        <v>4</v>
      </c>
      <c r="R1222" t="s">
        <v>4</v>
      </c>
    </row>
    <row r="1223" spans="1:18" x14ac:dyDescent="0.2">
      <c r="A1223">
        <f t="shared" si="49"/>
        <v>1214</v>
      </c>
      <c r="B1223" t="s">
        <v>570</v>
      </c>
      <c r="C1223" s="9">
        <v>137629</v>
      </c>
      <c r="D1223" t="s">
        <v>23</v>
      </c>
      <c r="E1223" s="5" t="s">
        <v>671</v>
      </c>
      <c r="F1223" s="5"/>
      <c r="G1223" s="5"/>
      <c r="H1223" t="s">
        <v>881</v>
      </c>
      <c r="I1223" t="s">
        <v>228</v>
      </c>
      <c r="J1223" s="5" t="s">
        <v>638</v>
      </c>
      <c r="K1223" s="2">
        <v>6</v>
      </c>
      <c r="L1223" s="3">
        <v>3971280</v>
      </c>
      <c r="M1223" s="3">
        <f t="shared" si="50"/>
        <v>16</v>
      </c>
      <c r="O1223" t="s">
        <v>4</v>
      </c>
      <c r="P1223" t="s">
        <v>4</v>
      </c>
      <c r="Q1223" t="s">
        <v>4</v>
      </c>
      <c r="R1223" t="s">
        <v>4</v>
      </c>
    </row>
    <row r="1224" spans="1:18" x14ac:dyDescent="0.2">
      <c r="A1224">
        <f t="shared" si="49"/>
        <v>1215</v>
      </c>
      <c r="B1224" t="s">
        <v>1099</v>
      </c>
      <c r="C1224" s="9">
        <v>137731</v>
      </c>
      <c r="D1224" t="s">
        <v>1</v>
      </c>
      <c r="E1224" s="5" t="s">
        <v>674</v>
      </c>
      <c r="F1224" s="5"/>
      <c r="G1224" s="5"/>
      <c r="H1224" t="s">
        <v>876</v>
      </c>
      <c r="I1224" t="s">
        <v>2</v>
      </c>
      <c r="J1224" s="5" t="s">
        <v>638</v>
      </c>
      <c r="K1224" s="2">
        <v>6</v>
      </c>
      <c r="L1224" s="3">
        <v>26811835</v>
      </c>
      <c r="M1224" s="3">
        <f t="shared" si="50"/>
        <v>17</v>
      </c>
      <c r="N1224" s="3">
        <f>SUM(L1180:L1224)</f>
        <v>427487022.80000001</v>
      </c>
      <c r="O1224" t="s">
        <v>4</v>
      </c>
      <c r="P1224" t="s">
        <v>4</v>
      </c>
      <c r="Q1224" t="s">
        <v>4</v>
      </c>
      <c r="R1224" t="s">
        <v>4</v>
      </c>
    </row>
    <row r="1225" spans="1:18" x14ac:dyDescent="0.2">
      <c r="A1225">
        <f t="shared" si="49"/>
        <v>1216</v>
      </c>
      <c r="B1225" t="s">
        <v>575</v>
      </c>
      <c r="C1225" s="9">
        <v>137810</v>
      </c>
      <c r="D1225" t="s">
        <v>23</v>
      </c>
      <c r="E1225" s="5" t="s">
        <v>671</v>
      </c>
      <c r="F1225" s="5"/>
      <c r="G1225" s="5"/>
      <c r="H1225" t="s">
        <v>876</v>
      </c>
      <c r="I1225" t="s">
        <v>198</v>
      </c>
      <c r="J1225" s="5" t="s">
        <v>638</v>
      </c>
      <c r="K1225" s="2">
        <v>6</v>
      </c>
      <c r="L1225" s="3">
        <v>768000</v>
      </c>
      <c r="M1225" s="3">
        <f t="shared" si="50"/>
        <v>18</v>
      </c>
      <c r="O1225" t="s">
        <v>7</v>
      </c>
      <c r="P1225" s="62">
        <v>44671</v>
      </c>
      <c r="Q1225" t="s">
        <v>4</v>
      </c>
      <c r="R1225" t="s">
        <v>4</v>
      </c>
    </row>
    <row r="1226" spans="1:18" x14ac:dyDescent="0.2">
      <c r="A1226">
        <f t="shared" si="49"/>
        <v>1217</v>
      </c>
      <c r="B1226" t="s">
        <v>578</v>
      </c>
      <c r="C1226" s="9">
        <v>137973</v>
      </c>
      <c r="D1226" t="s">
        <v>23</v>
      </c>
      <c r="E1226" s="5" t="s">
        <v>671</v>
      </c>
      <c r="F1226" s="5"/>
      <c r="G1226" s="5"/>
      <c r="H1226" t="s">
        <v>881</v>
      </c>
      <c r="I1226" t="s">
        <v>198</v>
      </c>
      <c r="J1226" s="5" t="s">
        <v>638</v>
      </c>
      <c r="K1226" s="2">
        <v>6</v>
      </c>
      <c r="L1226" s="3">
        <v>1192487</v>
      </c>
      <c r="M1226" s="3">
        <f t="shared" si="50"/>
        <v>19</v>
      </c>
      <c r="O1226" t="s">
        <v>4</v>
      </c>
      <c r="P1226" t="s">
        <v>4</v>
      </c>
      <c r="Q1226" t="s">
        <v>4</v>
      </c>
      <c r="R1226" t="s">
        <v>4</v>
      </c>
    </row>
    <row r="1227" spans="1:18" x14ac:dyDescent="0.2">
      <c r="A1227">
        <f t="shared" si="49"/>
        <v>1218</v>
      </c>
      <c r="B1227" t="s">
        <v>577</v>
      </c>
      <c r="C1227" s="9">
        <v>138215</v>
      </c>
      <c r="D1227" t="s">
        <v>23</v>
      </c>
      <c r="E1227" s="5" t="s">
        <v>671</v>
      </c>
      <c r="F1227" s="5"/>
      <c r="G1227" s="5"/>
      <c r="H1227" t="s">
        <v>38</v>
      </c>
      <c r="I1227" t="s">
        <v>27</v>
      </c>
      <c r="J1227" s="5" t="s">
        <v>638</v>
      </c>
      <c r="K1227" s="2">
        <v>6</v>
      </c>
      <c r="L1227" s="3">
        <v>843000</v>
      </c>
      <c r="M1227" s="3">
        <f t="shared" si="50"/>
        <v>20</v>
      </c>
      <c r="O1227" t="s">
        <v>7</v>
      </c>
      <c r="P1227" s="62">
        <v>44865</v>
      </c>
      <c r="Q1227" t="s">
        <v>4</v>
      </c>
      <c r="R1227" t="s">
        <v>4</v>
      </c>
    </row>
    <row r="1228" spans="1:18" x14ac:dyDescent="0.2">
      <c r="A1228">
        <f t="shared" si="49"/>
        <v>1219</v>
      </c>
      <c r="B1228" t="s">
        <v>581</v>
      </c>
      <c r="C1228" s="9">
        <v>138246</v>
      </c>
      <c r="D1228" t="s">
        <v>23</v>
      </c>
      <c r="E1228" s="5" t="s">
        <v>671</v>
      </c>
      <c r="F1228" s="5"/>
      <c r="G1228" s="5"/>
      <c r="H1228" t="s">
        <v>881</v>
      </c>
      <c r="I1228" t="s">
        <v>198</v>
      </c>
      <c r="J1228" s="5" t="s">
        <v>638</v>
      </c>
      <c r="K1228" s="2">
        <v>6</v>
      </c>
      <c r="L1228" s="3">
        <v>2303628</v>
      </c>
      <c r="M1228" s="3">
        <f t="shared" si="50"/>
        <v>21</v>
      </c>
      <c r="O1228" t="s">
        <v>4</v>
      </c>
      <c r="P1228" t="s">
        <v>4</v>
      </c>
      <c r="Q1228" t="s">
        <v>4</v>
      </c>
      <c r="R1228" t="s">
        <v>4</v>
      </c>
    </row>
    <row r="1229" spans="1:18" x14ac:dyDescent="0.2">
      <c r="A1229">
        <f t="shared" si="49"/>
        <v>1220</v>
      </c>
      <c r="B1229" t="s">
        <v>584</v>
      </c>
      <c r="C1229" s="9">
        <v>138471</v>
      </c>
      <c r="D1229" t="s">
        <v>23</v>
      </c>
      <c r="E1229" s="5" t="s">
        <v>671</v>
      </c>
      <c r="F1229" s="5"/>
      <c r="G1229" s="5"/>
      <c r="H1229" t="s">
        <v>876</v>
      </c>
      <c r="I1229" t="s">
        <v>198</v>
      </c>
      <c r="J1229" s="5" t="s">
        <v>638</v>
      </c>
      <c r="K1229" s="2">
        <v>6</v>
      </c>
      <c r="L1229" s="3">
        <v>464604</v>
      </c>
      <c r="M1229" s="3">
        <f t="shared" si="50"/>
        <v>22</v>
      </c>
      <c r="O1229" t="s">
        <v>7</v>
      </c>
      <c r="P1229" s="62">
        <v>44672</v>
      </c>
      <c r="Q1229" t="s">
        <v>4</v>
      </c>
      <c r="R1229" t="s">
        <v>4</v>
      </c>
    </row>
    <row r="1230" spans="1:18" x14ac:dyDescent="0.2">
      <c r="A1230">
        <f t="shared" si="49"/>
        <v>1221</v>
      </c>
      <c r="B1230" t="s">
        <v>586</v>
      </c>
      <c r="C1230" s="9">
        <v>138586</v>
      </c>
      <c r="D1230" t="s">
        <v>1</v>
      </c>
      <c r="E1230" s="5" t="s">
        <v>674</v>
      </c>
      <c r="F1230" s="5"/>
      <c r="G1230" s="5"/>
      <c r="H1230" t="s">
        <v>876</v>
      </c>
      <c r="I1230" t="s">
        <v>587</v>
      </c>
      <c r="J1230" s="5" t="s">
        <v>638</v>
      </c>
      <c r="K1230" s="2">
        <v>6</v>
      </c>
      <c r="L1230" s="3">
        <v>1020000</v>
      </c>
      <c r="M1230" s="3">
        <f t="shared" si="50"/>
        <v>23</v>
      </c>
      <c r="O1230" t="s">
        <v>4</v>
      </c>
      <c r="P1230" t="s">
        <v>4</v>
      </c>
      <c r="Q1230" t="s">
        <v>4</v>
      </c>
      <c r="R1230" t="s">
        <v>4</v>
      </c>
    </row>
    <row r="1231" spans="1:18" x14ac:dyDescent="0.2">
      <c r="A1231">
        <f t="shared" si="49"/>
        <v>1222</v>
      </c>
      <c r="B1231" t="s">
        <v>590</v>
      </c>
      <c r="C1231" s="9">
        <v>139108</v>
      </c>
      <c r="D1231" t="s">
        <v>23</v>
      </c>
      <c r="E1231" s="5" t="s">
        <v>671</v>
      </c>
      <c r="F1231" s="5"/>
      <c r="G1231" s="5"/>
      <c r="H1231" t="s">
        <v>876</v>
      </c>
      <c r="I1231" t="s">
        <v>289</v>
      </c>
      <c r="J1231" s="5" t="s">
        <v>638</v>
      </c>
      <c r="K1231" s="2">
        <v>6</v>
      </c>
      <c r="L1231" s="3">
        <v>834332</v>
      </c>
      <c r="M1231" s="3">
        <f t="shared" si="50"/>
        <v>24</v>
      </c>
      <c r="O1231" t="s">
        <v>4</v>
      </c>
      <c r="P1231" t="s">
        <v>4</v>
      </c>
      <c r="Q1231" t="s">
        <v>4</v>
      </c>
      <c r="R1231" t="s">
        <v>4</v>
      </c>
    </row>
    <row r="1232" spans="1:18" x14ac:dyDescent="0.2">
      <c r="A1232">
        <f t="shared" si="49"/>
        <v>1223</v>
      </c>
      <c r="B1232" t="s">
        <v>592</v>
      </c>
      <c r="C1232" s="9">
        <v>139114</v>
      </c>
      <c r="D1232" t="s">
        <v>1</v>
      </c>
      <c r="E1232" s="5" t="s">
        <v>674</v>
      </c>
      <c r="F1232" s="5"/>
      <c r="G1232" s="5"/>
      <c r="H1232" t="s">
        <v>876</v>
      </c>
      <c r="I1232" t="s">
        <v>22</v>
      </c>
      <c r="J1232" s="5" t="s">
        <v>638</v>
      </c>
      <c r="K1232" s="2">
        <v>6</v>
      </c>
      <c r="L1232" s="3">
        <v>1140000</v>
      </c>
      <c r="M1232" s="3">
        <f t="shared" si="50"/>
        <v>25</v>
      </c>
      <c r="O1232" t="s">
        <v>7</v>
      </c>
      <c r="P1232" s="62">
        <v>44963</v>
      </c>
      <c r="Q1232" t="s">
        <v>4</v>
      </c>
      <c r="R1232" t="s">
        <v>4</v>
      </c>
    </row>
    <row r="1233" spans="1:18" x14ac:dyDescent="0.2">
      <c r="A1233">
        <f t="shared" si="49"/>
        <v>1224</v>
      </c>
      <c r="B1233" t="s">
        <v>599</v>
      </c>
      <c r="C1233" s="9">
        <v>139269</v>
      </c>
      <c r="D1233" t="s">
        <v>23</v>
      </c>
      <c r="E1233" s="5" t="s">
        <v>671</v>
      </c>
      <c r="F1233" s="5"/>
      <c r="G1233" s="5"/>
      <c r="H1233" t="s">
        <v>875</v>
      </c>
      <c r="I1233" t="s">
        <v>198</v>
      </c>
      <c r="J1233" s="5" t="s">
        <v>638</v>
      </c>
      <c r="K1233" s="2">
        <v>6</v>
      </c>
      <c r="L1233" s="3">
        <v>443088</v>
      </c>
      <c r="M1233" s="3">
        <f t="shared" si="50"/>
        <v>26</v>
      </c>
      <c r="O1233" t="s">
        <v>4</v>
      </c>
      <c r="P1233" t="s">
        <v>4</v>
      </c>
      <c r="Q1233" t="s">
        <v>4</v>
      </c>
      <c r="R1233" t="s">
        <v>4</v>
      </c>
    </row>
    <row r="1234" spans="1:18" x14ac:dyDescent="0.2">
      <c r="A1234">
        <f t="shared" si="49"/>
        <v>1225</v>
      </c>
      <c r="B1234" t="s">
        <v>600</v>
      </c>
      <c r="C1234" s="9">
        <v>139270</v>
      </c>
      <c r="D1234" t="s">
        <v>23</v>
      </c>
      <c r="E1234" s="5" t="s">
        <v>671</v>
      </c>
      <c r="F1234" s="5"/>
      <c r="G1234" s="5"/>
      <c r="H1234" t="s">
        <v>875</v>
      </c>
      <c r="I1234" t="s">
        <v>198</v>
      </c>
      <c r="J1234" s="5" t="s">
        <v>638</v>
      </c>
      <c r="K1234" s="2">
        <v>6</v>
      </c>
      <c r="L1234" s="3">
        <v>1281660</v>
      </c>
      <c r="M1234" s="3">
        <f t="shared" si="50"/>
        <v>27</v>
      </c>
      <c r="O1234" t="s">
        <v>4</v>
      </c>
      <c r="P1234" t="s">
        <v>4</v>
      </c>
      <c r="Q1234" t="s">
        <v>4</v>
      </c>
      <c r="R1234" t="s">
        <v>4</v>
      </c>
    </row>
    <row r="1235" spans="1:18" x14ac:dyDescent="0.2">
      <c r="A1235">
        <f t="shared" si="49"/>
        <v>1226</v>
      </c>
      <c r="B1235" t="s">
        <v>601</v>
      </c>
      <c r="C1235" s="9">
        <v>139271</v>
      </c>
      <c r="D1235" t="s">
        <v>23</v>
      </c>
      <c r="E1235" s="5" t="s">
        <v>671</v>
      </c>
      <c r="F1235" s="5"/>
      <c r="G1235" s="5"/>
      <c r="H1235" t="s">
        <v>875</v>
      </c>
      <c r="I1235" t="s">
        <v>198</v>
      </c>
      <c r="J1235" s="5" t="s">
        <v>638</v>
      </c>
      <c r="K1235" s="2">
        <v>6</v>
      </c>
      <c r="L1235" s="3">
        <v>353400</v>
      </c>
      <c r="M1235" s="3">
        <f t="shared" si="50"/>
        <v>28</v>
      </c>
      <c r="O1235" t="s">
        <v>7</v>
      </c>
      <c r="P1235" s="62">
        <v>44810</v>
      </c>
      <c r="Q1235" t="s">
        <v>4</v>
      </c>
      <c r="R1235" t="s">
        <v>4</v>
      </c>
    </row>
    <row r="1236" spans="1:18" x14ac:dyDescent="0.2">
      <c r="A1236">
        <f t="shared" si="49"/>
        <v>1227</v>
      </c>
      <c r="B1236" t="s">
        <v>605</v>
      </c>
      <c r="C1236" s="9">
        <v>139334</v>
      </c>
      <c r="D1236" t="s">
        <v>23</v>
      </c>
      <c r="E1236" s="5" t="s">
        <v>671</v>
      </c>
      <c r="F1236" s="5"/>
      <c r="G1236" s="5"/>
      <c r="H1236" t="s">
        <v>48</v>
      </c>
      <c r="I1236" t="s">
        <v>392</v>
      </c>
      <c r="J1236" s="5" t="s">
        <v>638</v>
      </c>
      <c r="K1236" s="2">
        <v>6</v>
      </c>
      <c r="L1236" s="3">
        <v>1209408</v>
      </c>
      <c r="M1236" s="3">
        <f t="shared" si="50"/>
        <v>29</v>
      </c>
      <c r="O1236" t="s">
        <v>7</v>
      </c>
      <c r="P1236" s="62">
        <v>44825</v>
      </c>
      <c r="Q1236" t="s">
        <v>4</v>
      </c>
      <c r="R1236" t="s">
        <v>4</v>
      </c>
    </row>
    <row r="1237" spans="1:18" x14ac:dyDescent="0.2">
      <c r="A1237">
        <f t="shared" si="49"/>
        <v>1228</v>
      </c>
      <c r="B1237" t="s">
        <v>567</v>
      </c>
      <c r="C1237" s="9">
        <v>139411</v>
      </c>
      <c r="D1237" t="s">
        <v>29</v>
      </c>
      <c r="E1237" s="5" t="s">
        <v>671</v>
      </c>
      <c r="F1237" s="5"/>
      <c r="G1237" s="5"/>
      <c r="H1237" t="s">
        <v>1271</v>
      </c>
      <c r="I1237" t="s">
        <v>208</v>
      </c>
      <c r="J1237" s="5" t="s">
        <v>638</v>
      </c>
      <c r="K1237" s="2">
        <v>10</v>
      </c>
      <c r="L1237" s="3">
        <v>304597641</v>
      </c>
      <c r="M1237" s="3">
        <f t="shared" si="50"/>
        <v>30</v>
      </c>
      <c r="O1237" t="s">
        <v>4</v>
      </c>
      <c r="P1237" t="s">
        <v>4</v>
      </c>
      <c r="Q1237" t="s">
        <v>4</v>
      </c>
      <c r="R1237" t="s">
        <v>4</v>
      </c>
    </row>
    <row r="1238" spans="1:18" x14ac:dyDescent="0.2">
      <c r="A1238">
        <f t="shared" si="49"/>
        <v>1229</v>
      </c>
      <c r="B1238" t="s">
        <v>609</v>
      </c>
      <c r="C1238" s="9">
        <v>139425</v>
      </c>
      <c r="D1238" t="s">
        <v>1</v>
      </c>
      <c r="E1238" s="5" t="s">
        <v>674</v>
      </c>
      <c r="F1238" s="5"/>
      <c r="G1238" s="5"/>
      <c r="H1238" t="s">
        <v>876</v>
      </c>
      <c r="I1238" t="s">
        <v>882</v>
      </c>
      <c r="J1238" s="5" t="s">
        <v>638</v>
      </c>
      <c r="K1238" s="2">
        <v>6</v>
      </c>
      <c r="L1238" s="3">
        <v>1978680</v>
      </c>
      <c r="M1238" s="3">
        <f t="shared" si="50"/>
        <v>31</v>
      </c>
      <c r="O1238" t="s">
        <v>4</v>
      </c>
      <c r="P1238" t="s">
        <v>4</v>
      </c>
      <c r="Q1238" t="s">
        <v>4</v>
      </c>
      <c r="R1238" t="s">
        <v>4</v>
      </c>
    </row>
    <row r="1239" spans="1:18" x14ac:dyDescent="0.2">
      <c r="A1239">
        <f t="shared" si="49"/>
        <v>1230</v>
      </c>
      <c r="B1239" t="s">
        <v>611</v>
      </c>
      <c r="C1239" s="9">
        <v>139444</v>
      </c>
      <c r="D1239" t="s">
        <v>23</v>
      </c>
      <c r="E1239" s="5" t="s">
        <v>671</v>
      </c>
      <c r="F1239" s="5"/>
      <c r="G1239" s="5"/>
      <c r="H1239" t="s">
        <v>881</v>
      </c>
      <c r="I1239" t="s">
        <v>131</v>
      </c>
      <c r="J1239" s="5" t="s">
        <v>638</v>
      </c>
      <c r="K1239" s="2">
        <v>6</v>
      </c>
      <c r="L1239" s="3">
        <v>5148669</v>
      </c>
      <c r="M1239" s="3">
        <f t="shared" si="50"/>
        <v>32</v>
      </c>
      <c r="O1239" t="s">
        <v>4</v>
      </c>
      <c r="P1239" t="s">
        <v>4</v>
      </c>
      <c r="Q1239" t="s">
        <v>4</v>
      </c>
      <c r="R1239" t="s">
        <v>4</v>
      </c>
    </row>
    <row r="1240" spans="1:18" x14ac:dyDescent="0.2">
      <c r="A1240">
        <f t="shared" si="49"/>
        <v>1231</v>
      </c>
      <c r="B1240" t="s">
        <v>615</v>
      </c>
      <c r="C1240" s="9">
        <v>139607</v>
      </c>
      <c r="D1240" t="s">
        <v>23</v>
      </c>
      <c r="E1240" s="5" t="s">
        <v>671</v>
      </c>
      <c r="F1240" s="5"/>
      <c r="G1240" s="5"/>
      <c r="H1240" t="s">
        <v>38</v>
      </c>
      <c r="I1240" t="s">
        <v>27</v>
      </c>
      <c r="J1240" s="5" t="s">
        <v>638</v>
      </c>
      <c r="K1240" s="2">
        <v>3</v>
      </c>
      <c r="L1240" s="3">
        <v>53450000</v>
      </c>
      <c r="M1240" s="3">
        <f t="shared" si="50"/>
        <v>33</v>
      </c>
      <c r="O1240" t="s">
        <v>4</v>
      </c>
      <c r="P1240" t="s">
        <v>4</v>
      </c>
      <c r="Q1240" t="s">
        <v>4</v>
      </c>
      <c r="R1240" t="s">
        <v>4</v>
      </c>
    </row>
    <row r="1241" spans="1:18" x14ac:dyDescent="0.2">
      <c r="A1241">
        <f t="shared" si="49"/>
        <v>1232</v>
      </c>
      <c r="B1241" t="s">
        <v>616</v>
      </c>
      <c r="C1241" s="9">
        <v>139616</v>
      </c>
      <c r="D1241" t="s">
        <v>23</v>
      </c>
      <c r="E1241" s="5" t="s">
        <v>671</v>
      </c>
      <c r="F1241" s="5"/>
      <c r="G1241" s="5"/>
      <c r="H1241" t="s">
        <v>9</v>
      </c>
      <c r="I1241" t="s">
        <v>617</v>
      </c>
      <c r="J1241" s="5" t="s">
        <v>638</v>
      </c>
      <c r="K1241" s="2">
        <v>6</v>
      </c>
      <c r="L1241" s="3">
        <v>2280000</v>
      </c>
      <c r="M1241" s="3">
        <f t="shared" si="50"/>
        <v>34</v>
      </c>
      <c r="O1241" t="s">
        <v>4</v>
      </c>
      <c r="P1241" t="s">
        <v>4</v>
      </c>
      <c r="Q1241" t="s">
        <v>4</v>
      </c>
      <c r="R1241" t="s">
        <v>4</v>
      </c>
    </row>
    <row r="1242" spans="1:18" x14ac:dyDescent="0.2">
      <c r="A1242">
        <f t="shared" si="49"/>
        <v>1233</v>
      </c>
      <c r="B1242" t="s">
        <v>603</v>
      </c>
      <c r="C1242" s="9">
        <v>139658</v>
      </c>
      <c r="D1242" t="s">
        <v>23</v>
      </c>
      <c r="E1242" s="5" t="s">
        <v>671</v>
      </c>
      <c r="F1242" s="5"/>
      <c r="G1242" s="5"/>
      <c r="H1242" t="s">
        <v>1271</v>
      </c>
      <c r="I1242" t="s">
        <v>78</v>
      </c>
      <c r="J1242" s="5" t="s">
        <v>638</v>
      </c>
      <c r="K1242" s="2">
        <v>3</v>
      </c>
      <c r="L1242" s="3">
        <v>958091.7</v>
      </c>
      <c r="M1242" s="3">
        <f t="shared" si="50"/>
        <v>35</v>
      </c>
      <c r="O1242" t="s">
        <v>4</v>
      </c>
      <c r="P1242" t="s">
        <v>4</v>
      </c>
      <c r="Q1242" t="s">
        <v>4</v>
      </c>
      <c r="R1242" t="s">
        <v>4</v>
      </c>
    </row>
    <row r="1243" spans="1:18" x14ac:dyDescent="0.2">
      <c r="A1243">
        <f t="shared" si="49"/>
        <v>1234</v>
      </c>
      <c r="B1243" t="s">
        <v>625</v>
      </c>
      <c r="C1243" s="9">
        <v>139805</v>
      </c>
      <c r="D1243" t="s">
        <v>23</v>
      </c>
      <c r="E1243" s="5" t="s">
        <v>671</v>
      </c>
      <c r="F1243" s="5"/>
      <c r="G1243" s="5"/>
      <c r="H1243" t="s">
        <v>875</v>
      </c>
      <c r="I1243" t="s">
        <v>198</v>
      </c>
      <c r="J1243" s="5" t="s">
        <v>638</v>
      </c>
      <c r="K1243" s="2">
        <v>6</v>
      </c>
      <c r="L1243" s="3">
        <v>2244000</v>
      </c>
      <c r="M1243" s="3">
        <f t="shared" si="50"/>
        <v>36</v>
      </c>
      <c r="O1243" t="s">
        <v>4</v>
      </c>
      <c r="P1243" t="s">
        <v>4</v>
      </c>
      <c r="Q1243" t="s">
        <v>4</v>
      </c>
      <c r="R1243" t="s">
        <v>4</v>
      </c>
    </row>
    <row r="1244" spans="1:18" x14ac:dyDescent="0.2">
      <c r="A1244">
        <f t="shared" si="49"/>
        <v>1235</v>
      </c>
      <c r="B1244" t="s">
        <v>627</v>
      </c>
      <c r="C1244" s="9">
        <v>139829</v>
      </c>
      <c r="D1244" t="s">
        <v>23</v>
      </c>
      <c r="E1244" s="5" t="s">
        <v>671</v>
      </c>
      <c r="F1244" s="5"/>
      <c r="G1244" s="5"/>
      <c r="H1244" t="s">
        <v>875</v>
      </c>
      <c r="I1244" t="s">
        <v>198</v>
      </c>
      <c r="J1244" s="5" t="s">
        <v>638</v>
      </c>
      <c r="K1244" s="2">
        <v>6</v>
      </c>
      <c r="L1244" s="3">
        <v>469596</v>
      </c>
      <c r="M1244" s="3">
        <f t="shared" si="50"/>
        <v>37</v>
      </c>
      <c r="O1244" t="s">
        <v>4</v>
      </c>
      <c r="P1244" t="s">
        <v>4</v>
      </c>
      <c r="Q1244" t="s">
        <v>7</v>
      </c>
      <c r="R1244" s="62">
        <v>44995</v>
      </c>
    </row>
    <row r="1245" spans="1:18" x14ac:dyDescent="0.2">
      <c r="A1245">
        <f t="shared" si="49"/>
        <v>1236</v>
      </c>
      <c r="B1245" t="s">
        <v>630</v>
      </c>
      <c r="C1245" s="9">
        <v>140185</v>
      </c>
      <c r="D1245" t="s">
        <v>1</v>
      </c>
      <c r="E1245" s="5" t="s">
        <v>674</v>
      </c>
      <c r="F1245" s="5"/>
      <c r="G1245" s="5"/>
      <c r="H1245" t="s">
        <v>876</v>
      </c>
      <c r="I1245" t="s">
        <v>319</v>
      </c>
      <c r="J1245" s="5" t="s">
        <v>638</v>
      </c>
      <c r="K1245" s="2">
        <v>3</v>
      </c>
      <c r="L1245" s="3">
        <v>3000000</v>
      </c>
      <c r="M1245" s="3">
        <f t="shared" si="50"/>
        <v>38</v>
      </c>
      <c r="O1245" t="s">
        <v>4</v>
      </c>
      <c r="P1245" t="s">
        <v>4</v>
      </c>
      <c r="Q1245" t="s">
        <v>4</v>
      </c>
      <c r="R1245" t="s">
        <v>4</v>
      </c>
    </row>
    <row r="1246" spans="1:18" x14ac:dyDescent="0.2">
      <c r="A1246">
        <f t="shared" si="49"/>
        <v>1237</v>
      </c>
      <c r="B1246" t="s">
        <v>716</v>
      </c>
      <c r="C1246" s="9">
        <v>140271</v>
      </c>
      <c r="D1246" t="s">
        <v>29</v>
      </c>
      <c r="E1246" s="5" t="s">
        <v>671</v>
      </c>
      <c r="F1246" s="5"/>
      <c r="G1246" s="5"/>
      <c r="H1246" t="s">
        <v>881</v>
      </c>
      <c r="I1246" t="s">
        <v>66</v>
      </c>
      <c r="J1246" s="5" t="s">
        <v>638</v>
      </c>
      <c r="K1246" s="2">
        <v>3</v>
      </c>
      <c r="L1246" s="3">
        <v>300000000</v>
      </c>
      <c r="M1246" s="3">
        <f t="shared" si="50"/>
        <v>39</v>
      </c>
      <c r="O1246" t="s">
        <v>4</v>
      </c>
      <c r="P1246" t="s">
        <v>4</v>
      </c>
      <c r="Q1246" t="s">
        <v>4</v>
      </c>
      <c r="R1246" t="s">
        <v>4</v>
      </c>
    </row>
    <row r="1247" spans="1:18" x14ac:dyDescent="0.2">
      <c r="A1247">
        <f t="shared" si="49"/>
        <v>1238</v>
      </c>
      <c r="B1247" t="s">
        <v>788</v>
      </c>
      <c r="C1247" s="9">
        <v>140299</v>
      </c>
      <c r="D1247" t="s">
        <v>23</v>
      </c>
      <c r="E1247" s="5" t="s">
        <v>671</v>
      </c>
      <c r="F1247" s="5"/>
      <c r="G1247" s="5"/>
      <c r="H1247" t="s">
        <v>48</v>
      </c>
      <c r="I1247" t="s">
        <v>457</v>
      </c>
      <c r="J1247" s="5" t="s">
        <v>638</v>
      </c>
      <c r="K1247" s="2">
        <v>3</v>
      </c>
      <c r="L1247" s="3">
        <v>400000000</v>
      </c>
      <c r="M1247" s="3">
        <f t="shared" si="50"/>
        <v>40</v>
      </c>
      <c r="O1247" t="s">
        <v>4</v>
      </c>
      <c r="P1247" t="s">
        <v>4</v>
      </c>
      <c r="Q1247" t="s">
        <v>4</v>
      </c>
      <c r="R1247" t="s">
        <v>4</v>
      </c>
    </row>
    <row r="1248" spans="1:18" x14ac:dyDescent="0.2">
      <c r="A1248">
        <f t="shared" si="49"/>
        <v>1239</v>
      </c>
      <c r="B1248" t="s">
        <v>636</v>
      </c>
      <c r="C1248" s="9">
        <v>140392</v>
      </c>
      <c r="D1248" t="s">
        <v>1</v>
      </c>
      <c r="E1248" s="5" t="s">
        <v>674</v>
      </c>
      <c r="F1248" s="5"/>
      <c r="G1248" s="5"/>
      <c r="H1248" t="s">
        <v>876</v>
      </c>
      <c r="I1248" t="s">
        <v>459</v>
      </c>
      <c r="J1248" s="5" t="s">
        <v>638</v>
      </c>
      <c r="K1248" s="2">
        <v>3</v>
      </c>
      <c r="L1248" s="3">
        <v>555000</v>
      </c>
      <c r="M1248" s="3">
        <f t="shared" si="50"/>
        <v>41</v>
      </c>
      <c r="O1248" t="s">
        <v>4</v>
      </c>
      <c r="P1248" t="s">
        <v>4</v>
      </c>
      <c r="Q1248" t="s">
        <v>4</v>
      </c>
      <c r="R1248" t="s">
        <v>4</v>
      </c>
    </row>
    <row r="1249" spans="1:18" x14ac:dyDescent="0.2">
      <c r="A1249">
        <f t="shared" si="49"/>
        <v>1240</v>
      </c>
      <c r="B1249" t="s">
        <v>717</v>
      </c>
      <c r="C1249" s="9">
        <v>140577</v>
      </c>
      <c r="D1249" t="s">
        <v>46</v>
      </c>
      <c r="E1249" s="5" t="s">
        <v>672</v>
      </c>
      <c r="F1249" s="5"/>
      <c r="G1249" s="5"/>
      <c r="H1249" t="s">
        <v>1271</v>
      </c>
      <c r="I1249" t="s">
        <v>73</v>
      </c>
      <c r="J1249" s="5" t="s">
        <v>638</v>
      </c>
      <c r="K1249" s="2">
        <v>6</v>
      </c>
      <c r="L1249" s="3">
        <v>0</v>
      </c>
      <c r="O1249" t="s">
        <v>4</v>
      </c>
      <c r="P1249" t="s">
        <v>4</v>
      </c>
      <c r="Q1249" t="s">
        <v>4</v>
      </c>
      <c r="R1249" t="s">
        <v>4</v>
      </c>
    </row>
    <row r="1250" spans="1:18" x14ac:dyDescent="0.2">
      <c r="A1250">
        <f t="shared" si="49"/>
        <v>1241</v>
      </c>
      <c r="B1250" t="s">
        <v>719</v>
      </c>
      <c r="C1250" s="9">
        <v>140606</v>
      </c>
      <c r="D1250" t="s">
        <v>34</v>
      </c>
      <c r="E1250" s="5" t="s">
        <v>671</v>
      </c>
      <c r="F1250" s="5"/>
      <c r="G1250" s="5"/>
      <c r="H1250" t="s">
        <v>9</v>
      </c>
      <c r="I1250" t="s">
        <v>228</v>
      </c>
      <c r="J1250" s="5" t="s">
        <v>638</v>
      </c>
      <c r="K1250" s="2">
        <v>6</v>
      </c>
      <c r="L1250" s="3">
        <v>22733146</v>
      </c>
      <c r="M1250" s="3">
        <f t="shared" ref="M1250:M1272" si="51">M1249+1</f>
        <v>1</v>
      </c>
      <c r="O1250" t="s">
        <v>4</v>
      </c>
      <c r="P1250" t="s">
        <v>4</v>
      </c>
      <c r="Q1250" t="s">
        <v>4</v>
      </c>
      <c r="R1250" t="s">
        <v>4</v>
      </c>
    </row>
    <row r="1251" spans="1:18" x14ac:dyDescent="0.2">
      <c r="A1251">
        <f t="shared" si="49"/>
        <v>1242</v>
      </c>
      <c r="B1251" t="s">
        <v>720</v>
      </c>
      <c r="C1251" s="9">
        <v>140666</v>
      </c>
      <c r="D1251" t="s">
        <v>23</v>
      </c>
      <c r="E1251" s="5" t="s">
        <v>671</v>
      </c>
      <c r="F1251" s="5"/>
      <c r="G1251" s="5"/>
      <c r="H1251" t="s">
        <v>38</v>
      </c>
      <c r="I1251" t="s">
        <v>173</v>
      </c>
      <c r="J1251" s="5" t="s">
        <v>638</v>
      </c>
      <c r="K1251" s="2">
        <v>6</v>
      </c>
      <c r="L1251" s="3">
        <v>288000</v>
      </c>
      <c r="M1251" s="3">
        <f t="shared" si="51"/>
        <v>2</v>
      </c>
      <c r="O1251" t="s">
        <v>7</v>
      </c>
      <c r="P1251" s="62">
        <v>44673</v>
      </c>
      <c r="Q1251" t="s">
        <v>4</v>
      </c>
      <c r="R1251" t="s">
        <v>4</v>
      </c>
    </row>
    <row r="1252" spans="1:18" x14ac:dyDescent="0.2">
      <c r="A1252">
        <f t="shared" si="49"/>
        <v>1243</v>
      </c>
      <c r="B1252" t="s">
        <v>714</v>
      </c>
      <c r="C1252" s="9">
        <v>140716</v>
      </c>
      <c r="D1252" t="s">
        <v>222</v>
      </c>
      <c r="E1252" s="5" t="s">
        <v>671</v>
      </c>
      <c r="F1252" s="5"/>
      <c r="G1252" s="5"/>
      <c r="H1252" t="s">
        <v>38</v>
      </c>
      <c r="I1252" t="s">
        <v>321</v>
      </c>
      <c r="J1252" s="5" t="s">
        <v>638</v>
      </c>
      <c r="K1252" s="2">
        <v>6</v>
      </c>
      <c r="L1252" s="3">
        <v>914782</v>
      </c>
      <c r="M1252" s="3">
        <f t="shared" si="51"/>
        <v>3</v>
      </c>
      <c r="O1252" t="s">
        <v>4</v>
      </c>
      <c r="P1252" t="s">
        <v>4</v>
      </c>
      <c r="Q1252" t="s">
        <v>4</v>
      </c>
      <c r="R1252" t="s">
        <v>4</v>
      </c>
    </row>
    <row r="1253" spans="1:18" x14ac:dyDescent="0.2">
      <c r="A1253">
        <f t="shared" si="49"/>
        <v>1244</v>
      </c>
      <c r="B1253" t="s">
        <v>713</v>
      </c>
      <c r="C1253" s="9">
        <v>140725</v>
      </c>
      <c r="D1253" t="s">
        <v>23</v>
      </c>
      <c r="E1253" s="5" t="s">
        <v>671</v>
      </c>
      <c r="F1253" s="5"/>
      <c r="G1253" s="5"/>
      <c r="H1253" t="s">
        <v>881</v>
      </c>
      <c r="I1253" t="s">
        <v>85</v>
      </c>
      <c r="J1253" s="5" t="s">
        <v>638</v>
      </c>
      <c r="K1253" s="2">
        <v>6</v>
      </c>
      <c r="L1253" s="3">
        <v>3214671</v>
      </c>
      <c r="M1253" s="3">
        <f t="shared" si="51"/>
        <v>4</v>
      </c>
      <c r="O1253" t="s">
        <v>4</v>
      </c>
      <c r="P1253" t="s">
        <v>4</v>
      </c>
      <c r="Q1253" t="s">
        <v>4</v>
      </c>
      <c r="R1253" t="s">
        <v>4</v>
      </c>
    </row>
    <row r="1254" spans="1:18" x14ac:dyDescent="0.2">
      <c r="A1254">
        <f t="shared" si="49"/>
        <v>1245</v>
      </c>
      <c r="B1254" t="s">
        <v>712</v>
      </c>
      <c r="C1254" s="9">
        <v>140750</v>
      </c>
      <c r="D1254" t="s">
        <v>1</v>
      </c>
      <c r="E1254" s="5" t="s">
        <v>674</v>
      </c>
      <c r="F1254" s="5"/>
      <c r="G1254" s="5"/>
      <c r="H1254" t="s">
        <v>876</v>
      </c>
      <c r="I1254" t="s">
        <v>711</v>
      </c>
      <c r="J1254" s="5" t="s">
        <v>638</v>
      </c>
      <c r="K1254" s="2">
        <v>6</v>
      </c>
      <c r="L1254" s="3">
        <v>1110000</v>
      </c>
      <c r="M1254" s="3">
        <f t="shared" si="51"/>
        <v>5</v>
      </c>
      <c r="O1254" t="s">
        <v>4</v>
      </c>
      <c r="P1254" t="s">
        <v>4</v>
      </c>
      <c r="Q1254" t="s">
        <v>7</v>
      </c>
      <c r="R1254" s="62">
        <v>44995</v>
      </c>
    </row>
    <row r="1255" spans="1:18" x14ac:dyDescent="0.2">
      <c r="A1255">
        <f t="shared" si="49"/>
        <v>1246</v>
      </c>
      <c r="B1255" t="s">
        <v>709</v>
      </c>
      <c r="C1255" s="9">
        <v>140797</v>
      </c>
      <c r="D1255" t="s">
        <v>29</v>
      </c>
      <c r="E1255" s="5" t="s">
        <v>671</v>
      </c>
      <c r="F1255" s="5"/>
      <c r="G1255" s="5"/>
      <c r="H1255" t="s">
        <v>881</v>
      </c>
      <c r="I1255" t="s">
        <v>245</v>
      </c>
      <c r="J1255" s="5" t="s">
        <v>638</v>
      </c>
      <c r="K1255" s="2">
        <v>6</v>
      </c>
      <c r="L1255" s="3">
        <v>1111717</v>
      </c>
      <c r="M1255" s="3">
        <f t="shared" si="51"/>
        <v>6</v>
      </c>
      <c r="O1255" t="s">
        <v>4</v>
      </c>
      <c r="P1255" t="s">
        <v>4</v>
      </c>
      <c r="Q1255" t="s">
        <v>4</v>
      </c>
      <c r="R1255" t="s">
        <v>4</v>
      </c>
    </row>
    <row r="1256" spans="1:18" x14ac:dyDescent="0.2">
      <c r="A1256">
        <f t="shared" si="49"/>
        <v>1247</v>
      </c>
      <c r="B1256" t="s">
        <v>500</v>
      </c>
      <c r="C1256" s="9">
        <v>140808</v>
      </c>
      <c r="D1256" t="s">
        <v>1</v>
      </c>
      <c r="E1256" s="5" t="s">
        <v>674</v>
      </c>
      <c r="F1256" s="5"/>
      <c r="G1256" s="5"/>
      <c r="H1256" t="s">
        <v>876</v>
      </c>
      <c r="I1256" t="s">
        <v>593</v>
      </c>
      <c r="J1256" s="5" t="s">
        <v>638</v>
      </c>
      <c r="K1256" s="2">
        <v>6</v>
      </c>
      <c r="L1256" s="3">
        <v>20731076.099999998</v>
      </c>
      <c r="M1256" s="3">
        <f t="shared" si="51"/>
        <v>7</v>
      </c>
      <c r="O1256" t="s">
        <v>4</v>
      </c>
      <c r="P1256" t="s">
        <v>4</v>
      </c>
      <c r="Q1256" t="s">
        <v>4</v>
      </c>
      <c r="R1256" t="s">
        <v>4</v>
      </c>
    </row>
    <row r="1257" spans="1:18" x14ac:dyDescent="0.2">
      <c r="A1257">
        <f t="shared" si="49"/>
        <v>1248</v>
      </c>
      <c r="B1257" t="s">
        <v>708</v>
      </c>
      <c r="C1257" s="9">
        <v>140812</v>
      </c>
      <c r="D1257" t="s">
        <v>29</v>
      </c>
      <c r="E1257" s="5" t="s">
        <v>671</v>
      </c>
      <c r="F1257" s="5"/>
      <c r="G1257" s="5"/>
      <c r="H1257" t="s">
        <v>38</v>
      </c>
      <c r="I1257" t="s">
        <v>183</v>
      </c>
      <c r="J1257" s="5" t="s">
        <v>638</v>
      </c>
      <c r="K1257" s="2">
        <v>6</v>
      </c>
      <c r="L1257" s="3">
        <v>5400000</v>
      </c>
      <c r="M1257" s="3">
        <f t="shared" si="51"/>
        <v>8</v>
      </c>
      <c r="O1257" t="s">
        <v>4</v>
      </c>
      <c r="P1257" t="s">
        <v>4</v>
      </c>
      <c r="Q1257" t="s">
        <v>4</v>
      </c>
      <c r="R1257" t="s">
        <v>4</v>
      </c>
    </row>
    <row r="1258" spans="1:18" x14ac:dyDescent="0.2">
      <c r="A1258">
        <f t="shared" si="49"/>
        <v>1249</v>
      </c>
      <c r="B1258" t="s">
        <v>707</v>
      </c>
      <c r="C1258" s="9">
        <v>140826</v>
      </c>
      <c r="D1258" t="s">
        <v>23</v>
      </c>
      <c r="E1258" s="5" t="s">
        <v>671</v>
      </c>
      <c r="F1258" s="5"/>
      <c r="G1258" s="5"/>
      <c r="H1258" t="s">
        <v>875</v>
      </c>
      <c r="I1258" t="s">
        <v>235</v>
      </c>
      <c r="J1258" s="5" t="s">
        <v>638</v>
      </c>
      <c r="K1258" s="2">
        <v>6</v>
      </c>
      <c r="L1258" s="3">
        <v>2743992</v>
      </c>
      <c r="M1258" s="3">
        <f t="shared" si="51"/>
        <v>9</v>
      </c>
      <c r="O1258" t="s">
        <v>4</v>
      </c>
      <c r="P1258" t="s">
        <v>4</v>
      </c>
      <c r="Q1258" t="s">
        <v>4</v>
      </c>
      <c r="R1258" t="s">
        <v>4</v>
      </c>
    </row>
    <row r="1259" spans="1:18" x14ac:dyDescent="0.2">
      <c r="A1259">
        <f t="shared" si="49"/>
        <v>1250</v>
      </c>
      <c r="B1259" t="s">
        <v>705</v>
      </c>
      <c r="C1259" s="9">
        <v>140882</v>
      </c>
      <c r="D1259" t="s">
        <v>23</v>
      </c>
      <c r="E1259" s="5" t="s">
        <v>671</v>
      </c>
      <c r="F1259" s="5"/>
      <c r="G1259" s="5"/>
      <c r="H1259" t="s">
        <v>875</v>
      </c>
      <c r="I1259" t="s">
        <v>235</v>
      </c>
      <c r="J1259" s="5" t="s">
        <v>638</v>
      </c>
      <c r="K1259" s="2">
        <v>6</v>
      </c>
      <c r="L1259" s="3">
        <v>886559</v>
      </c>
      <c r="M1259" s="3">
        <f t="shared" si="51"/>
        <v>10</v>
      </c>
      <c r="O1259" t="s">
        <v>3</v>
      </c>
      <c r="P1259" s="62">
        <v>44951</v>
      </c>
      <c r="Q1259" t="s">
        <v>4</v>
      </c>
      <c r="R1259" t="s">
        <v>4</v>
      </c>
    </row>
    <row r="1260" spans="1:18" x14ac:dyDescent="0.2">
      <c r="A1260">
        <f t="shared" ref="A1260:A1323" si="52">A1259+1</f>
        <v>1251</v>
      </c>
      <c r="B1260" t="s">
        <v>703</v>
      </c>
      <c r="C1260" s="9">
        <v>140907</v>
      </c>
      <c r="D1260" t="s">
        <v>23</v>
      </c>
      <c r="E1260" s="5" t="s">
        <v>671</v>
      </c>
      <c r="F1260" s="5"/>
      <c r="G1260" s="5"/>
      <c r="H1260" t="s">
        <v>48</v>
      </c>
      <c r="I1260" t="s">
        <v>228</v>
      </c>
      <c r="J1260" s="5" t="s">
        <v>638</v>
      </c>
      <c r="K1260" s="2">
        <v>6</v>
      </c>
      <c r="L1260" s="3">
        <v>1509291</v>
      </c>
      <c r="M1260" s="3">
        <f t="shared" si="51"/>
        <v>11</v>
      </c>
      <c r="O1260" t="s">
        <v>4</v>
      </c>
      <c r="P1260" t="s">
        <v>4</v>
      </c>
      <c r="Q1260" t="s">
        <v>4</v>
      </c>
      <c r="R1260" t="s">
        <v>4</v>
      </c>
    </row>
    <row r="1261" spans="1:18" x14ac:dyDescent="0.2">
      <c r="A1261">
        <f t="shared" si="52"/>
        <v>1252</v>
      </c>
      <c r="B1261" t="s">
        <v>572</v>
      </c>
      <c r="C1261" s="9">
        <v>140917</v>
      </c>
      <c r="D1261" t="s">
        <v>23</v>
      </c>
      <c r="E1261" s="5" t="s">
        <v>671</v>
      </c>
      <c r="F1261" s="5"/>
      <c r="G1261" s="5"/>
      <c r="H1261" t="s">
        <v>876</v>
      </c>
      <c r="I1261" t="s">
        <v>228</v>
      </c>
      <c r="J1261" s="5" t="s">
        <v>638</v>
      </c>
      <c r="K1261" s="2">
        <v>6</v>
      </c>
      <c r="L1261" s="3">
        <v>2607404</v>
      </c>
      <c r="M1261" s="3">
        <f t="shared" si="51"/>
        <v>12</v>
      </c>
      <c r="O1261" t="s">
        <v>4</v>
      </c>
      <c r="P1261" t="s">
        <v>4</v>
      </c>
      <c r="Q1261" t="s">
        <v>4</v>
      </c>
      <c r="R1261" t="s">
        <v>4</v>
      </c>
    </row>
    <row r="1262" spans="1:18" x14ac:dyDescent="0.2">
      <c r="A1262">
        <f t="shared" si="52"/>
        <v>1253</v>
      </c>
      <c r="B1262" t="s">
        <v>702</v>
      </c>
      <c r="C1262" s="9">
        <v>140935</v>
      </c>
      <c r="D1262" t="s">
        <v>23</v>
      </c>
      <c r="E1262" s="5" t="s">
        <v>671</v>
      </c>
      <c r="F1262" s="5"/>
      <c r="G1262" s="5"/>
      <c r="H1262" t="s">
        <v>875</v>
      </c>
      <c r="I1262" t="s">
        <v>198</v>
      </c>
      <c r="J1262" s="5" t="s">
        <v>638</v>
      </c>
      <c r="K1262" s="2">
        <v>6</v>
      </c>
      <c r="L1262" s="3">
        <v>811287</v>
      </c>
      <c r="M1262" s="3">
        <f t="shared" si="51"/>
        <v>13</v>
      </c>
      <c r="O1262" t="s">
        <v>4</v>
      </c>
      <c r="P1262" t="s">
        <v>4</v>
      </c>
      <c r="Q1262" t="s">
        <v>4</v>
      </c>
      <c r="R1262" t="s">
        <v>4</v>
      </c>
    </row>
    <row r="1263" spans="1:18" x14ac:dyDescent="0.2">
      <c r="A1263">
        <f t="shared" si="52"/>
        <v>1254</v>
      </c>
      <c r="B1263" t="s">
        <v>1274</v>
      </c>
      <c r="C1263" s="9">
        <v>140937</v>
      </c>
      <c r="D1263" t="s">
        <v>23</v>
      </c>
      <c r="E1263" s="5" t="s">
        <v>671</v>
      </c>
      <c r="F1263" s="5"/>
      <c r="G1263" s="5"/>
      <c r="H1263" t="s">
        <v>875</v>
      </c>
      <c r="I1263" t="s">
        <v>198</v>
      </c>
      <c r="J1263" s="5" t="s">
        <v>638</v>
      </c>
      <c r="K1263" s="2">
        <v>6</v>
      </c>
      <c r="L1263" s="3">
        <v>455869</v>
      </c>
      <c r="M1263" s="3">
        <f t="shared" si="51"/>
        <v>14</v>
      </c>
      <c r="O1263" t="s">
        <v>4</v>
      </c>
      <c r="P1263" t="s">
        <v>4</v>
      </c>
      <c r="Q1263" t="s">
        <v>4</v>
      </c>
      <c r="R1263" t="s">
        <v>4</v>
      </c>
    </row>
    <row r="1264" spans="1:18" x14ac:dyDescent="0.2">
      <c r="A1264">
        <f t="shared" si="52"/>
        <v>1255</v>
      </c>
      <c r="B1264" t="s">
        <v>701</v>
      </c>
      <c r="C1264" s="9">
        <v>140938</v>
      </c>
      <c r="D1264" t="s">
        <v>23</v>
      </c>
      <c r="E1264" s="5" t="s">
        <v>671</v>
      </c>
      <c r="F1264" s="5"/>
      <c r="G1264" s="5"/>
      <c r="H1264" t="s">
        <v>876</v>
      </c>
      <c r="I1264" t="s">
        <v>198</v>
      </c>
      <c r="J1264" s="5" t="s">
        <v>638</v>
      </c>
      <c r="K1264" s="2">
        <v>6</v>
      </c>
      <c r="L1264" s="3">
        <v>955697</v>
      </c>
      <c r="M1264" s="3">
        <f t="shared" si="51"/>
        <v>15</v>
      </c>
      <c r="O1264" t="s">
        <v>4</v>
      </c>
      <c r="P1264" t="s">
        <v>4</v>
      </c>
      <c r="Q1264" t="s">
        <v>4</v>
      </c>
      <c r="R1264" t="s">
        <v>4</v>
      </c>
    </row>
    <row r="1265" spans="1:18" x14ac:dyDescent="0.2">
      <c r="A1265">
        <f t="shared" si="52"/>
        <v>1256</v>
      </c>
      <c r="B1265" t="s">
        <v>700</v>
      </c>
      <c r="C1265" s="9">
        <v>140939</v>
      </c>
      <c r="D1265" t="s">
        <v>23</v>
      </c>
      <c r="E1265" s="5" t="s">
        <v>671</v>
      </c>
      <c r="F1265" s="5"/>
      <c r="G1265" s="5"/>
      <c r="H1265" t="s">
        <v>875</v>
      </c>
      <c r="I1265" t="s">
        <v>198</v>
      </c>
      <c r="J1265" s="5" t="s">
        <v>638</v>
      </c>
      <c r="K1265" s="2">
        <v>6</v>
      </c>
      <c r="L1265" s="3">
        <v>238244</v>
      </c>
      <c r="M1265" s="3">
        <f t="shared" si="51"/>
        <v>16</v>
      </c>
      <c r="O1265" t="s">
        <v>4</v>
      </c>
      <c r="P1265" t="s">
        <v>4</v>
      </c>
      <c r="Q1265" t="s">
        <v>4</v>
      </c>
      <c r="R1265" t="s">
        <v>4</v>
      </c>
    </row>
    <row r="1266" spans="1:18" x14ac:dyDescent="0.2">
      <c r="A1266">
        <f t="shared" si="52"/>
        <v>1257</v>
      </c>
      <c r="B1266" t="s">
        <v>697</v>
      </c>
      <c r="C1266" s="9">
        <v>141026</v>
      </c>
      <c r="D1266" t="s">
        <v>23</v>
      </c>
      <c r="E1266" s="5" t="s">
        <v>671</v>
      </c>
      <c r="F1266" s="5"/>
      <c r="G1266" s="5"/>
      <c r="H1266" t="s">
        <v>876</v>
      </c>
      <c r="I1266" t="s">
        <v>228</v>
      </c>
      <c r="J1266" s="5" t="s">
        <v>638</v>
      </c>
      <c r="K1266" s="2">
        <v>6</v>
      </c>
      <c r="L1266" s="3">
        <v>642487</v>
      </c>
      <c r="M1266" s="3">
        <f t="shared" si="51"/>
        <v>17</v>
      </c>
      <c r="O1266" t="s">
        <v>4</v>
      </c>
      <c r="P1266" t="s">
        <v>4</v>
      </c>
      <c r="Q1266" t="s">
        <v>4</v>
      </c>
      <c r="R1266" t="s">
        <v>4</v>
      </c>
    </row>
    <row r="1267" spans="1:18" x14ac:dyDescent="0.2">
      <c r="A1267">
        <f t="shared" si="52"/>
        <v>1258</v>
      </c>
      <c r="B1267" t="s">
        <v>696</v>
      </c>
      <c r="C1267" s="9">
        <v>141029</v>
      </c>
      <c r="D1267" t="s">
        <v>23</v>
      </c>
      <c r="E1267" s="5" t="s">
        <v>671</v>
      </c>
      <c r="F1267" s="5"/>
      <c r="G1267" s="5"/>
      <c r="H1267" t="s">
        <v>881</v>
      </c>
      <c r="I1267" t="s">
        <v>228</v>
      </c>
      <c r="J1267" s="5" t="s">
        <v>638</v>
      </c>
      <c r="K1267" s="2">
        <v>6</v>
      </c>
      <c r="L1267" s="3">
        <v>562494</v>
      </c>
      <c r="M1267" s="3">
        <f t="shared" si="51"/>
        <v>18</v>
      </c>
      <c r="O1267" t="s">
        <v>4</v>
      </c>
      <c r="P1267" t="s">
        <v>4</v>
      </c>
      <c r="Q1267" t="s">
        <v>4</v>
      </c>
      <c r="R1267" t="s">
        <v>4</v>
      </c>
    </row>
    <row r="1268" spans="1:18" x14ac:dyDescent="0.2">
      <c r="A1268">
        <f t="shared" si="52"/>
        <v>1259</v>
      </c>
      <c r="B1268" t="s">
        <v>612</v>
      </c>
      <c r="C1268" s="9">
        <v>141051</v>
      </c>
      <c r="D1268" t="s">
        <v>23</v>
      </c>
      <c r="E1268" s="5" t="s">
        <v>671</v>
      </c>
      <c r="F1268" s="5"/>
      <c r="G1268" s="5"/>
      <c r="H1268" t="s">
        <v>876</v>
      </c>
      <c r="I1268" t="s">
        <v>221</v>
      </c>
      <c r="J1268" s="5" t="s">
        <v>638</v>
      </c>
      <c r="K1268" s="2">
        <v>6</v>
      </c>
      <c r="L1268" s="3">
        <v>12849787</v>
      </c>
      <c r="M1268" s="3">
        <f t="shared" si="51"/>
        <v>19</v>
      </c>
      <c r="O1268" t="s">
        <v>4</v>
      </c>
      <c r="P1268" t="s">
        <v>4</v>
      </c>
      <c r="Q1268" t="s">
        <v>4</v>
      </c>
      <c r="R1268" t="s">
        <v>4</v>
      </c>
    </row>
    <row r="1269" spans="1:18" x14ac:dyDescent="0.2">
      <c r="A1269">
        <f t="shared" si="52"/>
        <v>1260</v>
      </c>
      <c r="B1269" t="s">
        <v>781</v>
      </c>
      <c r="C1269" s="9">
        <v>141536</v>
      </c>
      <c r="D1269" t="s">
        <v>29</v>
      </c>
      <c r="E1269" s="5" t="s">
        <v>671</v>
      </c>
      <c r="F1269" s="5"/>
      <c r="G1269" s="5"/>
      <c r="H1269" t="s">
        <v>159</v>
      </c>
      <c r="I1269" t="s">
        <v>614</v>
      </c>
      <c r="J1269" s="5" t="s">
        <v>638</v>
      </c>
      <c r="K1269" s="2">
        <v>6</v>
      </c>
      <c r="L1269" s="3">
        <v>7317000</v>
      </c>
      <c r="M1269" s="3">
        <f t="shared" si="51"/>
        <v>20</v>
      </c>
      <c r="O1269" t="s">
        <v>4</v>
      </c>
      <c r="P1269" t="s">
        <v>4</v>
      </c>
      <c r="Q1269" t="s">
        <v>4</v>
      </c>
      <c r="R1269" t="s">
        <v>4</v>
      </c>
    </row>
    <row r="1270" spans="1:18" x14ac:dyDescent="0.2">
      <c r="A1270">
        <f t="shared" si="52"/>
        <v>1261</v>
      </c>
      <c r="B1270" t="s">
        <v>774</v>
      </c>
      <c r="C1270" s="9">
        <v>141694</v>
      </c>
      <c r="D1270" t="s">
        <v>23</v>
      </c>
      <c r="E1270" s="5" t="s">
        <v>671</v>
      </c>
      <c r="F1270" s="5"/>
      <c r="G1270" s="5"/>
      <c r="H1270" t="s">
        <v>38</v>
      </c>
      <c r="I1270" t="s">
        <v>214</v>
      </c>
      <c r="J1270" s="5" t="s">
        <v>638</v>
      </c>
      <c r="K1270" s="2">
        <v>3</v>
      </c>
      <c r="L1270" s="3">
        <v>1500519.69</v>
      </c>
      <c r="M1270" s="3">
        <f t="shared" si="51"/>
        <v>21</v>
      </c>
      <c r="O1270" t="s">
        <v>4</v>
      </c>
      <c r="P1270" t="s">
        <v>4</v>
      </c>
      <c r="Q1270" t="s">
        <v>7</v>
      </c>
      <c r="R1270" s="62">
        <v>45002</v>
      </c>
    </row>
    <row r="1271" spans="1:18" x14ac:dyDescent="0.2">
      <c r="A1271">
        <f t="shared" si="52"/>
        <v>1262</v>
      </c>
      <c r="B1271" t="s">
        <v>700</v>
      </c>
      <c r="C1271" s="9">
        <v>141698</v>
      </c>
      <c r="D1271" t="s">
        <v>613</v>
      </c>
      <c r="E1271" s="5" t="s">
        <v>673</v>
      </c>
      <c r="F1271" s="5"/>
      <c r="G1271" s="5"/>
      <c r="H1271" t="s">
        <v>1271</v>
      </c>
      <c r="I1271" t="s">
        <v>786</v>
      </c>
      <c r="J1271" s="5" t="s">
        <v>638</v>
      </c>
      <c r="K1271" s="2">
        <v>6</v>
      </c>
      <c r="L1271" s="3">
        <v>10269000</v>
      </c>
      <c r="M1271" s="3">
        <f t="shared" si="51"/>
        <v>22</v>
      </c>
      <c r="O1271" t="s">
        <v>4</v>
      </c>
      <c r="P1271" t="s">
        <v>4</v>
      </c>
      <c r="Q1271" t="s">
        <v>4</v>
      </c>
      <c r="R1271" t="s">
        <v>4</v>
      </c>
    </row>
    <row r="1272" spans="1:18" x14ac:dyDescent="0.2">
      <c r="A1272">
        <f t="shared" si="52"/>
        <v>1263</v>
      </c>
      <c r="B1272" t="s">
        <v>771</v>
      </c>
      <c r="C1272" s="9">
        <v>141825</v>
      </c>
      <c r="D1272" t="s">
        <v>23</v>
      </c>
      <c r="E1272" s="5" t="s">
        <v>671</v>
      </c>
      <c r="F1272" s="5"/>
      <c r="G1272" s="5"/>
      <c r="H1272" t="s">
        <v>876</v>
      </c>
      <c r="I1272" t="s">
        <v>228</v>
      </c>
      <c r="J1272" s="5" t="s">
        <v>638</v>
      </c>
      <c r="K1272" s="2">
        <v>0</v>
      </c>
      <c r="L1272" s="3">
        <v>0</v>
      </c>
      <c r="M1272" s="3">
        <f t="shared" si="51"/>
        <v>23</v>
      </c>
      <c r="O1272" t="s">
        <v>7</v>
      </c>
      <c r="P1272" s="62">
        <v>44897</v>
      </c>
      <c r="Q1272" t="s">
        <v>4</v>
      </c>
      <c r="R1272" t="s">
        <v>4</v>
      </c>
    </row>
    <row r="1273" spans="1:18" x14ac:dyDescent="0.2">
      <c r="A1273">
        <f t="shared" si="52"/>
        <v>1264</v>
      </c>
      <c r="B1273" t="s">
        <v>791</v>
      </c>
      <c r="C1273" s="9">
        <v>141867</v>
      </c>
      <c r="D1273" t="s">
        <v>46</v>
      </c>
      <c r="E1273" s="5" t="s">
        <v>672</v>
      </c>
      <c r="F1273" s="5"/>
      <c r="G1273" s="5"/>
      <c r="H1273" t="s">
        <v>1271</v>
      </c>
      <c r="I1273" t="s">
        <v>221</v>
      </c>
      <c r="J1273" s="5" t="s">
        <v>638</v>
      </c>
      <c r="K1273" s="2">
        <v>6</v>
      </c>
      <c r="L1273" s="3">
        <v>0</v>
      </c>
      <c r="O1273" t="s">
        <v>4</v>
      </c>
      <c r="P1273" t="s">
        <v>4</v>
      </c>
      <c r="Q1273" t="s">
        <v>4</v>
      </c>
      <c r="R1273" t="s">
        <v>4</v>
      </c>
    </row>
    <row r="1274" spans="1:18" x14ac:dyDescent="0.2">
      <c r="A1274">
        <f t="shared" si="52"/>
        <v>1265</v>
      </c>
      <c r="B1274" t="s">
        <v>770</v>
      </c>
      <c r="C1274" s="9">
        <v>141895</v>
      </c>
      <c r="D1274" t="s">
        <v>23</v>
      </c>
      <c r="E1274" s="5" t="s">
        <v>671</v>
      </c>
      <c r="F1274" s="5"/>
      <c r="G1274" s="5"/>
      <c r="H1274" t="s">
        <v>876</v>
      </c>
      <c r="I1274" t="s">
        <v>73</v>
      </c>
      <c r="J1274" s="5" t="s">
        <v>638</v>
      </c>
      <c r="K1274" s="2">
        <v>6</v>
      </c>
      <c r="L1274" s="3">
        <v>3920738</v>
      </c>
      <c r="M1274" s="3">
        <f t="shared" ref="M1274:M1303" si="53">M1273+1</f>
        <v>1</v>
      </c>
      <c r="O1274" t="s">
        <v>4</v>
      </c>
      <c r="P1274" t="s">
        <v>4</v>
      </c>
      <c r="Q1274" t="s">
        <v>4</v>
      </c>
      <c r="R1274" t="s">
        <v>4</v>
      </c>
    </row>
    <row r="1275" spans="1:18" x14ac:dyDescent="0.2">
      <c r="A1275">
        <f t="shared" si="52"/>
        <v>1266</v>
      </c>
      <c r="B1275" t="s">
        <v>769</v>
      </c>
      <c r="C1275" s="9">
        <v>141900</v>
      </c>
      <c r="D1275" t="s">
        <v>1</v>
      </c>
      <c r="E1275" s="5" t="s">
        <v>674</v>
      </c>
      <c r="F1275" s="5"/>
      <c r="G1275" s="5"/>
      <c r="H1275" t="s">
        <v>876</v>
      </c>
      <c r="I1275" t="s">
        <v>276</v>
      </c>
      <c r="J1275" s="5" t="s">
        <v>638</v>
      </c>
      <c r="K1275" s="2">
        <v>6</v>
      </c>
      <c r="L1275" s="3">
        <v>1580987</v>
      </c>
      <c r="M1275" s="3">
        <f t="shared" si="53"/>
        <v>2</v>
      </c>
      <c r="O1275" t="s">
        <v>4</v>
      </c>
      <c r="P1275" t="s">
        <v>4</v>
      </c>
      <c r="Q1275" t="s">
        <v>4</v>
      </c>
      <c r="R1275" t="s">
        <v>4</v>
      </c>
    </row>
    <row r="1276" spans="1:18" x14ac:dyDescent="0.2">
      <c r="A1276">
        <f t="shared" si="52"/>
        <v>1267</v>
      </c>
      <c r="B1276" t="s">
        <v>760</v>
      </c>
      <c r="C1276" s="9">
        <v>141926</v>
      </c>
      <c r="D1276" t="s">
        <v>23</v>
      </c>
      <c r="E1276" s="5" t="s">
        <v>671</v>
      </c>
      <c r="F1276" s="5"/>
      <c r="G1276" s="5"/>
      <c r="H1276" t="s">
        <v>881</v>
      </c>
      <c r="I1276" t="s">
        <v>230</v>
      </c>
      <c r="J1276" s="5" t="s">
        <v>638</v>
      </c>
      <c r="K1276" s="2">
        <v>3</v>
      </c>
      <c r="L1276" s="3">
        <v>1697973</v>
      </c>
      <c r="M1276" s="3">
        <f t="shared" si="53"/>
        <v>3</v>
      </c>
      <c r="O1276" t="s">
        <v>4</v>
      </c>
      <c r="P1276" t="s">
        <v>4</v>
      </c>
      <c r="Q1276" t="s">
        <v>4</v>
      </c>
      <c r="R1276" t="s">
        <v>4</v>
      </c>
    </row>
    <row r="1277" spans="1:18" x14ac:dyDescent="0.2">
      <c r="A1277">
        <f t="shared" si="52"/>
        <v>1268</v>
      </c>
      <c r="B1277" t="s">
        <v>766</v>
      </c>
      <c r="C1277" s="9">
        <v>141958</v>
      </c>
      <c r="D1277" t="s">
        <v>1</v>
      </c>
      <c r="E1277" s="5" t="s">
        <v>674</v>
      </c>
      <c r="F1277" s="5"/>
      <c r="G1277" s="5"/>
      <c r="H1277" t="s">
        <v>876</v>
      </c>
      <c r="I1277" t="s">
        <v>593</v>
      </c>
      <c r="J1277" s="5" t="s">
        <v>638</v>
      </c>
      <c r="K1277" s="2">
        <v>6</v>
      </c>
      <c r="L1277" s="3">
        <v>11778000</v>
      </c>
      <c r="M1277" s="3">
        <f t="shared" si="53"/>
        <v>4</v>
      </c>
      <c r="O1277" t="s">
        <v>4</v>
      </c>
      <c r="P1277" t="s">
        <v>4</v>
      </c>
      <c r="Q1277" t="s">
        <v>4</v>
      </c>
      <c r="R1277" t="s">
        <v>4</v>
      </c>
    </row>
    <row r="1278" spans="1:18" x14ac:dyDescent="0.2">
      <c r="A1278">
        <f t="shared" si="52"/>
        <v>1269</v>
      </c>
      <c r="B1278" t="s">
        <v>760</v>
      </c>
      <c r="C1278" s="9">
        <v>142049</v>
      </c>
      <c r="D1278" t="s">
        <v>23</v>
      </c>
      <c r="E1278" s="5" t="s">
        <v>671</v>
      </c>
      <c r="F1278" s="5"/>
      <c r="G1278" s="5"/>
      <c r="H1278" t="s">
        <v>881</v>
      </c>
      <c r="I1278" t="s">
        <v>198</v>
      </c>
      <c r="J1278" s="5" t="s">
        <v>638</v>
      </c>
      <c r="K1278" s="2">
        <v>3</v>
      </c>
      <c r="L1278" s="3">
        <v>1025380.08</v>
      </c>
      <c r="M1278" s="3">
        <f t="shared" si="53"/>
        <v>5</v>
      </c>
      <c r="O1278" t="s">
        <v>4</v>
      </c>
      <c r="P1278" t="s">
        <v>4</v>
      </c>
      <c r="Q1278" t="s">
        <v>4</v>
      </c>
      <c r="R1278" t="s">
        <v>4</v>
      </c>
    </row>
    <row r="1279" spans="1:18" x14ac:dyDescent="0.2">
      <c r="A1279">
        <f t="shared" si="52"/>
        <v>1270</v>
      </c>
      <c r="B1279" t="s">
        <v>758</v>
      </c>
      <c r="C1279" s="9">
        <v>142077</v>
      </c>
      <c r="D1279" t="s">
        <v>23</v>
      </c>
      <c r="E1279" s="5" t="s">
        <v>671</v>
      </c>
      <c r="F1279" s="5"/>
      <c r="G1279" s="5"/>
      <c r="H1279" t="s">
        <v>159</v>
      </c>
      <c r="I1279" t="s">
        <v>141</v>
      </c>
      <c r="J1279" s="5" t="s">
        <v>638</v>
      </c>
      <c r="K1279" s="2">
        <v>3</v>
      </c>
      <c r="L1279" s="3">
        <v>150000</v>
      </c>
      <c r="M1279" s="3">
        <f t="shared" si="53"/>
        <v>6</v>
      </c>
      <c r="O1279" t="s">
        <v>4</v>
      </c>
      <c r="P1279" t="s">
        <v>4</v>
      </c>
      <c r="Q1279" t="s">
        <v>4</v>
      </c>
      <c r="R1279" t="s">
        <v>4</v>
      </c>
    </row>
    <row r="1280" spans="1:18" x14ac:dyDescent="0.2">
      <c r="A1280">
        <f t="shared" si="52"/>
        <v>1271</v>
      </c>
      <c r="B1280" t="s">
        <v>738</v>
      </c>
      <c r="C1280" s="9">
        <v>142320</v>
      </c>
      <c r="D1280" t="s">
        <v>23</v>
      </c>
      <c r="E1280" s="5" t="s">
        <v>671</v>
      </c>
      <c r="F1280" s="5"/>
      <c r="G1280" s="5"/>
      <c r="H1280" t="s">
        <v>38</v>
      </c>
      <c r="I1280" t="s">
        <v>617</v>
      </c>
      <c r="J1280" s="5" t="s">
        <v>638</v>
      </c>
      <c r="K1280" s="2">
        <v>6</v>
      </c>
      <c r="L1280" s="3">
        <v>3000000</v>
      </c>
      <c r="M1280" s="3">
        <f t="shared" si="53"/>
        <v>7</v>
      </c>
      <c r="O1280" t="s">
        <v>4</v>
      </c>
      <c r="P1280" t="s">
        <v>4</v>
      </c>
      <c r="Q1280" t="s">
        <v>4</v>
      </c>
      <c r="R1280" t="s">
        <v>4</v>
      </c>
    </row>
    <row r="1281" spans="1:18" x14ac:dyDescent="0.2">
      <c r="A1281">
        <f t="shared" si="52"/>
        <v>1272</v>
      </c>
      <c r="B1281" t="s">
        <v>798</v>
      </c>
      <c r="C1281" s="9">
        <v>142403</v>
      </c>
      <c r="D1281" t="s">
        <v>29</v>
      </c>
      <c r="E1281" s="5" t="s">
        <v>671</v>
      </c>
      <c r="F1281" s="5"/>
      <c r="G1281" s="5"/>
      <c r="H1281" t="s">
        <v>9</v>
      </c>
      <c r="I1281" t="s">
        <v>78</v>
      </c>
      <c r="J1281" s="5" t="s">
        <v>638</v>
      </c>
      <c r="K1281" s="2">
        <v>6</v>
      </c>
      <c r="L1281" s="3">
        <v>52109340</v>
      </c>
      <c r="M1281" s="3">
        <f t="shared" si="53"/>
        <v>8</v>
      </c>
      <c r="O1281" t="s">
        <v>4</v>
      </c>
      <c r="P1281" t="s">
        <v>4</v>
      </c>
      <c r="Q1281" t="s">
        <v>4</v>
      </c>
      <c r="R1281" t="s">
        <v>4</v>
      </c>
    </row>
    <row r="1282" spans="1:18" x14ac:dyDescent="0.2">
      <c r="A1282">
        <f t="shared" si="52"/>
        <v>1273</v>
      </c>
      <c r="B1282" t="s">
        <v>800</v>
      </c>
      <c r="C1282" s="9">
        <v>142574</v>
      </c>
      <c r="D1282" t="s">
        <v>23</v>
      </c>
      <c r="E1282" s="5" t="s">
        <v>671</v>
      </c>
      <c r="F1282" s="5"/>
      <c r="G1282" s="5"/>
      <c r="H1282" t="s">
        <v>38</v>
      </c>
      <c r="I1282" t="s">
        <v>245</v>
      </c>
      <c r="J1282" s="5" t="s">
        <v>638</v>
      </c>
      <c r="K1282" s="2">
        <v>6</v>
      </c>
      <c r="L1282" s="3">
        <v>1200000</v>
      </c>
      <c r="M1282" s="3">
        <f t="shared" si="53"/>
        <v>9</v>
      </c>
      <c r="O1282" t="s">
        <v>4</v>
      </c>
      <c r="P1282" t="s">
        <v>4</v>
      </c>
      <c r="Q1282" t="s">
        <v>4</v>
      </c>
      <c r="R1282" t="s">
        <v>4</v>
      </c>
    </row>
    <row r="1283" spans="1:18" x14ac:dyDescent="0.2">
      <c r="A1283">
        <f t="shared" si="52"/>
        <v>1274</v>
      </c>
      <c r="B1283" t="s">
        <v>802</v>
      </c>
      <c r="C1283" s="9">
        <v>142676</v>
      </c>
      <c r="D1283" t="s">
        <v>23</v>
      </c>
      <c r="E1283" s="5" t="s">
        <v>671</v>
      </c>
      <c r="F1283" s="5"/>
      <c r="G1283" s="5"/>
      <c r="H1283" t="s">
        <v>48</v>
      </c>
      <c r="I1283" t="s">
        <v>457</v>
      </c>
      <c r="J1283" s="5" t="s">
        <v>638</v>
      </c>
      <c r="K1283" s="2">
        <v>6</v>
      </c>
      <c r="L1283" s="3">
        <v>0</v>
      </c>
      <c r="M1283" s="3">
        <f t="shared" si="53"/>
        <v>10</v>
      </c>
      <c r="O1283" t="s">
        <v>4</v>
      </c>
      <c r="P1283" t="s">
        <v>4</v>
      </c>
      <c r="Q1283" t="s">
        <v>4</v>
      </c>
      <c r="R1283" t="s">
        <v>4</v>
      </c>
    </row>
    <row r="1284" spans="1:18" x14ac:dyDescent="0.2">
      <c r="A1284">
        <f t="shared" si="52"/>
        <v>1275</v>
      </c>
      <c r="B1284" t="s">
        <v>832</v>
      </c>
      <c r="C1284" s="9">
        <v>143112</v>
      </c>
      <c r="D1284" t="s">
        <v>1</v>
      </c>
      <c r="E1284" s="5" t="s">
        <v>674</v>
      </c>
      <c r="F1284" s="5"/>
      <c r="G1284" s="5"/>
      <c r="H1284" t="s">
        <v>876</v>
      </c>
      <c r="I1284" t="s">
        <v>135</v>
      </c>
      <c r="J1284" s="5" t="s">
        <v>638</v>
      </c>
      <c r="K1284" s="2">
        <v>6</v>
      </c>
      <c r="L1284" s="3">
        <v>1200000</v>
      </c>
      <c r="M1284" s="3">
        <f t="shared" si="53"/>
        <v>11</v>
      </c>
      <c r="O1284" t="s">
        <v>4</v>
      </c>
      <c r="P1284" t="s">
        <v>4</v>
      </c>
      <c r="Q1284" t="s">
        <v>4</v>
      </c>
      <c r="R1284" t="s">
        <v>4</v>
      </c>
    </row>
    <row r="1285" spans="1:18" x14ac:dyDescent="0.2">
      <c r="A1285">
        <f t="shared" si="52"/>
        <v>1276</v>
      </c>
      <c r="B1285" t="s">
        <v>860</v>
      </c>
      <c r="C1285" s="9">
        <v>143390</v>
      </c>
      <c r="D1285" t="s">
        <v>23</v>
      </c>
      <c r="E1285" s="5" t="s">
        <v>671</v>
      </c>
      <c r="F1285" s="5"/>
      <c r="G1285" s="5"/>
      <c r="H1285" t="s">
        <v>875</v>
      </c>
      <c r="I1285" t="s">
        <v>882</v>
      </c>
      <c r="J1285" s="5" t="s">
        <v>638</v>
      </c>
      <c r="K1285" s="2">
        <v>6</v>
      </c>
      <c r="L1285" s="3">
        <v>2265754</v>
      </c>
      <c r="M1285" s="3">
        <f t="shared" si="53"/>
        <v>12</v>
      </c>
      <c r="O1285" t="s">
        <v>4</v>
      </c>
      <c r="P1285" t="s">
        <v>4</v>
      </c>
      <c r="Q1285" t="s">
        <v>4</v>
      </c>
      <c r="R1285" t="s">
        <v>4</v>
      </c>
    </row>
    <row r="1286" spans="1:18" x14ac:dyDescent="0.2">
      <c r="A1286">
        <f t="shared" si="52"/>
        <v>1277</v>
      </c>
      <c r="B1286" t="s">
        <v>868</v>
      </c>
      <c r="C1286" s="9">
        <v>143442</v>
      </c>
      <c r="D1286" t="s">
        <v>23</v>
      </c>
      <c r="E1286" s="5" t="s">
        <v>671</v>
      </c>
      <c r="F1286" s="5"/>
      <c r="G1286" s="5"/>
      <c r="H1286" t="s">
        <v>875</v>
      </c>
      <c r="I1286" t="s">
        <v>141</v>
      </c>
      <c r="J1286" s="5" t="s">
        <v>638</v>
      </c>
      <c r="K1286" s="2">
        <v>6</v>
      </c>
      <c r="L1286" s="3">
        <v>664269</v>
      </c>
      <c r="M1286" s="3">
        <f t="shared" si="53"/>
        <v>13</v>
      </c>
      <c r="O1286" t="s">
        <v>4</v>
      </c>
      <c r="P1286" t="s">
        <v>4</v>
      </c>
      <c r="Q1286" t="s">
        <v>4</v>
      </c>
      <c r="R1286" t="s">
        <v>4</v>
      </c>
    </row>
    <row r="1287" spans="1:18" x14ac:dyDescent="0.2">
      <c r="A1287">
        <f t="shared" si="52"/>
        <v>1278</v>
      </c>
      <c r="B1287" t="s">
        <v>746</v>
      </c>
      <c r="C1287" s="9">
        <v>143445</v>
      </c>
      <c r="D1287" t="s">
        <v>23</v>
      </c>
      <c r="E1287" s="5" t="s">
        <v>671</v>
      </c>
      <c r="F1287" s="5"/>
      <c r="G1287" s="5"/>
      <c r="H1287" t="s">
        <v>875</v>
      </c>
      <c r="I1287" t="s">
        <v>235</v>
      </c>
      <c r="J1287" s="5" t="s">
        <v>638</v>
      </c>
      <c r="K1287" s="2">
        <v>6</v>
      </c>
      <c r="L1287" s="3">
        <v>356522</v>
      </c>
      <c r="M1287" s="3">
        <f t="shared" si="53"/>
        <v>14</v>
      </c>
      <c r="O1287" t="s">
        <v>4</v>
      </c>
      <c r="P1287" t="s">
        <v>4</v>
      </c>
      <c r="Q1287" t="s">
        <v>4</v>
      </c>
      <c r="R1287" t="s">
        <v>4</v>
      </c>
    </row>
    <row r="1288" spans="1:18" x14ac:dyDescent="0.2">
      <c r="A1288">
        <f t="shared" si="52"/>
        <v>1279</v>
      </c>
      <c r="B1288" t="s">
        <v>847</v>
      </c>
      <c r="C1288" s="9">
        <v>143446</v>
      </c>
      <c r="D1288" t="s">
        <v>23</v>
      </c>
      <c r="E1288" s="5" t="s">
        <v>671</v>
      </c>
      <c r="F1288" s="5"/>
      <c r="G1288" s="5"/>
      <c r="H1288" t="s">
        <v>875</v>
      </c>
      <c r="I1288" t="s">
        <v>235</v>
      </c>
      <c r="J1288" s="5" t="s">
        <v>638</v>
      </c>
      <c r="K1288" s="2">
        <v>6</v>
      </c>
      <c r="L1288" s="3">
        <v>438784</v>
      </c>
      <c r="M1288" s="3">
        <f t="shared" si="53"/>
        <v>15</v>
      </c>
      <c r="O1288" t="s">
        <v>4</v>
      </c>
      <c r="P1288" t="s">
        <v>4</v>
      </c>
      <c r="Q1288" t="s">
        <v>4</v>
      </c>
      <c r="R1288" t="s">
        <v>4</v>
      </c>
    </row>
    <row r="1289" spans="1:18" x14ac:dyDescent="0.2">
      <c r="A1289">
        <f t="shared" si="52"/>
        <v>1280</v>
      </c>
      <c r="B1289" t="s">
        <v>871</v>
      </c>
      <c r="C1289" s="9">
        <v>143456</v>
      </c>
      <c r="D1289" t="s">
        <v>23</v>
      </c>
      <c r="E1289" s="5" t="s">
        <v>671</v>
      </c>
      <c r="F1289" s="5"/>
      <c r="G1289" s="5"/>
      <c r="H1289" t="s">
        <v>875</v>
      </c>
      <c r="I1289" t="s">
        <v>235</v>
      </c>
      <c r="J1289" s="5" t="s">
        <v>638</v>
      </c>
      <c r="K1289" s="2">
        <v>6</v>
      </c>
      <c r="L1289" s="3">
        <v>365048</v>
      </c>
      <c r="M1289" s="3">
        <f t="shared" si="53"/>
        <v>16</v>
      </c>
      <c r="O1289" t="s">
        <v>4</v>
      </c>
      <c r="P1289" t="s">
        <v>4</v>
      </c>
      <c r="Q1289" t="s">
        <v>4</v>
      </c>
      <c r="R1289" t="s">
        <v>4</v>
      </c>
    </row>
    <row r="1290" spans="1:18" x14ac:dyDescent="0.2">
      <c r="A1290">
        <f t="shared" si="52"/>
        <v>1281</v>
      </c>
      <c r="B1290" t="s">
        <v>872</v>
      </c>
      <c r="C1290" s="9">
        <v>143468</v>
      </c>
      <c r="D1290" t="s">
        <v>23</v>
      </c>
      <c r="E1290" s="5" t="s">
        <v>671</v>
      </c>
      <c r="F1290" s="5"/>
      <c r="G1290" s="5"/>
      <c r="H1290" t="s">
        <v>875</v>
      </c>
      <c r="I1290" t="s">
        <v>198</v>
      </c>
      <c r="J1290" s="5" t="s">
        <v>638</v>
      </c>
      <c r="K1290" s="2">
        <v>6</v>
      </c>
      <c r="L1290" s="3">
        <v>680914</v>
      </c>
      <c r="M1290" s="3">
        <f t="shared" si="53"/>
        <v>17</v>
      </c>
      <c r="O1290" t="s">
        <v>4</v>
      </c>
      <c r="P1290" t="s">
        <v>4</v>
      </c>
      <c r="Q1290" t="s">
        <v>4</v>
      </c>
      <c r="R1290" t="s">
        <v>4</v>
      </c>
    </row>
    <row r="1291" spans="1:18" x14ac:dyDescent="0.2">
      <c r="A1291">
        <f t="shared" si="52"/>
        <v>1282</v>
      </c>
      <c r="B1291" t="s">
        <v>840</v>
      </c>
      <c r="C1291" s="9">
        <v>143495</v>
      </c>
      <c r="D1291" t="s">
        <v>23</v>
      </c>
      <c r="E1291" s="5" t="s">
        <v>671</v>
      </c>
      <c r="F1291" s="5"/>
      <c r="G1291" s="5"/>
      <c r="H1291" t="s">
        <v>881</v>
      </c>
      <c r="I1291" t="s">
        <v>208</v>
      </c>
      <c r="J1291" s="5" t="s">
        <v>638</v>
      </c>
      <c r="K1291" s="2">
        <v>6</v>
      </c>
      <c r="L1291" s="3">
        <v>61830</v>
      </c>
      <c r="M1291" s="3">
        <f t="shared" si="53"/>
        <v>18</v>
      </c>
      <c r="O1291" t="s">
        <v>4</v>
      </c>
      <c r="P1291" t="s">
        <v>4</v>
      </c>
      <c r="Q1291" t="s">
        <v>4</v>
      </c>
      <c r="R1291" t="s">
        <v>4</v>
      </c>
    </row>
    <row r="1292" spans="1:18" x14ac:dyDescent="0.2">
      <c r="A1292">
        <f t="shared" si="52"/>
        <v>1283</v>
      </c>
      <c r="B1292" t="s">
        <v>890</v>
      </c>
      <c r="C1292" s="9">
        <v>143577</v>
      </c>
      <c r="D1292" t="s">
        <v>23</v>
      </c>
      <c r="E1292" s="5" t="s">
        <v>671</v>
      </c>
      <c r="F1292" s="5"/>
      <c r="G1292" s="5"/>
      <c r="H1292" t="s">
        <v>881</v>
      </c>
      <c r="I1292" t="s">
        <v>245</v>
      </c>
      <c r="J1292" s="5" t="s">
        <v>638</v>
      </c>
      <c r="K1292" s="2">
        <v>6</v>
      </c>
      <c r="L1292" s="3">
        <v>225988</v>
      </c>
      <c r="M1292" s="3">
        <f t="shared" si="53"/>
        <v>19</v>
      </c>
      <c r="O1292" t="s">
        <v>4</v>
      </c>
      <c r="P1292" t="s">
        <v>4</v>
      </c>
      <c r="Q1292" t="s">
        <v>4</v>
      </c>
      <c r="R1292" t="s">
        <v>4</v>
      </c>
    </row>
    <row r="1293" spans="1:18" x14ac:dyDescent="0.2">
      <c r="A1293">
        <f t="shared" si="52"/>
        <v>1284</v>
      </c>
      <c r="B1293" t="s">
        <v>829</v>
      </c>
      <c r="C1293" s="9">
        <v>143578</v>
      </c>
      <c r="D1293" t="s">
        <v>23</v>
      </c>
      <c r="E1293" s="5" t="s">
        <v>671</v>
      </c>
      <c r="F1293" s="5"/>
      <c r="G1293" s="5"/>
      <c r="H1293" t="s">
        <v>881</v>
      </c>
      <c r="I1293" t="s">
        <v>245</v>
      </c>
      <c r="J1293" s="5" t="s">
        <v>638</v>
      </c>
      <c r="K1293" s="2">
        <v>6</v>
      </c>
      <c r="L1293" s="3">
        <v>268396</v>
      </c>
      <c r="M1293" s="3">
        <f t="shared" si="53"/>
        <v>20</v>
      </c>
      <c r="O1293" t="s">
        <v>4</v>
      </c>
      <c r="P1293" t="s">
        <v>4</v>
      </c>
      <c r="Q1293" t="s">
        <v>4</v>
      </c>
      <c r="R1293" t="s">
        <v>4</v>
      </c>
    </row>
    <row r="1294" spans="1:18" x14ac:dyDescent="0.2">
      <c r="A1294">
        <f t="shared" si="52"/>
        <v>1285</v>
      </c>
      <c r="B1294" t="s">
        <v>908</v>
      </c>
      <c r="C1294" s="9">
        <v>143680</v>
      </c>
      <c r="D1294" t="s">
        <v>23</v>
      </c>
      <c r="E1294" s="5" t="s">
        <v>671</v>
      </c>
      <c r="F1294" s="5"/>
      <c r="G1294" s="5"/>
      <c r="H1294" t="s">
        <v>875</v>
      </c>
      <c r="I1294" t="s">
        <v>882</v>
      </c>
      <c r="J1294" s="5" t="s">
        <v>638</v>
      </c>
      <c r="K1294" s="2">
        <v>6</v>
      </c>
      <c r="L1294" s="3">
        <v>2306905</v>
      </c>
      <c r="M1294" s="3">
        <f t="shared" si="53"/>
        <v>21</v>
      </c>
      <c r="O1294" t="s">
        <v>4</v>
      </c>
      <c r="P1294" t="s">
        <v>4</v>
      </c>
      <c r="Q1294" t="s">
        <v>4</v>
      </c>
      <c r="R1294" t="s">
        <v>4</v>
      </c>
    </row>
    <row r="1295" spans="1:18" x14ac:dyDescent="0.2">
      <c r="A1295">
        <f t="shared" si="52"/>
        <v>1286</v>
      </c>
      <c r="B1295" t="s">
        <v>924</v>
      </c>
      <c r="C1295" s="9">
        <v>143869</v>
      </c>
      <c r="D1295" t="s">
        <v>23</v>
      </c>
      <c r="E1295" s="5" t="s">
        <v>671</v>
      </c>
      <c r="F1295" s="5"/>
      <c r="G1295" s="5"/>
      <c r="H1295" t="s">
        <v>54</v>
      </c>
      <c r="I1295" t="s">
        <v>36</v>
      </c>
      <c r="J1295" s="5" t="s">
        <v>638</v>
      </c>
      <c r="K1295" s="2">
        <v>6</v>
      </c>
      <c r="L1295" s="3">
        <v>0</v>
      </c>
      <c r="M1295" s="3">
        <f t="shared" si="53"/>
        <v>22</v>
      </c>
      <c r="O1295" t="s">
        <v>7</v>
      </c>
      <c r="P1295" s="62">
        <v>44734</v>
      </c>
      <c r="Q1295" t="s">
        <v>4</v>
      </c>
      <c r="R1295" t="s">
        <v>4</v>
      </c>
    </row>
    <row r="1296" spans="1:18" x14ac:dyDescent="0.2">
      <c r="A1296">
        <f t="shared" si="52"/>
        <v>1287</v>
      </c>
      <c r="B1296" t="s">
        <v>928</v>
      </c>
      <c r="C1296" s="9">
        <v>143966</v>
      </c>
      <c r="D1296" t="s">
        <v>23</v>
      </c>
      <c r="E1296" s="5" t="s">
        <v>671</v>
      </c>
      <c r="F1296" s="5"/>
      <c r="G1296" s="5"/>
      <c r="H1296" t="s">
        <v>881</v>
      </c>
      <c r="I1296" t="s">
        <v>141</v>
      </c>
      <c r="J1296" s="5" t="s">
        <v>638</v>
      </c>
      <c r="K1296" s="2">
        <v>6</v>
      </c>
      <c r="L1296" s="3">
        <v>92872</v>
      </c>
      <c r="M1296" s="3">
        <f t="shared" si="53"/>
        <v>23</v>
      </c>
      <c r="O1296" t="s">
        <v>7</v>
      </c>
      <c r="P1296" s="62">
        <v>45009</v>
      </c>
      <c r="Q1296" t="s">
        <v>4</v>
      </c>
      <c r="R1296" t="s">
        <v>4</v>
      </c>
    </row>
    <row r="1297" spans="1:18" x14ac:dyDescent="0.2">
      <c r="A1297">
        <f t="shared" si="52"/>
        <v>1288</v>
      </c>
      <c r="B1297" t="s">
        <v>938</v>
      </c>
      <c r="C1297" s="9">
        <v>144162</v>
      </c>
      <c r="D1297" t="s">
        <v>23</v>
      </c>
      <c r="E1297" s="5" t="s">
        <v>671</v>
      </c>
      <c r="F1297" s="5"/>
      <c r="G1297" s="5"/>
      <c r="H1297" t="s">
        <v>881</v>
      </c>
      <c r="I1297" t="s">
        <v>217</v>
      </c>
      <c r="J1297" s="5" t="s">
        <v>638</v>
      </c>
      <c r="K1297" s="2">
        <v>6</v>
      </c>
      <c r="L1297" s="3">
        <v>27000</v>
      </c>
      <c r="M1297" s="3">
        <f t="shared" si="53"/>
        <v>24</v>
      </c>
      <c r="O1297" t="s">
        <v>4</v>
      </c>
      <c r="P1297" t="s">
        <v>4</v>
      </c>
      <c r="Q1297" t="s">
        <v>4</v>
      </c>
      <c r="R1297" t="s">
        <v>4</v>
      </c>
    </row>
    <row r="1298" spans="1:18" x14ac:dyDescent="0.2">
      <c r="A1298">
        <f t="shared" si="52"/>
        <v>1289</v>
      </c>
      <c r="B1298" t="s">
        <v>932</v>
      </c>
      <c r="C1298" s="9">
        <v>144176</v>
      </c>
      <c r="D1298" t="s">
        <v>23</v>
      </c>
      <c r="E1298" s="5" t="s">
        <v>671</v>
      </c>
      <c r="F1298" s="5"/>
      <c r="G1298" s="5"/>
      <c r="H1298" t="s">
        <v>881</v>
      </c>
      <c r="I1298" t="s">
        <v>96</v>
      </c>
      <c r="J1298" s="5" t="s">
        <v>638</v>
      </c>
      <c r="K1298" s="2">
        <v>6</v>
      </c>
      <c r="L1298" s="3">
        <v>2467061</v>
      </c>
      <c r="M1298" s="3">
        <f t="shared" si="53"/>
        <v>25</v>
      </c>
      <c r="O1298" t="s">
        <v>3</v>
      </c>
      <c r="P1298" s="62">
        <v>44830</v>
      </c>
      <c r="Q1298" t="s">
        <v>4</v>
      </c>
      <c r="R1298" t="s">
        <v>4</v>
      </c>
    </row>
    <row r="1299" spans="1:18" x14ac:dyDescent="0.2">
      <c r="A1299">
        <f t="shared" si="52"/>
        <v>1290</v>
      </c>
      <c r="B1299" t="s">
        <v>812</v>
      </c>
      <c r="C1299" s="9">
        <v>144202</v>
      </c>
      <c r="D1299" t="s">
        <v>34</v>
      </c>
      <c r="E1299" s="5" t="s">
        <v>671</v>
      </c>
      <c r="F1299" s="5"/>
      <c r="G1299" s="5"/>
      <c r="H1299" t="s">
        <v>159</v>
      </c>
      <c r="I1299" t="s">
        <v>278</v>
      </c>
      <c r="J1299" s="5" t="s">
        <v>638</v>
      </c>
      <c r="K1299" s="2">
        <v>6</v>
      </c>
      <c r="L1299" s="3">
        <f>196092977*0.06</f>
        <v>11765578.619999999</v>
      </c>
      <c r="M1299" s="3">
        <f t="shared" si="53"/>
        <v>26</v>
      </c>
      <c r="O1299" t="s">
        <v>4</v>
      </c>
      <c r="P1299" t="s">
        <v>4</v>
      </c>
      <c r="Q1299" t="s">
        <v>4</v>
      </c>
      <c r="R1299" t="s">
        <v>4</v>
      </c>
    </row>
    <row r="1300" spans="1:18" x14ac:dyDescent="0.2">
      <c r="A1300">
        <f t="shared" si="52"/>
        <v>1291</v>
      </c>
      <c r="B1300" t="s">
        <v>817</v>
      </c>
      <c r="C1300" s="9">
        <v>144470</v>
      </c>
      <c r="D1300" t="s">
        <v>29</v>
      </c>
      <c r="E1300" s="5" t="s">
        <v>671</v>
      </c>
      <c r="F1300" s="5"/>
      <c r="G1300" s="5"/>
      <c r="H1300" t="s">
        <v>159</v>
      </c>
      <c r="I1300" t="s">
        <v>235</v>
      </c>
      <c r="J1300" s="5" t="s">
        <v>638</v>
      </c>
      <c r="K1300" s="2">
        <v>6</v>
      </c>
      <c r="L1300" s="3">
        <v>10800000</v>
      </c>
      <c r="M1300" s="3">
        <f t="shared" si="53"/>
        <v>27</v>
      </c>
      <c r="O1300" t="s">
        <v>4</v>
      </c>
      <c r="P1300" t="s">
        <v>4</v>
      </c>
      <c r="Q1300" t="s">
        <v>4</v>
      </c>
      <c r="R1300" t="s">
        <v>4</v>
      </c>
    </row>
    <row r="1301" spans="1:18" x14ac:dyDescent="0.2">
      <c r="A1301">
        <f t="shared" si="52"/>
        <v>1292</v>
      </c>
      <c r="B1301" t="s">
        <v>949</v>
      </c>
      <c r="C1301" s="9">
        <v>144496</v>
      </c>
      <c r="D1301" t="s">
        <v>29</v>
      </c>
      <c r="E1301" s="5" t="s">
        <v>671</v>
      </c>
      <c r="F1301" s="5"/>
      <c r="G1301" s="5"/>
      <c r="H1301" t="s">
        <v>1271</v>
      </c>
      <c r="I1301" t="s">
        <v>245</v>
      </c>
      <c r="J1301" s="5" t="s">
        <v>638</v>
      </c>
      <c r="K1301" s="2">
        <v>6</v>
      </c>
      <c r="L1301" s="3">
        <v>10551834</v>
      </c>
      <c r="M1301" s="3">
        <f t="shared" si="53"/>
        <v>28</v>
      </c>
      <c r="O1301" t="s">
        <v>4</v>
      </c>
      <c r="P1301" t="s">
        <v>4</v>
      </c>
      <c r="Q1301" t="s">
        <v>4</v>
      </c>
      <c r="R1301" t="s">
        <v>4</v>
      </c>
    </row>
    <row r="1302" spans="1:18" x14ac:dyDescent="0.2">
      <c r="A1302">
        <f t="shared" si="52"/>
        <v>1293</v>
      </c>
      <c r="B1302" t="s">
        <v>942</v>
      </c>
      <c r="C1302" s="9">
        <v>144517</v>
      </c>
      <c r="D1302" t="s">
        <v>23</v>
      </c>
      <c r="E1302" s="5" t="s">
        <v>671</v>
      </c>
      <c r="F1302" s="5"/>
      <c r="G1302" s="5"/>
      <c r="H1302" t="s">
        <v>881</v>
      </c>
      <c r="I1302" t="s">
        <v>785</v>
      </c>
      <c r="J1302" s="5" t="s">
        <v>638</v>
      </c>
      <c r="K1302" s="2">
        <v>6</v>
      </c>
      <c r="L1302" s="3">
        <v>778268</v>
      </c>
      <c r="M1302" s="3">
        <f t="shared" si="53"/>
        <v>29</v>
      </c>
      <c r="O1302" t="s">
        <v>4</v>
      </c>
      <c r="P1302" t="s">
        <v>4</v>
      </c>
      <c r="Q1302" t="s">
        <v>4</v>
      </c>
      <c r="R1302" t="s">
        <v>4</v>
      </c>
    </row>
    <row r="1303" spans="1:18" x14ac:dyDescent="0.2">
      <c r="A1303">
        <f t="shared" si="52"/>
        <v>1294</v>
      </c>
      <c r="B1303" t="s">
        <v>829</v>
      </c>
      <c r="C1303" s="9">
        <v>144553</v>
      </c>
      <c r="D1303" t="s">
        <v>23</v>
      </c>
      <c r="E1303" s="5" t="s">
        <v>671</v>
      </c>
      <c r="F1303" s="5"/>
      <c r="G1303" s="5"/>
      <c r="H1303" t="s">
        <v>881</v>
      </c>
      <c r="I1303" t="s">
        <v>214</v>
      </c>
      <c r="J1303" s="5" t="s">
        <v>638</v>
      </c>
      <c r="K1303" s="2">
        <v>6</v>
      </c>
      <c r="L1303" s="3">
        <v>268396</v>
      </c>
      <c r="M1303" s="3">
        <f t="shared" si="53"/>
        <v>30</v>
      </c>
      <c r="O1303" t="s">
        <v>4</v>
      </c>
      <c r="P1303" t="s">
        <v>4</v>
      </c>
      <c r="Q1303" t="s">
        <v>4</v>
      </c>
      <c r="R1303" t="s">
        <v>4</v>
      </c>
    </row>
    <row r="1304" spans="1:18" x14ac:dyDescent="0.2">
      <c r="A1304">
        <f t="shared" si="52"/>
        <v>1295</v>
      </c>
      <c r="B1304" t="s">
        <v>963</v>
      </c>
      <c r="C1304" s="9">
        <v>144682</v>
      </c>
      <c r="D1304" t="s">
        <v>46</v>
      </c>
      <c r="E1304" s="5" t="s">
        <v>672</v>
      </c>
      <c r="F1304" s="5"/>
      <c r="G1304" s="5"/>
      <c r="H1304" t="s">
        <v>1271</v>
      </c>
      <c r="I1304" t="s">
        <v>198</v>
      </c>
      <c r="J1304" s="5" t="s">
        <v>638</v>
      </c>
      <c r="K1304" s="2">
        <v>6</v>
      </c>
      <c r="L1304" s="3">
        <v>0</v>
      </c>
      <c r="O1304" t="s">
        <v>4</v>
      </c>
      <c r="P1304" t="s">
        <v>4</v>
      </c>
      <c r="Q1304" t="s">
        <v>4</v>
      </c>
      <c r="R1304" t="s">
        <v>4</v>
      </c>
    </row>
    <row r="1305" spans="1:18" x14ac:dyDescent="0.2">
      <c r="A1305">
        <f t="shared" si="52"/>
        <v>1296</v>
      </c>
      <c r="B1305" t="s">
        <v>964</v>
      </c>
      <c r="C1305" s="9">
        <v>144992</v>
      </c>
      <c r="D1305" t="s">
        <v>46</v>
      </c>
      <c r="E1305" s="5" t="s">
        <v>672</v>
      </c>
      <c r="F1305" s="5"/>
      <c r="G1305" s="5"/>
      <c r="H1305" t="s">
        <v>48</v>
      </c>
      <c r="I1305" t="s">
        <v>208</v>
      </c>
      <c r="J1305" s="5" t="s">
        <v>638</v>
      </c>
      <c r="K1305" s="2">
        <v>6</v>
      </c>
      <c r="L1305" s="3">
        <v>0</v>
      </c>
      <c r="O1305" t="s">
        <v>3</v>
      </c>
      <c r="P1305" s="62">
        <v>44949</v>
      </c>
      <c r="Q1305" t="s">
        <v>4</v>
      </c>
      <c r="R1305" t="s">
        <v>4</v>
      </c>
    </row>
    <row r="1306" spans="1:18" x14ac:dyDescent="0.2">
      <c r="A1306">
        <f t="shared" si="52"/>
        <v>1297</v>
      </c>
      <c r="B1306" t="s">
        <v>953</v>
      </c>
      <c r="C1306" s="9">
        <v>145054</v>
      </c>
      <c r="D1306" t="s">
        <v>23</v>
      </c>
      <c r="E1306" s="5" t="s">
        <v>671</v>
      </c>
      <c r="F1306" s="5"/>
      <c r="G1306" s="5"/>
      <c r="H1306" t="s">
        <v>983</v>
      </c>
      <c r="I1306" t="s">
        <v>245</v>
      </c>
      <c r="J1306" s="5" t="s">
        <v>638</v>
      </c>
      <c r="K1306" s="2">
        <v>6</v>
      </c>
      <c r="L1306" s="3">
        <v>1645025</v>
      </c>
      <c r="M1306" s="3">
        <f t="shared" ref="M1306:M1337" si="54">M1305+1</f>
        <v>1</v>
      </c>
      <c r="O1306" t="s">
        <v>4</v>
      </c>
      <c r="P1306" t="s">
        <v>4</v>
      </c>
      <c r="Q1306" t="s">
        <v>4</v>
      </c>
      <c r="R1306" t="s">
        <v>4</v>
      </c>
    </row>
    <row r="1307" spans="1:18" x14ac:dyDescent="0.2">
      <c r="A1307">
        <f t="shared" si="52"/>
        <v>1298</v>
      </c>
      <c r="B1307" t="s">
        <v>929</v>
      </c>
      <c r="C1307" s="9">
        <v>145156</v>
      </c>
      <c r="D1307" t="s">
        <v>23</v>
      </c>
      <c r="E1307" s="5" t="s">
        <v>671</v>
      </c>
      <c r="F1307" s="5"/>
      <c r="G1307" s="5"/>
      <c r="H1307" t="s">
        <v>876</v>
      </c>
      <c r="I1307" t="s">
        <v>143</v>
      </c>
      <c r="J1307" s="5" t="s">
        <v>638</v>
      </c>
      <c r="K1307" s="2">
        <v>6</v>
      </c>
      <c r="L1307" s="3">
        <v>1493272</v>
      </c>
      <c r="M1307" s="3">
        <f t="shared" si="54"/>
        <v>2</v>
      </c>
      <c r="O1307" t="s">
        <v>7</v>
      </c>
      <c r="P1307" s="62">
        <v>44854</v>
      </c>
      <c r="Q1307" t="s">
        <v>4</v>
      </c>
      <c r="R1307" t="s">
        <v>4</v>
      </c>
    </row>
    <row r="1308" spans="1:18" x14ac:dyDescent="0.2">
      <c r="A1308">
        <f t="shared" si="52"/>
        <v>1299</v>
      </c>
      <c r="B1308" t="s">
        <v>559</v>
      </c>
      <c r="C1308" s="9">
        <v>145173</v>
      </c>
      <c r="D1308" t="s">
        <v>23</v>
      </c>
      <c r="E1308" s="5" t="s">
        <v>671</v>
      </c>
      <c r="F1308" s="5"/>
      <c r="G1308" s="5"/>
      <c r="H1308" t="s">
        <v>38</v>
      </c>
      <c r="I1308" t="s">
        <v>228</v>
      </c>
      <c r="J1308" s="5" t="s">
        <v>638</v>
      </c>
      <c r="K1308" s="2">
        <v>6</v>
      </c>
      <c r="L1308" s="3">
        <v>300000</v>
      </c>
      <c r="M1308" s="3">
        <f t="shared" si="54"/>
        <v>3</v>
      </c>
      <c r="O1308" t="s">
        <v>4</v>
      </c>
      <c r="P1308" t="s">
        <v>4</v>
      </c>
      <c r="Q1308" t="s">
        <v>4</v>
      </c>
      <c r="R1308" t="s">
        <v>4</v>
      </c>
    </row>
    <row r="1309" spans="1:18" x14ac:dyDescent="0.2">
      <c r="A1309">
        <f t="shared" si="52"/>
        <v>1300</v>
      </c>
      <c r="B1309" t="s">
        <v>998</v>
      </c>
      <c r="C1309" s="9">
        <v>145212</v>
      </c>
      <c r="D1309" t="s">
        <v>29</v>
      </c>
      <c r="E1309" s="5" t="s">
        <v>671</v>
      </c>
      <c r="F1309" s="5"/>
      <c r="G1309" s="5"/>
      <c r="H1309" t="s">
        <v>9</v>
      </c>
      <c r="I1309" t="s">
        <v>140</v>
      </c>
      <c r="J1309" s="5" t="s">
        <v>638</v>
      </c>
      <c r="K1309" s="2">
        <v>6</v>
      </c>
      <c r="L1309" s="3">
        <v>32296524</v>
      </c>
      <c r="M1309" s="3">
        <f t="shared" si="54"/>
        <v>4</v>
      </c>
      <c r="O1309" t="s">
        <v>4</v>
      </c>
      <c r="P1309" t="s">
        <v>4</v>
      </c>
      <c r="Q1309" t="s">
        <v>4</v>
      </c>
      <c r="R1309" t="s">
        <v>4</v>
      </c>
    </row>
    <row r="1310" spans="1:18" x14ac:dyDescent="0.2">
      <c r="A1310">
        <f t="shared" si="52"/>
        <v>1301</v>
      </c>
      <c r="B1310" t="s">
        <v>727</v>
      </c>
      <c r="C1310" s="9">
        <v>145275</v>
      </c>
      <c r="D1310" t="s">
        <v>23</v>
      </c>
      <c r="E1310" s="5" t="s">
        <v>671</v>
      </c>
      <c r="F1310" s="5"/>
      <c r="G1310" s="5"/>
      <c r="H1310" t="s">
        <v>875</v>
      </c>
      <c r="I1310" t="s">
        <v>214</v>
      </c>
      <c r="J1310" s="5" t="s">
        <v>638</v>
      </c>
      <c r="K1310" s="2">
        <v>6</v>
      </c>
      <c r="L1310" s="3">
        <v>1759194</v>
      </c>
      <c r="M1310" s="3">
        <f t="shared" si="54"/>
        <v>5</v>
      </c>
      <c r="O1310" t="s">
        <v>7</v>
      </c>
      <c r="P1310" s="62">
        <v>45016</v>
      </c>
      <c r="Q1310" t="s">
        <v>4</v>
      </c>
      <c r="R1310" t="s">
        <v>4</v>
      </c>
    </row>
    <row r="1311" spans="1:18" x14ac:dyDescent="0.2">
      <c r="A1311">
        <f t="shared" si="52"/>
        <v>1302</v>
      </c>
      <c r="B1311" t="s">
        <v>791</v>
      </c>
      <c r="C1311" s="9">
        <v>145277</v>
      </c>
      <c r="D1311" t="s">
        <v>23</v>
      </c>
      <c r="E1311" s="5" t="s">
        <v>671</v>
      </c>
      <c r="F1311" s="5"/>
      <c r="G1311" s="5"/>
      <c r="H1311" t="s">
        <v>875</v>
      </c>
      <c r="I1311" t="s">
        <v>214</v>
      </c>
      <c r="J1311" s="5" t="s">
        <v>638</v>
      </c>
      <c r="K1311" s="2">
        <v>6</v>
      </c>
      <c r="L1311" s="3">
        <v>3641813</v>
      </c>
      <c r="M1311" s="3">
        <f t="shared" si="54"/>
        <v>6</v>
      </c>
      <c r="O1311" t="s">
        <v>4</v>
      </c>
      <c r="P1311" t="s">
        <v>4</v>
      </c>
      <c r="Q1311" t="s">
        <v>4</v>
      </c>
      <c r="R1311" t="s">
        <v>4</v>
      </c>
    </row>
    <row r="1312" spans="1:18" x14ac:dyDescent="0.2">
      <c r="A1312">
        <f t="shared" si="52"/>
        <v>1303</v>
      </c>
      <c r="B1312" t="s">
        <v>1105</v>
      </c>
      <c r="C1312" s="9">
        <v>145279</v>
      </c>
      <c r="D1312" t="s">
        <v>23</v>
      </c>
      <c r="E1312" s="5" t="s">
        <v>671</v>
      </c>
      <c r="F1312" s="5"/>
      <c r="G1312" s="5"/>
      <c r="H1312" t="s">
        <v>983</v>
      </c>
      <c r="I1312" t="s">
        <v>214</v>
      </c>
      <c r="J1312" s="5" t="s">
        <v>638</v>
      </c>
      <c r="K1312" s="77">
        <v>6</v>
      </c>
      <c r="L1312" s="3">
        <v>2300325</v>
      </c>
      <c r="M1312" s="3">
        <f t="shared" si="54"/>
        <v>7</v>
      </c>
      <c r="O1312" t="s">
        <v>7</v>
      </c>
      <c r="P1312" s="62">
        <v>44895</v>
      </c>
      <c r="Q1312" t="s">
        <v>4</v>
      </c>
      <c r="R1312" t="s">
        <v>4</v>
      </c>
    </row>
    <row r="1313" spans="1:18" x14ac:dyDescent="0.2">
      <c r="A1313">
        <f t="shared" si="52"/>
        <v>1304</v>
      </c>
      <c r="B1313" t="s">
        <v>1004</v>
      </c>
      <c r="C1313" s="9">
        <v>145309</v>
      </c>
      <c r="D1313" t="s">
        <v>23</v>
      </c>
      <c r="E1313" s="5" t="s">
        <v>671</v>
      </c>
      <c r="F1313" s="5"/>
      <c r="G1313" s="5"/>
      <c r="H1313" t="s">
        <v>881</v>
      </c>
      <c r="I1313" t="s">
        <v>245</v>
      </c>
      <c r="J1313" s="5" t="s">
        <v>638</v>
      </c>
      <c r="K1313" s="2">
        <v>6</v>
      </c>
      <c r="L1313" s="3">
        <v>1668462</v>
      </c>
      <c r="M1313" s="3">
        <f t="shared" si="54"/>
        <v>8</v>
      </c>
      <c r="O1313" t="s">
        <v>4</v>
      </c>
      <c r="P1313" t="s">
        <v>4</v>
      </c>
      <c r="Q1313" t="s">
        <v>4</v>
      </c>
      <c r="R1313" t="s">
        <v>4</v>
      </c>
    </row>
    <row r="1314" spans="1:18" x14ac:dyDescent="0.2">
      <c r="A1314">
        <f t="shared" si="52"/>
        <v>1305</v>
      </c>
      <c r="B1314" t="s">
        <v>753</v>
      </c>
      <c r="C1314" s="9">
        <v>145323</v>
      </c>
      <c r="D1314" t="s">
        <v>23</v>
      </c>
      <c r="E1314" s="5" t="s">
        <v>671</v>
      </c>
      <c r="F1314" s="5"/>
      <c r="G1314" s="5"/>
      <c r="H1314" t="s">
        <v>983</v>
      </c>
      <c r="I1314" t="s">
        <v>245</v>
      </c>
      <c r="J1314" s="5" t="s">
        <v>638</v>
      </c>
      <c r="K1314" s="77">
        <v>6</v>
      </c>
      <c r="L1314" s="3">
        <v>2045324</v>
      </c>
      <c r="M1314" s="3">
        <f t="shared" si="54"/>
        <v>9</v>
      </c>
      <c r="O1314" t="s">
        <v>4</v>
      </c>
      <c r="P1314" t="s">
        <v>4</v>
      </c>
      <c r="Q1314" t="s">
        <v>4</v>
      </c>
      <c r="R1314" t="s">
        <v>4</v>
      </c>
    </row>
    <row r="1315" spans="1:18" x14ac:dyDescent="0.2">
      <c r="A1315">
        <f t="shared" si="52"/>
        <v>1306</v>
      </c>
      <c r="B1315" t="s">
        <v>1007</v>
      </c>
      <c r="C1315" s="9">
        <v>145336</v>
      </c>
      <c r="D1315" t="s">
        <v>23</v>
      </c>
      <c r="E1315" s="5" t="s">
        <v>671</v>
      </c>
      <c r="F1315" s="5"/>
      <c r="G1315" s="5"/>
      <c r="H1315" t="s">
        <v>876</v>
      </c>
      <c r="I1315" t="s">
        <v>214</v>
      </c>
      <c r="J1315" s="5" t="s">
        <v>638</v>
      </c>
      <c r="K1315" s="2">
        <v>6</v>
      </c>
      <c r="L1315" s="3">
        <v>753535</v>
      </c>
      <c r="M1315" s="3">
        <f t="shared" si="54"/>
        <v>10</v>
      </c>
      <c r="O1315" t="s">
        <v>4</v>
      </c>
      <c r="P1315" t="s">
        <v>4</v>
      </c>
      <c r="Q1315" t="s">
        <v>4</v>
      </c>
      <c r="R1315" t="s">
        <v>4</v>
      </c>
    </row>
    <row r="1316" spans="1:18" x14ac:dyDescent="0.2">
      <c r="A1316">
        <f t="shared" si="52"/>
        <v>1307</v>
      </c>
      <c r="B1316" t="s">
        <v>1009</v>
      </c>
      <c r="C1316" s="9">
        <v>145353</v>
      </c>
      <c r="D1316" t="s">
        <v>23</v>
      </c>
      <c r="E1316" s="5" t="s">
        <v>671</v>
      </c>
      <c r="F1316" s="5"/>
      <c r="G1316" s="5"/>
      <c r="H1316" t="s">
        <v>876</v>
      </c>
      <c r="I1316" t="s">
        <v>214</v>
      </c>
      <c r="J1316" s="5" t="s">
        <v>638</v>
      </c>
      <c r="K1316" s="2">
        <v>6</v>
      </c>
      <c r="L1316" s="3">
        <v>753535</v>
      </c>
      <c r="M1316" s="3">
        <f t="shared" si="54"/>
        <v>11</v>
      </c>
      <c r="O1316" t="s">
        <v>4</v>
      </c>
      <c r="P1316" t="s">
        <v>4</v>
      </c>
      <c r="Q1316" t="s">
        <v>4</v>
      </c>
      <c r="R1316" t="s">
        <v>4</v>
      </c>
    </row>
    <row r="1317" spans="1:18" x14ac:dyDescent="0.2">
      <c r="A1317">
        <f t="shared" si="52"/>
        <v>1308</v>
      </c>
      <c r="B1317" t="s">
        <v>1010</v>
      </c>
      <c r="C1317" s="9">
        <v>145357</v>
      </c>
      <c r="D1317" t="s">
        <v>23</v>
      </c>
      <c r="E1317" s="5" t="s">
        <v>671</v>
      </c>
      <c r="F1317" s="5"/>
      <c r="G1317" s="5"/>
      <c r="H1317" t="s">
        <v>876</v>
      </c>
      <c r="I1317" t="s">
        <v>214</v>
      </c>
      <c r="J1317" s="5" t="s">
        <v>638</v>
      </c>
      <c r="K1317" s="2">
        <v>6</v>
      </c>
      <c r="L1317" s="3">
        <v>1447377</v>
      </c>
      <c r="M1317" s="3">
        <f t="shared" si="54"/>
        <v>12</v>
      </c>
      <c r="O1317" t="s">
        <v>4</v>
      </c>
      <c r="P1317" t="s">
        <v>4</v>
      </c>
      <c r="Q1317" t="s">
        <v>4</v>
      </c>
      <c r="R1317" t="s">
        <v>4</v>
      </c>
    </row>
    <row r="1318" spans="1:18" x14ac:dyDescent="0.2">
      <c r="A1318">
        <f t="shared" si="52"/>
        <v>1309</v>
      </c>
      <c r="B1318" t="s">
        <v>1019</v>
      </c>
      <c r="C1318" s="9">
        <v>145384</v>
      </c>
      <c r="D1318" t="s">
        <v>23</v>
      </c>
      <c r="E1318" s="5" t="s">
        <v>671</v>
      </c>
      <c r="F1318" s="5"/>
      <c r="G1318" s="5"/>
      <c r="H1318" t="s">
        <v>876</v>
      </c>
      <c r="I1318" t="s">
        <v>214</v>
      </c>
      <c r="J1318" s="5" t="s">
        <v>638</v>
      </c>
      <c r="K1318" s="2">
        <v>6</v>
      </c>
      <c r="L1318" s="3">
        <v>1447377</v>
      </c>
      <c r="M1318" s="3">
        <f t="shared" si="54"/>
        <v>13</v>
      </c>
      <c r="O1318" t="s">
        <v>4</v>
      </c>
      <c r="P1318" t="s">
        <v>4</v>
      </c>
      <c r="Q1318" t="s">
        <v>4</v>
      </c>
      <c r="R1318" t="s">
        <v>4</v>
      </c>
    </row>
    <row r="1319" spans="1:18" x14ac:dyDescent="0.2">
      <c r="A1319">
        <f t="shared" si="52"/>
        <v>1310</v>
      </c>
      <c r="B1319" t="s">
        <v>1020</v>
      </c>
      <c r="C1319" s="9">
        <v>145385</v>
      </c>
      <c r="D1319" t="s">
        <v>23</v>
      </c>
      <c r="E1319" s="5" t="s">
        <v>671</v>
      </c>
      <c r="F1319" s="5"/>
      <c r="G1319" s="5"/>
      <c r="H1319" t="s">
        <v>876</v>
      </c>
      <c r="I1319" t="s">
        <v>214</v>
      </c>
      <c r="J1319" s="5" t="s">
        <v>638</v>
      </c>
      <c r="K1319" s="2">
        <v>6</v>
      </c>
      <c r="L1319" s="3">
        <v>763203</v>
      </c>
      <c r="M1319" s="3">
        <f t="shared" si="54"/>
        <v>14</v>
      </c>
      <c r="O1319" t="s">
        <v>4</v>
      </c>
      <c r="P1319" t="s">
        <v>4</v>
      </c>
      <c r="Q1319" t="s">
        <v>4</v>
      </c>
      <c r="R1319" t="s">
        <v>4</v>
      </c>
    </row>
    <row r="1320" spans="1:18" x14ac:dyDescent="0.2">
      <c r="A1320">
        <f t="shared" si="52"/>
        <v>1311</v>
      </c>
      <c r="B1320" t="s">
        <v>1108</v>
      </c>
      <c r="C1320" s="9">
        <v>145473</v>
      </c>
      <c r="D1320" t="s">
        <v>23</v>
      </c>
      <c r="E1320" s="5" t="s">
        <v>671</v>
      </c>
      <c r="F1320" s="5"/>
      <c r="G1320" s="5"/>
      <c r="H1320" t="s">
        <v>983</v>
      </c>
      <c r="I1320" t="s">
        <v>245</v>
      </c>
      <c r="J1320" s="5" t="s">
        <v>638</v>
      </c>
      <c r="K1320" s="77">
        <v>6</v>
      </c>
      <c r="L1320" s="3">
        <v>1824284</v>
      </c>
      <c r="M1320" s="3">
        <f t="shared" si="54"/>
        <v>15</v>
      </c>
      <c r="O1320" t="s">
        <v>4</v>
      </c>
      <c r="P1320" t="s">
        <v>4</v>
      </c>
      <c r="Q1320" t="s">
        <v>4</v>
      </c>
      <c r="R1320" t="s">
        <v>4</v>
      </c>
    </row>
    <row r="1321" spans="1:18" x14ac:dyDescent="0.2">
      <c r="A1321">
        <f t="shared" si="52"/>
        <v>1312</v>
      </c>
      <c r="B1321" t="s">
        <v>1022</v>
      </c>
      <c r="C1321" s="9">
        <v>145474</v>
      </c>
      <c r="D1321" t="s">
        <v>23</v>
      </c>
      <c r="E1321" s="5" t="s">
        <v>671</v>
      </c>
      <c r="F1321" s="5"/>
      <c r="G1321" s="5"/>
      <c r="H1321" t="s">
        <v>881</v>
      </c>
      <c r="I1321" t="s">
        <v>224</v>
      </c>
      <c r="J1321" s="5" t="s">
        <v>638</v>
      </c>
      <c r="K1321" s="2">
        <v>6</v>
      </c>
      <c r="L1321" s="3">
        <v>3240000</v>
      </c>
      <c r="M1321" s="3">
        <f t="shared" si="54"/>
        <v>16</v>
      </c>
      <c r="O1321" t="s">
        <v>4</v>
      </c>
      <c r="P1321" t="s">
        <v>4</v>
      </c>
      <c r="Q1321" t="s">
        <v>4</v>
      </c>
      <c r="R1321" t="s">
        <v>4</v>
      </c>
    </row>
    <row r="1322" spans="1:18" x14ac:dyDescent="0.2">
      <c r="A1322">
        <f t="shared" si="52"/>
        <v>1313</v>
      </c>
      <c r="B1322" t="s">
        <v>1023</v>
      </c>
      <c r="C1322" s="9">
        <v>145479</v>
      </c>
      <c r="D1322" t="s">
        <v>29</v>
      </c>
      <c r="E1322" s="5" t="s">
        <v>671</v>
      </c>
      <c r="F1322" s="5"/>
      <c r="G1322" s="5"/>
      <c r="H1322" t="s">
        <v>876</v>
      </c>
      <c r="I1322" t="s">
        <v>137</v>
      </c>
      <c r="J1322" s="5" t="s">
        <v>638</v>
      </c>
      <c r="K1322" s="2">
        <v>6</v>
      </c>
      <c r="L1322" s="3">
        <v>11700000</v>
      </c>
      <c r="M1322" s="3">
        <f t="shared" si="54"/>
        <v>17</v>
      </c>
      <c r="O1322" t="s">
        <v>4</v>
      </c>
      <c r="P1322" t="s">
        <v>4</v>
      </c>
      <c r="Q1322" t="s">
        <v>4</v>
      </c>
      <c r="R1322" t="s">
        <v>4</v>
      </c>
    </row>
    <row r="1323" spans="1:18" x14ac:dyDescent="0.2">
      <c r="A1323">
        <f t="shared" si="52"/>
        <v>1314</v>
      </c>
      <c r="B1323" t="s">
        <v>1278</v>
      </c>
      <c r="C1323" s="9">
        <v>145519</v>
      </c>
      <c r="D1323" t="s">
        <v>23</v>
      </c>
      <c r="E1323" s="5" t="s">
        <v>671</v>
      </c>
      <c r="F1323" s="5"/>
      <c r="G1323" s="5"/>
      <c r="H1323" t="s">
        <v>875</v>
      </c>
      <c r="I1323" t="s">
        <v>141</v>
      </c>
      <c r="J1323" s="5" t="s">
        <v>638</v>
      </c>
      <c r="K1323" s="2">
        <v>6</v>
      </c>
      <c r="L1323" s="3">
        <v>0</v>
      </c>
      <c r="M1323" s="3">
        <f t="shared" si="54"/>
        <v>18</v>
      </c>
      <c r="O1323" t="s">
        <v>4</v>
      </c>
      <c r="P1323" t="s">
        <v>4</v>
      </c>
      <c r="Q1323" t="s">
        <v>4</v>
      </c>
      <c r="R1323" t="s">
        <v>4</v>
      </c>
    </row>
    <row r="1324" spans="1:18" x14ac:dyDescent="0.2">
      <c r="A1324">
        <f t="shared" ref="A1324:A1387" si="55">A1323+1</f>
        <v>1315</v>
      </c>
      <c r="B1324" t="s">
        <v>1030</v>
      </c>
      <c r="C1324" s="9">
        <v>145573</v>
      </c>
      <c r="D1324" t="s">
        <v>23</v>
      </c>
      <c r="E1324" s="5" t="s">
        <v>671</v>
      </c>
      <c r="F1324" s="5"/>
      <c r="G1324" s="5"/>
      <c r="H1324" t="s">
        <v>876</v>
      </c>
      <c r="I1324" t="s">
        <v>198</v>
      </c>
      <c r="J1324" s="5" t="s">
        <v>638</v>
      </c>
      <c r="K1324" s="2">
        <v>6</v>
      </c>
      <c r="L1324" s="3">
        <v>416329</v>
      </c>
      <c r="M1324" s="3">
        <f t="shared" si="54"/>
        <v>19</v>
      </c>
      <c r="O1324" t="s">
        <v>4</v>
      </c>
      <c r="P1324" t="s">
        <v>4</v>
      </c>
      <c r="Q1324" t="s">
        <v>4</v>
      </c>
      <c r="R1324" t="s">
        <v>4</v>
      </c>
    </row>
    <row r="1325" spans="1:18" x14ac:dyDescent="0.2">
      <c r="A1325">
        <f t="shared" si="55"/>
        <v>1316</v>
      </c>
      <c r="B1325" t="s">
        <v>1031</v>
      </c>
      <c r="C1325" s="9">
        <v>145580</v>
      </c>
      <c r="D1325" t="s">
        <v>23</v>
      </c>
      <c r="E1325" s="5" t="s">
        <v>671</v>
      </c>
      <c r="F1325" s="5"/>
      <c r="G1325" s="5"/>
      <c r="H1325" t="s">
        <v>875</v>
      </c>
      <c r="I1325" t="s">
        <v>198</v>
      </c>
      <c r="J1325" s="5" t="s">
        <v>638</v>
      </c>
      <c r="K1325" s="2">
        <v>6</v>
      </c>
      <c r="L1325" s="3">
        <v>2759491</v>
      </c>
      <c r="M1325" s="3">
        <f t="shared" si="54"/>
        <v>20</v>
      </c>
      <c r="O1325" t="s">
        <v>4</v>
      </c>
      <c r="P1325" t="s">
        <v>4</v>
      </c>
      <c r="Q1325" t="s">
        <v>4</v>
      </c>
      <c r="R1325" t="s">
        <v>4</v>
      </c>
    </row>
    <row r="1326" spans="1:18" x14ac:dyDescent="0.2">
      <c r="A1326">
        <f t="shared" si="55"/>
        <v>1317</v>
      </c>
      <c r="B1326" t="s">
        <v>1045</v>
      </c>
      <c r="C1326" s="9">
        <v>145734</v>
      </c>
      <c r="D1326" t="s">
        <v>23</v>
      </c>
      <c r="E1326" s="5" t="s">
        <v>671</v>
      </c>
      <c r="F1326" s="5"/>
      <c r="G1326" s="5"/>
      <c r="H1326" t="s">
        <v>983</v>
      </c>
      <c r="I1326" t="s">
        <v>617</v>
      </c>
      <c r="J1326" s="5" t="s">
        <v>638</v>
      </c>
      <c r="K1326" s="77">
        <v>6</v>
      </c>
      <c r="L1326" s="3">
        <v>944225</v>
      </c>
      <c r="M1326" s="3">
        <f t="shared" si="54"/>
        <v>21</v>
      </c>
      <c r="O1326" t="s">
        <v>4</v>
      </c>
      <c r="P1326" t="s">
        <v>4</v>
      </c>
      <c r="Q1326" t="s">
        <v>4</v>
      </c>
      <c r="R1326" t="s">
        <v>4</v>
      </c>
    </row>
    <row r="1327" spans="1:18" x14ac:dyDescent="0.2">
      <c r="A1327">
        <f t="shared" si="55"/>
        <v>1318</v>
      </c>
      <c r="B1327" t="s">
        <v>1036</v>
      </c>
      <c r="C1327" s="9">
        <v>145736</v>
      </c>
      <c r="D1327" t="s">
        <v>29</v>
      </c>
      <c r="E1327" s="5" t="s">
        <v>671</v>
      </c>
      <c r="F1327" s="5"/>
      <c r="G1327" s="5"/>
      <c r="H1327" t="s">
        <v>9</v>
      </c>
      <c r="I1327" t="s">
        <v>208</v>
      </c>
      <c r="J1327" s="5" t="s">
        <v>638</v>
      </c>
      <c r="K1327" s="2">
        <v>6</v>
      </c>
      <c r="L1327" s="3">
        <v>8181134</v>
      </c>
      <c r="M1327" s="3">
        <f t="shared" si="54"/>
        <v>22</v>
      </c>
      <c r="O1327" t="s">
        <v>4</v>
      </c>
      <c r="P1327" t="s">
        <v>4</v>
      </c>
      <c r="Q1327" t="s">
        <v>4</v>
      </c>
      <c r="R1327" t="s">
        <v>4</v>
      </c>
    </row>
    <row r="1328" spans="1:18" x14ac:dyDescent="0.2">
      <c r="A1328">
        <f t="shared" si="55"/>
        <v>1319</v>
      </c>
      <c r="B1328" t="s">
        <v>1038</v>
      </c>
      <c r="C1328" s="9">
        <v>145796</v>
      </c>
      <c r="D1328" t="s">
        <v>29</v>
      </c>
      <c r="E1328" s="5" t="s">
        <v>671</v>
      </c>
      <c r="F1328" s="5"/>
      <c r="G1328" s="5"/>
      <c r="H1328" t="s">
        <v>9</v>
      </c>
      <c r="I1328" t="s">
        <v>377</v>
      </c>
      <c r="J1328" s="5" t="s">
        <v>638</v>
      </c>
      <c r="K1328" s="2">
        <v>6</v>
      </c>
      <c r="L1328" s="3">
        <v>87491054</v>
      </c>
      <c r="M1328" s="3">
        <f t="shared" si="54"/>
        <v>23</v>
      </c>
      <c r="O1328" t="s">
        <v>4</v>
      </c>
      <c r="P1328" t="s">
        <v>4</v>
      </c>
      <c r="Q1328" t="s">
        <v>4</v>
      </c>
      <c r="R1328" t="s">
        <v>4</v>
      </c>
    </row>
    <row r="1329" spans="1:18" x14ac:dyDescent="0.2">
      <c r="A1329">
        <f t="shared" si="55"/>
        <v>1320</v>
      </c>
      <c r="B1329" t="s">
        <v>994</v>
      </c>
      <c r="C1329" s="9">
        <v>145907</v>
      </c>
      <c r="D1329" t="s">
        <v>23</v>
      </c>
      <c r="E1329" s="5" t="s">
        <v>671</v>
      </c>
      <c r="F1329" s="5"/>
      <c r="G1329" s="5"/>
      <c r="H1329" t="s">
        <v>881</v>
      </c>
      <c r="I1329" t="s">
        <v>214</v>
      </c>
      <c r="J1329" s="5" t="s">
        <v>638</v>
      </c>
      <c r="K1329" s="2">
        <v>6</v>
      </c>
      <c r="L1329" s="3">
        <v>1260000</v>
      </c>
      <c r="M1329" s="3">
        <f t="shared" si="54"/>
        <v>24</v>
      </c>
      <c r="O1329" t="s">
        <v>4</v>
      </c>
      <c r="P1329" t="s">
        <v>4</v>
      </c>
      <c r="Q1329" t="s">
        <v>4</v>
      </c>
      <c r="R1329" t="s">
        <v>4</v>
      </c>
    </row>
    <row r="1330" spans="1:18" x14ac:dyDescent="0.2">
      <c r="A1330">
        <f t="shared" si="55"/>
        <v>1321</v>
      </c>
      <c r="B1330" t="s">
        <v>1117</v>
      </c>
      <c r="C1330" s="9">
        <v>146177</v>
      </c>
      <c r="D1330" t="s">
        <v>23</v>
      </c>
      <c r="E1330" s="5" t="s">
        <v>671</v>
      </c>
      <c r="F1330" s="5"/>
      <c r="G1330" s="5"/>
      <c r="H1330" t="s">
        <v>983</v>
      </c>
      <c r="I1330" t="s">
        <v>245</v>
      </c>
      <c r="J1330" s="5" t="s">
        <v>638</v>
      </c>
      <c r="K1330" s="77">
        <v>6</v>
      </c>
      <c r="L1330" s="3">
        <v>810563</v>
      </c>
      <c r="M1330" s="3">
        <f t="shared" si="54"/>
        <v>25</v>
      </c>
      <c r="O1330" t="s">
        <v>4</v>
      </c>
      <c r="P1330" t="s">
        <v>4</v>
      </c>
      <c r="Q1330" t="s">
        <v>4</v>
      </c>
      <c r="R1330" t="s">
        <v>4</v>
      </c>
    </row>
    <row r="1331" spans="1:18" x14ac:dyDescent="0.2">
      <c r="A1331">
        <f t="shared" si="55"/>
        <v>1322</v>
      </c>
      <c r="B1331" t="s">
        <v>1059</v>
      </c>
      <c r="C1331" s="9">
        <v>146215</v>
      </c>
      <c r="D1331" t="s">
        <v>23</v>
      </c>
      <c r="E1331" s="5" t="s">
        <v>671</v>
      </c>
      <c r="F1331" s="5"/>
      <c r="G1331" s="5"/>
      <c r="H1331" t="s">
        <v>881</v>
      </c>
      <c r="I1331" t="s">
        <v>78</v>
      </c>
      <c r="J1331" s="5" t="s">
        <v>638</v>
      </c>
      <c r="K1331" s="2">
        <v>6</v>
      </c>
      <c r="L1331" s="3">
        <v>371983</v>
      </c>
      <c r="M1331" s="3">
        <f t="shared" si="54"/>
        <v>26</v>
      </c>
      <c r="O1331" t="s">
        <v>4</v>
      </c>
      <c r="P1331" t="s">
        <v>4</v>
      </c>
      <c r="Q1331" t="s">
        <v>4</v>
      </c>
      <c r="R1331" t="s">
        <v>4</v>
      </c>
    </row>
    <row r="1332" spans="1:18" x14ac:dyDescent="0.2">
      <c r="A1332">
        <f t="shared" si="55"/>
        <v>1323</v>
      </c>
      <c r="B1332" t="s">
        <v>1120</v>
      </c>
      <c r="C1332" s="9">
        <v>146255</v>
      </c>
      <c r="D1332" t="s">
        <v>23</v>
      </c>
      <c r="E1332" s="5" t="s">
        <v>671</v>
      </c>
      <c r="F1332" s="5"/>
      <c r="G1332" s="5"/>
      <c r="H1332" t="s">
        <v>983</v>
      </c>
      <c r="I1332" t="s">
        <v>214</v>
      </c>
      <c r="J1332" s="5" t="s">
        <v>638</v>
      </c>
      <c r="K1332" s="2">
        <v>6</v>
      </c>
      <c r="L1332" s="3">
        <v>1858075</v>
      </c>
      <c r="M1332" s="3">
        <f t="shared" si="54"/>
        <v>27</v>
      </c>
      <c r="O1332" t="s">
        <v>4</v>
      </c>
      <c r="P1332" t="s">
        <v>4</v>
      </c>
      <c r="Q1332" t="s">
        <v>4</v>
      </c>
      <c r="R1332" t="s">
        <v>4</v>
      </c>
    </row>
    <row r="1333" spans="1:18" x14ac:dyDescent="0.2">
      <c r="A1333">
        <f t="shared" si="55"/>
        <v>1324</v>
      </c>
      <c r="B1333" t="s">
        <v>1066</v>
      </c>
      <c r="C1333" s="9">
        <v>146278</v>
      </c>
      <c r="D1333" t="s">
        <v>1</v>
      </c>
      <c r="E1333" s="5" t="s">
        <v>674</v>
      </c>
      <c r="F1333" s="5"/>
      <c r="G1333" s="5"/>
      <c r="H1333" t="s">
        <v>876</v>
      </c>
      <c r="I1333" t="s">
        <v>385</v>
      </c>
      <c r="J1333" s="5" t="s">
        <v>638</v>
      </c>
      <c r="K1333" s="2">
        <v>6</v>
      </c>
      <c r="L1333" s="3">
        <v>1200000</v>
      </c>
      <c r="M1333" s="3">
        <f t="shared" si="54"/>
        <v>28</v>
      </c>
      <c r="O1333" t="s">
        <v>4</v>
      </c>
      <c r="P1333" t="s">
        <v>4</v>
      </c>
      <c r="Q1333" t="s">
        <v>4</v>
      </c>
      <c r="R1333" t="s">
        <v>4</v>
      </c>
    </row>
    <row r="1334" spans="1:18" x14ac:dyDescent="0.2">
      <c r="A1334">
        <f t="shared" si="55"/>
        <v>1325</v>
      </c>
      <c r="B1334" t="s">
        <v>1067</v>
      </c>
      <c r="C1334" s="9">
        <v>146334</v>
      </c>
      <c r="D1334" t="s">
        <v>325</v>
      </c>
      <c r="E1334" s="5" t="s">
        <v>671</v>
      </c>
      <c r="F1334" s="5"/>
      <c r="G1334" s="5"/>
      <c r="H1334" t="s">
        <v>38</v>
      </c>
      <c r="I1334" t="s">
        <v>614</v>
      </c>
      <c r="J1334" s="5" t="s">
        <v>638</v>
      </c>
      <c r="K1334" s="77">
        <v>6</v>
      </c>
      <c r="L1334" s="3">
        <v>589568</v>
      </c>
      <c r="M1334" s="3">
        <f t="shared" si="54"/>
        <v>29</v>
      </c>
      <c r="O1334" t="s">
        <v>7</v>
      </c>
      <c r="P1334" s="62">
        <v>44805</v>
      </c>
      <c r="Q1334" t="s">
        <v>4</v>
      </c>
      <c r="R1334" t="s">
        <v>4</v>
      </c>
    </row>
    <row r="1335" spans="1:18" x14ac:dyDescent="0.2">
      <c r="A1335">
        <f t="shared" si="55"/>
        <v>1326</v>
      </c>
      <c r="B1335" t="s">
        <v>1073</v>
      </c>
      <c r="C1335" s="9">
        <v>146461</v>
      </c>
      <c r="D1335" t="s">
        <v>23</v>
      </c>
      <c r="E1335" s="5" t="s">
        <v>671</v>
      </c>
      <c r="F1335" s="5"/>
      <c r="G1335" s="5"/>
      <c r="H1335" t="s">
        <v>875</v>
      </c>
      <c r="I1335" t="s">
        <v>980</v>
      </c>
      <c r="J1335" s="5" t="s">
        <v>638</v>
      </c>
      <c r="K1335" s="2">
        <v>6</v>
      </c>
      <c r="L1335" s="3">
        <v>113764</v>
      </c>
      <c r="M1335" s="3">
        <f t="shared" si="54"/>
        <v>30</v>
      </c>
      <c r="O1335" t="s">
        <v>4</v>
      </c>
      <c r="P1335" t="s">
        <v>4</v>
      </c>
      <c r="Q1335" t="s">
        <v>4</v>
      </c>
      <c r="R1335" t="s">
        <v>4</v>
      </c>
    </row>
    <row r="1336" spans="1:18" x14ac:dyDescent="0.2">
      <c r="A1336">
        <f t="shared" si="55"/>
        <v>1327</v>
      </c>
      <c r="B1336" t="s">
        <v>1075</v>
      </c>
      <c r="C1336" s="9">
        <v>146523</v>
      </c>
      <c r="D1336" t="s">
        <v>29</v>
      </c>
      <c r="E1336" s="5" t="s">
        <v>671</v>
      </c>
      <c r="F1336" s="5"/>
      <c r="G1336" s="5"/>
      <c r="H1336" t="s">
        <v>9</v>
      </c>
      <c r="I1336" t="s">
        <v>278</v>
      </c>
      <c r="J1336" s="5" t="s">
        <v>638</v>
      </c>
      <c r="K1336" s="2">
        <v>6</v>
      </c>
      <c r="L1336" s="3">
        <v>24720000</v>
      </c>
      <c r="M1336" s="3">
        <f t="shared" si="54"/>
        <v>31</v>
      </c>
      <c r="O1336" t="s">
        <v>4</v>
      </c>
      <c r="P1336" t="s">
        <v>4</v>
      </c>
      <c r="Q1336" t="s">
        <v>4</v>
      </c>
      <c r="R1336" t="s">
        <v>4</v>
      </c>
    </row>
    <row r="1337" spans="1:18" x14ac:dyDescent="0.2">
      <c r="A1337">
        <f t="shared" si="55"/>
        <v>1328</v>
      </c>
      <c r="B1337" t="s">
        <v>1088</v>
      </c>
      <c r="C1337" s="9">
        <v>146574</v>
      </c>
      <c r="D1337" t="s">
        <v>23</v>
      </c>
      <c r="E1337" s="5" t="s">
        <v>671</v>
      </c>
      <c r="F1337" s="5"/>
      <c r="G1337" s="5"/>
      <c r="H1337" t="s">
        <v>983</v>
      </c>
      <c r="I1337" t="s">
        <v>214</v>
      </c>
      <c r="J1337" s="5" t="s">
        <v>638</v>
      </c>
      <c r="K1337" s="77">
        <v>6</v>
      </c>
      <c r="L1337" s="3">
        <v>1601569</v>
      </c>
      <c r="M1337" s="3">
        <f t="shared" si="54"/>
        <v>32</v>
      </c>
      <c r="O1337" t="s">
        <v>4</v>
      </c>
      <c r="P1337" t="s">
        <v>4</v>
      </c>
      <c r="Q1337" t="s">
        <v>4</v>
      </c>
      <c r="R1337" t="s">
        <v>4</v>
      </c>
    </row>
    <row r="1338" spans="1:18" x14ac:dyDescent="0.2">
      <c r="A1338">
        <f t="shared" si="55"/>
        <v>1329</v>
      </c>
      <c r="B1338" t="s">
        <v>1078</v>
      </c>
      <c r="C1338" s="9">
        <v>146583</v>
      </c>
      <c r="D1338" t="s">
        <v>23</v>
      </c>
      <c r="E1338" s="5" t="s">
        <v>671</v>
      </c>
      <c r="F1338" s="5"/>
      <c r="G1338" s="5"/>
      <c r="H1338" t="s">
        <v>875</v>
      </c>
      <c r="I1338" t="s">
        <v>214</v>
      </c>
      <c r="J1338" s="5" t="s">
        <v>638</v>
      </c>
      <c r="K1338" s="2">
        <v>0</v>
      </c>
      <c r="L1338" s="3">
        <f>17288223*0.45</f>
        <v>7779700.3500000006</v>
      </c>
      <c r="M1338" s="3">
        <f t="shared" ref="M1338:M1369" si="56">M1337+1</f>
        <v>33</v>
      </c>
      <c r="O1338" t="s">
        <v>4</v>
      </c>
      <c r="P1338" t="s">
        <v>4</v>
      </c>
      <c r="Q1338" t="s">
        <v>4</v>
      </c>
      <c r="R1338" t="s">
        <v>4</v>
      </c>
    </row>
    <row r="1339" spans="1:18" x14ac:dyDescent="0.2">
      <c r="A1339">
        <f t="shared" si="55"/>
        <v>1330</v>
      </c>
      <c r="B1339" t="s">
        <v>1080</v>
      </c>
      <c r="C1339" s="9">
        <v>146608</v>
      </c>
      <c r="D1339" t="s">
        <v>23</v>
      </c>
      <c r="E1339" s="5" t="s">
        <v>671</v>
      </c>
      <c r="F1339" s="5"/>
      <c r="G1339" s="5"/>
      <c r="H1339" t="s">
        <v>876</v>
      </c>
      <c r="I1339" t="s">
        <v>395</v>
      </c>
      <c r="J1339" s="5" t="s">
        <v>638</v>
      </c>
      <c r="K1339" s="2">
        <v>6</v>
      </c>
      <c r="L1339" s="3">
        <v>3412713.6</v>
      </c>
      <c r="M1339" s="3">
        <f t="shared" si="56"/>
        <v>34</v>
      </c>
      <c r="O1339" t="s">
        <v>4</v>
      </c>
      <c r="P1339" t="s">
        <v>4</v>
      </c>
      <c r="Q1339" t="s">
        <v>4</v>
      </c>
      <c r="R1339" t="s">
        <v>4</v>
      </c>
    </row>
    <row r="1340" spans="1:18" x14ac:dyDescent="0.2">
      <c r="A1340">
        <f t="shared" si="55"/>
        <v>1331</v>
      </c>
      <c r="B1340" t="s">
        <v>1081</v>
      </c>
      <c r="C1340" s="9">
        <v>146613</v>
      </c>
      <c r="D1340" t="s">
        <v>29</v>
      </c>
      <c r="E1340" s="5" t="s">
        <v>671</v>
      </c>
      <c r="F1340" s="5"/>
      <c r="G1340" s="5"/>
      <c r="H1340" t="s">
        <v>9</v>
      </c>
      <c r="I1340" t="s">
        <v>235</v>
      </c>
      <c r="J1340" s="5" t="s">
        <v>638</v>
      </c>
      <c r="K1340" s="2">
        <v>6</v>
      </c>
      <c r="L1340" s="3">
        <v>15000000</v>
      </c>
      <c r="M1340" s="3">
        <f t="shared" si="56"/>
        <v>35</v>
      </c>
      <c r="O1340" t="s">
        <v>4</v>
      </c>
      <c r="P1340" t="s">
        <v>4</v>
      </c>
      <c r="Q1340" t="s">
        <v>4</v>
      </c>
      <c r="R1340" t="s">
        <v>4</v>
      </c>
    </row>
    <row r="1341" spans="1:18" x14ac:dyDescent="0.2">
      <c r="A1341">
        <f t="shared" si="55"/>
        <v>1332</v>
      </c>
      <c r="B1341" t="s">
        <v>1013</v>
      </c>
      <c r="C1341" s="9">
        <v>146627</v>
      </c>
      <c r="D1341" t="s">
        <v>23</v>
      </c>
      <c r="E1341" s="5" t="s">
        <v>671</v>
      </c>
      <c r="F1341" s="5"/>
      <c r="G1341" s="5"/>
      <c r="H1341" t="s">
        <v>983</v>
      </c>
      <c r="I1341" t="s">
        <v>321</v>
      </c>
      <c r="J1341" s="5" t="s">
        <v>638</v>
      </c>
      <c r="K1341" s="77">
        <v>6</v>
      </c>
      <c r="L1341" s="3">
        <v>2716361</v>
      </c>
      <c r="M1341" s="3">
        <f t="shared" si="56"/>
        <v>36</v>
      </c>
      <c r="O1341" t="s">
        <v>4</v>
      </c>
      <c r="P1341" t="s">
        <v>4</v>
      </c>
      <c r="Q1341" t="s">
        <v>4</v>
      </c>
      <c r="R1341" t="s">
        <v>4</v>
      </c>
    </row>
    <row r="1342" spans="1:18" x14ac:dyDescent="0.2">
      <c r="A1342">
        <f t="shared" si="55"/>
        <v>1333</v>
      </c>
      <c r="B1342" t="s">
        <v>1027</v>
      </c>
      <c r="C1342" s="9">
        <v>146667</v>
      </c>
      <c r="D1342" t="s">
        <v>23</v>
      </c>
      <c r="E1342" s="5" t="s">
        <v>671</v>
      </c>
      <c r="F1342" s="5"/>
      <c r="G1342" s="5"/>
      <c r="H1342" t="s">
        <v>9</v>
      </c>
      <c r="I1342" t="s">
        <v>254</v>
      </c>
      <c r="J1342" s="5" t="s">
        <v>638</v>
      </c>
      <c r="K1342" s="2">
        <v>6</v>
      </c>
      <c r="L1342" s="3">
        <v>21000000</v>
      </c>
      <c r="M1342" s="3">
        <f t="shared" si="56"/>
        <v>37</v>
      </c>
      <c r="O1342" t="s">
        <v>4</v>
      </c>
      <c r="P1342" t="s">
        <v>4</v>
      </c>
      <c r="Q1342" t="s">
        <v>4</v>
      </c>
      <c r="R1342" t="s">
        <v>4</v>
      </c>
    </row>
    <row r="1343" spans="1:18" x14ac:dyDescent="0.2">
      <c r="A1343">
        <f t="shared" si="55"/>
        <v>1334</v>
      </c>
      <c r="B1343" t="s">
        <v>1150</v>
      </c>
      <c r="C1343" s="9">
        <v>146819</v>
      </c>
      <c r="D1343" t="s">
        <v>23</v>
      </c>
      <c r="E1343" s="5" t="s">
        <v>671</v>
      </c>
      <c r="F1343" s="5"/>
      <c r="G1343" s="5"/>
      <c r="H1343" t="s">
        <v>875</v>
      </c>
      <c r="I1343" t="s">
        <v>141</v>
      </c>
      <c r="J1343" s="5" t="s">
        <v>638</v>
      </c>
      <c r="K1343" s="77">
        <v>6</v>
      </c>
      <c r="L1343" s="3">
        <v>1184912</v>
      </c>
      <c r="M1343" s="3">
        <f t="shared" si="56"/>
        <v>38</v>
      </c>
      <c r="O1343" t="s">
        <v>4</v>
      </c>
      <c r="P1343" t="s">
        <v>4</v>
      </c>
      <c r="Q1343" t="s">
        <v>4</v>
      </c>
      <c r="R1343" t="s">
        <v>4</v>
      </c>
    </row>
    <row r="1344" spans="1:18" x14ac:dyDescent="0.2">
      <c r="A1344">
        <f t="shared" si="55"/>
        <v>1335</v>
      </c>
      <c r="B1344" t="s">
        <v>1135</v>
      </c>
      <c r="C1344" s="9">
        <v>146833</v>
      </c>
      <c r="D1344" t="s">
        <v>23</v>
      </c>
      <c r="E1344" s="5" t="s">
        <v>671</v>
      </c>
      <c r="F1344" s="5"/>
      <c r="G1344" s="5"/>
      <c r="H1344" t="s">
        <v>875</v>
      </c>
      <c r="I1344" t="s">
        <v>141</v>
      </c>
      <c r="J1344" s="5" t="s">
        <v>638</v>
      </c>
      <c r="K1344" s="77">
        <v>6</v>
      </c>
      <c r="L1344" s="3">
        <v>2663563</v>
      </c>
      <c r="M1344" s="3">
        <f t="shared" si="56"/>
        <v>39</v>
      </c>
      <c r="O1344" t="s">
        <v>4</v>
      </c>
      <c r="P1344" t="s">
        <v>4</v>
      </c>
      <c r="Q1344" t="s">
        <v>4</v>
      </c>
      <c r="R1344" t="s">
        <v>4</v>
      </c>
    </row>
    <row r="1345" spans="1:18" x14ac:dyDescent="0.2">
      <c r="A1345">
        <f t="shared" si="55"/>
        <v>1336</v>
      </c>
      <c r="B1345" t="s">
        <v>1127</v>
      </c>
      <c r="C1345" s="9">
        <v>146840</v>
      </c>
      <c r="D1345" t="s">
        <v>23</v>
      </c>
      <c r="E1345" s="5" t="s">
        <v>671</v>
      </c>
      <c r="F1345" s="5"/>
      <c r="G1345" s="5"/>
      <c r="H1345" t="s">
        <v>38</v>
      </c>
      <c r="I1345" t="s">
        <v>1245</v>
      </c>
      <c r="J1345" s="5" t="s">
        <v>638</v>
      </c>
      <c r="K1345" s="77">
        <v>3</v>
      </c>
      <c r="L1345" s="3">
        <v>12000000</v>
      </c>
      <c r="M1345" s="3">
        <f t="shared" si="56"/>
        <v>40</v>
      </c>
      <c r="O1345" t="s">
        <v>4</v>
      </c>
      <c r="P1345" t="s">
        <v>4</v>
      </c>
      <c r="Q1345" t="s">
        <v>4</v>
      </c>
      <c r="R1345" t="s">
        <v>4</v>
      </c>
    </row>
    <row r="1346" spans="1:18" x14ac:dyDescent="0.2">
      <c r="A1346">
        <f t="shared" si="55"/>
        <v>1337</v>
      </c>
      <c r="B1346" t="s">
        <v>1128</v>
      </c>
      <c r="C1346" s="9">
        <v>146858</v>
      </c>
      <c r="D1346" t="s">
        <v>23</v>
      </c>
      <c r="E1346" s="5" t="s">
        <v>671</v>
      </c>
      <c r="F1346" s="5"/>
      <c r="G1346" s="5"/>
      <c r="H1346" t="s">
        <v>881</v>
      </c>
      <c r="I1346" t="s">
        <v>453</v>
      </c>
      <c r="J1346" s="5" t="s">
        <v>638</v>
      </c>
      <c r="K1346" s="77">
        <v>6</v>
      </c>
      <c r="L1346" s="3">
        <v>401157</v>
      </c>
      <c r="M1346" s="3">
        <f t="shared" si="56"/>
        <v>41</v>
      </c>
      <c r="O1346" t="s">
        <v>4</v>
      </c>
      <c r="P1346" t="s">
        <v>4</v>
      </c>
      <c r="Q1346" t="s">
        <v>4</v>
      </c>
      <c r="R1346" t="s">
        <v>4</v>
      </c>
    </row>
    <row r="1347" spans="1:18" x14ac:dyDescent="0.2">
      <c r="A1347">
        <f t="shared" si="55"/>
        <v>1338</v>
      </c>
      <c r="B1347" t="s">
        <v>1082</v>
      </c>
      <c r="C1347" s="9">
        <v>146944</v>
      </c>
      <c r="D1347" t="s">
        <v>23</v>
      </c>
      <c r="E1347" s="5" t="s">
        <v>671</v>
      </c>
      <c r="F1347" s="5"/>
      <c r="G1347" s="5"/>
      <c r="H1347" t="s">
        <v>875</v>
      </c>
      <c r="I1347" t="s">
        <v>245</v>
      </c>
      <c r="J1347" s="5" t="s">
        <v>638</v>
      </c>
      <c r="K1347" s="77">
        <v>45</v>
      </c>
      <c r="L1347" s="3">
        <v>2350000</v>
      </c>
      <c r="M1347" s="3">
        <f t="shared" si="56"/>
        <v>42</v>
      </c>
      <c r="O1347" t="s">
        <v>4</v>
      </c>
      <c r="P1347" t="s">
        <v>4</v>
      </c>
      <c r="Q1347" t="s">
        <v>4</v>
      </c>
      <c r="R1347" t="s">
        <v>4</v>
      </c>
    </row>
    <row r="1348" spans="1:18" x14ac:dyDescent="0.2">
      <c r="A1348">
        <f t="shared" si="55"/>
        <v>1339</v>
      </c>
      <c r="B1348" t="s">
        <v>1129</v>
      </c>
      <c r="C1348" s="9">
        <v>146959</v>
      </c>
      <c r="D1348" t="s">
        <v>23</v>
      </c>
      <c r="E1348" s="5" t="s">
        <v>671</v>
      </c>
      <c r="F1348" s="5"/>
      <c r="G1348" s="5"/>
      <c r="H1348" t="s">
        <v>876</v>
      </c>
      <c r="I1348" t="s">
        <v>453</v>
      </c>
      <c r="J1348" s="5" t="s">
        <v>638</v>
      </c>
      <c r="K1348" s="77">
        <v>6</v>
      </c>
      <c r="L1348" s="3">
        <v>4146420</v>
      </c>
      <c r="M1348" s="3">
        <f t="shared" si="56"/>
        <v>43</v>
      </c>
      <c r="O1348" t="s">
        <v>4</v>
      </c>
      <c r="P1348" t="s">
        <v>4</v>
      </c>
      <c r="Q1348" t="s">
        <v>4</v>
      </c>
      <c r="R1348" t="s">
        <v>4</v>
      </c>
    </row>
    <row r="1349" spans="1:18" x14ac:dyDescent="0.2">
      <c r="A1349">
        <f t="shared" si="55"/>
        <v>1340</v>
      </c>
      <c r="B1349" t="s">
        <v>840</v>
      </c>
      <c r="C1349" s="9">
        <v>146964</v>
      </c>
      <c r="D1349" t="s">
        <v>23</v>
      </c>
      <c r="E1349" s="5" t="s">
        <v>671</v>
      </c>
      <c r="F1349" s="5"/>
      <c r="G1349" s="5"/>
      <c r="H1349" t="s">
        <v>881</v>
      </c>
      <c r="I1349" t="s">
        <v>198</v>
      </c>
      <c r="J1349" s="5" t="s">
        <v>638</v>
      </c>
      <c r="K1349" s="77">
        <v>6</v>
      </c>
      <c r="L1349" s="3">
        <v>5449536</v>
      </c>
      <c r="M1349" s="3">
        <f t="shared" si="56"/>
        <v>44</v>
      </c>
      <c r="O1349" t="s">
        <v>4</v>
      </c>
      <c r="P1349" t="s">
        <v>4</v>
      </c>
      <c r="Q1349" t="s">
        <v>4</v>
      </c>
      <c r="R1349" t="s">
        <v>4</v>
      </c>
    </row>
    <row r="1350" spans="1:18" x14ac:dyDescent="0.2">
      <c r="A1350">
        <f t="shared" si="55"/>
        <v>1341</v>
      </c>
      <c r="B1350" t="s">
        <v>1136</v>
      </c>
      <c r="C1350" s="9">
        <v>146989</v>
      </c>
      <c r="D1350" t="s">
        <v>23</v>
      </c>
      <c r="E1350" s="5" t="s">
        <v>671</v>
      </c>
      <c r="F1350" s="5"/>
      <c r="G1350" s="5"/>
      <c r="H1350" t="s">
        <v>1092</v>
      </c>
      <c r="I1350" t="s">
        <v>198</v>
      </c>
      <c r="J1350" s="5" t="s">
        <v>638</v>
      </c>
      <c r="K1350" s="77">
        <v>45</v>
      </c>
      <c r="L1350" s="3">
        <v>6000000</v>
      </c>
      <c r="M1350" s="3">
        <f t="shared" si="56"/>
        <v>45</v>
      </c>
      <c r="O1350" t="s">
        <v>4</v>
      </c>
      <c r="P1350" t="s">
        <v>4</v>
      </c>
      <c r="Q1350" t="s">
        <v>4</v>
      </c>
      <c r="R1350" t="s">
        <v>4</v>
      </c>
    </row>
    <row r="1351" spans="1:18" x14ac:dyDescent="0.2">
      <c r="A1351">
        <f t="shared" si="55"/>
        <v>1342</v>
      </c>
      <c r="B1351" t="s">
        <v>1138</v>
      </c>
      <c r="C1351" s="9">
        <v>147008</v>
      </c>
      <c r="D1351" t="s">
        <v>23</v>
      </c>
      <c r="E1351" s="5" t="s">
        <v>671</v>
      </c>
      <c r="F1351" s="5"/>
      <c r="G1351" s="5"/>
      <c r="H1351" t="s">
        <v>1092</v>
      </c>
      <c r="I1351" t="s">
        <v>617</v>
      </c>
      <c r="J1351" s="5" t="s">
        <v>638</v>
      </c>
      <c r="K1351" s="77">
        <v>6</v>
      </c>
      <c r="L1351" s="3">
        <v>5040600</v>
      </c>
      <c r="M1351" s="3">
        <f t="shared" si="56"/>
        <v>46</v>
      </c>
      <c r="O1351" t="s">
        <v>4</v>
      </c>
      <c r="P1351" t="s">
        <v>4</v>
      </c>
      <c r="Q1351" t="s">
        <v>4</v>
      </c>
      <c r="R1351" t="s">
        <v>4</v>
      </c>
    </row>
    <row r="1352" spans="1:18" x14ac:dyDescent="0.2">
      <c r="A1352">
        <f t="shared" si="55"/>
        <v>1343</v>
      </c>
      <c r="B1352" t="s">
        <v>1140</v>
      </c>
      <c r="C1352" s="9">
        <v>147010</v>
      </c>
      <c r="D1352" t="s">
        <v>23</v>
      </c>
      <c r="E1352" s="5" t="s">
        <v>671</v>
      </c>
      <c r="F1352" s="5"/>
      <c r="G1352" s="5"/>
      <c r="H1352" t="s">
        <v>1092</v>
      </c>
      <c r="I1352" t="s">
        <v>617</v>
      </c>
      <c r="J1352" s="5" t="s">
        <v>638</v>
      </c>
      <c r="K1352" s="77">
        <v>6</v>
      </c>
      <c r="L1352" s="3">
        <v>2924629</v>
      </c>
      <c r="M1352" s="3">
        <f t="shared" si="56"/>
        <v>47</v>
      </c>
      <c r="O1352" t="s">
        <v>4</v>
      </c>
      <c r="P1352" t="s">
        <v>4</v>
      </c>
      <c r="Q1352" t="s">
        <v>4</v>
      </c>
      <c r="R1352" t="s">
        <v>4</v>
      </c>
    </row>
    <row r="1353" spans="1:18" x14ac:dyDescent="0.2">
      <c r="A1353">
        <f t="shared" si="55"/>
        <v>1344</v>
      </c>
      <c r="B1353" t="s">
        <v>1142</v>
      </c>
      <c r="C1353" s="9">
        <v>147023</v>
      </c>
      <c r="D1353" t="s">
        <v>23</v>
      </c>
      <c r="E1353" s="5" t="s">
        <v>671</v>
      </c>
      <c r="F1353" s="5"/>
      <c r="G1353" s="5"/>
      <c r="H1353" t="s">
        <v>983</v>
      </c>
      <c r="I1353" t="s">
        <v>978</v>
      </c>
      <c r="J1353" s="5" t="s">
        <v>638</v>
      </c>
      <c r="K1353" s="77">
        <v>6</v>
      </c>
      <c r="L1353" s="3">
        <v>351022</v>
      </c>
      <c r="M1353" s="3">
        <f t="shared" si="56"/>
        <v>48</v>
      </c>
      <c r="O1353" t="s">
        <v>3</v>
      </c>
      <c r="P1353" s="62">
        <v>45015</v>
      </c>
      <c r="Q1353" t="s">
        <v>4</v>
      </c>
      <c r="R1353" t="s">
        <v>4</v>
      </c>
    </row>
    <row r="1354" spans="1:18" x14ac:dyDescent="0.2">
      <c r="A1354">
        <f t="shared" si="55"/>
        <v>1345</v>
      </c>
      <c r="B1354" t="s">
        <v>1220</v>
      </c>
      <c r="C1354" s="9">
        <v>147029</v>
      </c>
      <c r="D1354" t="s">
        <v>23</v>
      </c>
      <c r="E1354" s="5" t="s">
        <v>671</v>
      </c>
      <c r="F1354" s="5"/>
      <c r="G1354" s="5"/>
      <c r="H1354" t="s">
        <v>875</v>
      </c>
      <c r="I1354" t="s">
        <v>377</v>
      </c>
      <c r="J1354" s="5" t="s">
        <v>638</v>
      </c>
      <c r="K1354" s="77">
        <v>6</v>
      </c>
      <c r="L1354" s="3">
        <v>1447377</v>
      </c>
      <c r="M1354" s="3">
        <f t="shared" si="56"/>
        <v>49</v>
      </c>
      <c r="O1354" t="s">
        <v>4</v>
      </c>
      <c r="P1354" t="s">
        <v>4</v>
      </c>
      <c r="Q1354" t="s">
        <v>4</v>
      </c>
      <c r="R1354" t="s">
        <v>4</v>
      </c>
    </row>
    <row r="1355" spans="1:18" x14ac:dyDescent="0.2">
      <c r="A1355">
        <f t="shared" si="55"/>
        <v>1346</v>
      </c>
      <c r="B1355" t="s">
        <v>944</v>
      </c>
      <c r="C1355" s="9">
        <v>147102</v>
      </c>
      <c r="D1355" t="s">
        <v>23</v>
      </c>
      <c r="E1355" s="5" t="s">
        <v>671</v>
      </c>
      <c r="F1355" s="5"/>
      <c r="G1355" s="5"/>
      <c r="H1355" t="s">
        <v>875</v>
      </c>
      <c r="I1355" t="s">
        <v>245</v>
      </c>
      <c r="J1355" s="5" t="s">
        <v>638</v>
      </c>
      <c r="K1355" s="77">
        <v>6</v>
      </c>
      <c r="L1355" s="3">
        <v>1447377</v>
      </c>
      <c r="M1355" s="3">
        <f t="shared" si="56"/>
        <v>50</v>
      </c>
      <c r="O1355" t="s">
        <v>4</v>
      </c>
      <c r="P1355" t="s">
        <v>4</v>
      </c>
      <c r="Q1355" t="s">
        <v>4</v>
      </c>
      <c r="R1355" t="s">
        <v>4</v>
      </c>
    </row>
    <row r="1356" spans="1:18" x14ac:dyDescent="0.2">
      <c r="A1356">
        <f t="shared" si="55"/>
        <v>1347</v>
      </c>
      <c r="B1356" t="s">
        <v>1232</v>
      </c>
      <c r="C1356" s="9">
        <v>147111</v>
      </c>
      <c r="D1356" t="s">
        <v>23</v>
      </c>
      <c r="E1356" s="5" t="s">
        <v>671</v>
      </c>
      <c r="F1356" s="5"/>
      <c r="G1356" s="5"/>
      <c r="H1356" t="s">
        <v>875</v>
      </c>
      <c r="I1356" t="s">
        <v>980</v>
      </c>
      <c r="J1356" s="5" t="s">
        <v>638</v>
      </c>
      <c r="K1356" s="77">
        <v>6</v>
      </c>
      <c r="L1356" s="3">
        <v>477291</v>
      </c>
      <c r="M1356" s="3">
        <f t="shared" si="56"/>
        <v>51</v>
      </c>
      <c r="O1356" t="s">
        <v>4</v>
      </c>
      <c r="P1356" t="s">
        <v>4</v>
      </c>
      <c r="Q1356" t="s">
        <v>4</v>
      </c>
      <c r="R1356" t="s">
        <v>4</v>
      </c>
    </row>
    <row r="1357" spans="1:18" x14ac:dyDescent="0.2">
      <c r="A1357">
        <f t="shared" si="55"/>
        <v>1348</v>
      </c>
      <c r="B1357" t="s">
        <v>1151</v>
      </c>
      <c r="C1357" s="9">
        <v>147119</v>
      </c>
      <c r="D1357" t="s">
        <v>23</v>
      </c>
      <c r="E1357" s="5" t="s">
        <v>671</v>
      </c>
      <c r="F1357" s="5"/>
      <c r="G1357" s="5"/>
      <c r="H1357" t="s">
        <v>983</v>
      </c>
      <c r="I1357" t="s">
        <v>245</v>
      </c>
      <c r="J1357" s="5" t="s">
        <v>638</v>
      </c>
      <c r="K1357" s="77">
        <v>6</v>
      </c>
      <c r="L1357" s="3">
        <v>1200000</v>
      </c>
      <c r="M1357" s="3">
        <f t="shared" si="56"/>
        <v>52</v>
      </c>
      <c r="O1357" t="s">
        <v>4</v>
      </c>
      <c r="P1357" t="s">
        <v>4</v>
      </c>
      <c r="Q1357" t="s">
        <v>4</v>
      </c>
      <c r="R1357" t="s">
        <v>4</v>
      </c>
    </row>
    <row r="1358" spans="1:18" x14ac:dyDescent="0.2">
      <c r="A1358">
        <f t="shared" si="55"/>
        <v>1349</v>
      </c>
      <c r="B1358" t="s">
        <v>993</v>
      </c>
      <c r="C1358" s="9">
        <v>147170</v>
      </c>
      <c r="D1358" t="s">
        <v>23</v>
      </c>
      <c r="E1358" s="5" t="s">
        <v>671</v>
      </c>
      <c r="F1358" s="5"/>
      <c r="G1358" s="5"/>
      <c r="H1358" t="s">
        <v>875</v>
      </c>
      <c r="I1358" t="s">
        <v>141</v>
      </c>
      <c r="J1358" s="5" t="s">
        <v>638</v>
      </c>
      <c r="K1358" s="77">
        <v>6</v>
      </c>
      <c r="L1358" s="3">
        <v>343504</v>
      </c>
      <c r="M1358" s="3">
        <f t="shared" si="56"/>
        <v>53</v>
      </c>
      <c r="O1358" t="s">
        <v>4</v>
      </c>
      <c r="P1358" t="s">
        <v>4</v>
      </c>
      <c r="Q1358" t="s">
        <v>4</v>
      </c>
      <c r="R1358" t="s">
        <v>4</v>
      </c>
    </row>
    <row r="1359" spans="1:18" x14ac:dyDescent="0.2">
      <c r="A1359">
        <f t="shared" si="55"/>
        <v>1350</v>
      </c>
      <c r="B1359" t="s">
        <v>1233</v>
      </c>
      <c r="C1359" s="9">
        <v>147205</v>
      </c>
      <c r="D1359" t="s">
        <v>23</v>
      </c>
      <c r="E1359" s="5" t="s">
        <v>671</v>
      </c>
      <c r="F1359" s="5"/>
      <c r="G1359" s="5"/>
      <c r="H1359" t="s">
        <v>875</v>
      </c>
      <c r="I1359" t="s">
        <v>245</v>
      </c>
      <c r="J1359" s="5" t="s">
        <v>638</v>
      </c>
      <c r="K1359" s="77">
        <v>6</v>
      </c>
      <c r="L1359" s="3">
        <v>627549</v>
      </c>
      <c r="M1359" s="3">
        <f t="shared" si="56"/>
        <v>54</v>
      </c>
      <c r="O1359" t="s">
        <v>4</v>
      </c>
      <c r="P1359" t="s">
        <v>4</v>
      </c>
      <c r="Q1359" t="s">
        <v>4</v>
      </c>
      <c r="R1359" t="s">
        <v>4</v>
      </c>
    </row>
    <row r="1360" spans="1:18" x14ac:dyDescent="0.2">
      <c r="A1360">
        <f t="shared" si="55"/>
        <v>1351</v>
      </c>
      <c r="B1360" t="s">
        <v>1106</v>
      </c>
      <c r="C1360" s="9">
        <v>147324</v>
      </c>
      <c r="D1360" t="s">
        <v>23</v>
      </c>
      <c r="E1360" s="5" t="s">
        <v>671</v>
      </c>
      <c r="F1360" s="5"/>
      <c r="G1360" s="5"/>
      <c r="H1360" t="s">
        <v>875</v>
      </c>
      <c r="I1360" t="s">
        <v>214</v>
      </c>
      <c r="J1360" s="5" t="s">
        <v>638</v>
      </c>
      <c r="K1360" s="77">
        <v>6</v>
      </c>
      <c r="L1360" s="3">
        <v>796882</v>
      </c>
      <c r="M1360" s="3">
        <f t="shared" si="56"/>
        <v>55</v>
      </c>
      <c r="O1360" t="s">
        <v>4</v>
      </c>
      <c r="P1360" t="s">
        <v>4</v>
      </c>
      <c r="Q1360" t="s">
        <v>4</v>
      </c>
      <c r="R1360" t="s">
        <v>4</v>
      </c>
    </row>
    <row r="1361" spans="1:18" x14ac:dyDescent="0.2">
      <c r="A1361">
        <f t="shared" si="55"/>
        <v>1352</v>
      </c>
      <c r="B1361" t="s">
        <v>1234</v>
      </c>
      <c r="C1361" s="9">
        <v>147353</v>
      </c>
      <c r="D1361" t="s">
        <v>23</v>
      </c>
      <c r="E1361" s="5" t="s">
        <v>671</v>
      </c>
      <c r="F1361" s="5"/>
      <c r="G1361" s="5"/>
      <c r="H1361" t="s">
        <v>875</v>
      </c>
      <c r="I1361" t="s">
        <v>228</v>
      </c>
      <c r="J1361" s="5" t="s">
        <v>638</v>
      </c>
      <c r="K1361" s="77">
        <v>6</v>
      </c>
      <c r="L1361" s="3">
        <v>1270859</v>
      </c>
      <c r="M1361" s="3">
        <f t="shared" si="56"/>
        <v>56</v>
      </c>
      <c r="O1361" t="s">
        <v>4</v>
      </c>
      <c r="P1361" t="s">
        <v>4</v>
      </c>
      <c r="Q1361" t="s">
        <v>4</v>
      </c>
      <c r="R1361" t="s">
        <v>4</v>
      </c>
    </row>
    <row r="1362" spans="1:18" x14ac:dyDescent="0.2">
      <c r="A1362">
        <f t="shared" si="55"/>
        <v>1353</v>
      </c>
      <c r="B1362" t="s">
        <v>1203</v>
      </c>
      <c r="C1362" s="9">
        <v>147361</v>
      </c>
      <c r="D1362" t="s">
        <v>23</v>
      </c>
      <c r="E1362" s="5" t="s">
        <v>671</v>
      </c>
      <c r="F1362" s="5"/>
      <c r="G1362" s="5"/>
      <c r="H1362" t="s">
        <v>875</v>
      </c>
      <c r="I1362" t="s">
        <v>228</v>
      </c>
      <c r="J1362" s="5" t="s">
        <v>638</v>
      </c>
      <c r="K1362" s="77">
        <v>6</v>
      </c>
      <c r="L1362" s="3">
        <v>3720000</v>
      </c>
      <c r="M1362" s="3">
        <f t="shared" si="56"/>
        <v>57</v>
      </c>
      <c r="O1362" t="s">
        <v>4</v>
      </c>
      <c r="P1362" t="s">
        <v>4</v>
      </c>
      <c r="Q1362" t="s">
        <v>4</v>
      </c>
      <c r="R1362" t="s">
        <v>4</v>
      </c>
    </row>
    <row r="1363" spans="1:18" x14ac:dyDescent="0.2">
      <c r="A1363">
        <f t="shared" si="55"/>
        <v>1354</v>
      </c>
      <c r="B1363" t="s">
        <v>949</v>
      </c>
      <c r="C1363" s="9">
        <v>147390</v>
      </c>
      <c r="D1363" t="s">
        <v>23</v>
      </c>
      <c r="E1363" s="5" t="s">
        <v>671</v>
      </c>
      <c r="F1363" s="5"/>
      <c r="G1363" s="5"/>
      <c r="H1363" t="s">
        <v>881</v>
      </c>
      <c r="I1363" t="s">
        <v>198</v>
      </c>
      <c r="J1363" s="5" t="s">
        <v>638</v>
      </c>
      <c r="K1363" s="77">
        <v>6</v>
      </c>
      <c r="L1363" s="3">
        <v>849317</v>
      </c>
      <c r="M1363" s="3">
        <f t="shared" si="56"/>
        <v>58</v>
      </c>
      <c r="O1363" t="s">
        <v>4</v>
      </c>
      <c r="P1363" t="s">
        <v>4</v>
      </c>
      <c r="Q1363" t="s">
        <v>4</v>
      </c>
      <c r="R1363" t="s">
        <v>4</v>
      </c>
    </row>
    <row r="1364" spans="1:18" x14ac:dyDescent="0.2">
      <c r="A1364">
        <f t="shared" si="55"/>
        <v>1355</v>
      </c>
      <c r="B1364" t="s">
        <v>1235</v>
      </c>
      <c r="C1364" s="9">
        <v>147471</v>
      </c>
      <c r="D1364" t="s">
        <v>23</v>
      </c>
      <c r="E1364" s="5" t="s">
        <v>671</v>
      </c>
      <c r="F1364" s="5"/>
      <c r="G1364" s="5"/>
      <c r="H1364" t="s">
        <v>875</v>
      </c>
      <c r="I1364" t="s">
        <v>123</v>
      </c>
      <c r="J1364" s="5" t="s">
        <v>638</v>
      </c>
      <c r="K1364" s="77">
        <v>6</v>
      </c>
      <c r="L1364" s="3">
        <v>1998450</v>
      </c>
      <c r="M1364" s="3">
        <f t="shared" si="56"/>
        <v>59</v>
      </c>
      <c r="O1364" t="s">
        <v>4</v>
      </c>
      <c r="P1364" t="s">
        <v>4</v>
      </c>
      <c r="Q1364" t="s">
        <v>4</v>
      </c>
      <c r="R1364" t="s">
        <v>4</v>
      </c>
    </row>
    <row r="1365" spans="1:18" x14ac:dyDescent="0.2">
      <c r="A1365">
        <f t="shared" si="55"/>
        <v>1356</v>
      </c>
      <c r="B1365" t="s">
        <v>993</v>
      </c>
      <c r="C1365" s="9">
        <v>147544</v>
      </c>
      <c r="D1365" t="s">
        <v>23</v>
      </c>
      <c r="E1365" s="5" t="s">
        <v>671</v>
      </c>
      <c r="F1365" s="5"/>
      <c r="G1365" s="5"/>
      <c r="H1365" t="s">
        <v>875</v>
      </c>
      <c r="I1365" t="s">
        <v>228</v>
      </c>
      <c r="J1365" s="5" t="s">
        <v>638</v>
      </c>
      <c r="K1365" s="77">
        <v>6</v>
      </c>
      <c r="L1365" s="3">
        <v>3333698</v>
      </c>
      <c r="M1365" s="3">
        <f t="shared" si="56"/>
        <v>60</v>
      </c>
      <c r="O1365" t="s">
        <v>4</v>
      </c>
      <c r="P1365" t="s">
        <v>4</v>
      </c>
      <c r="Q1365" t="s">
        <v>4</v>
      </c>
      <c r="R1365" t="s">
        <v>4</v>
      </c>
    </row>
    <row r="1366" spans="1:18" x14ac:dyDescent="0.2">
      <c r="A1366">
        <f t="shared" si="55"/>
        <v>1357</v>
      </c>
      <c r="B1366" t="s">
        <v>1236</v>
      </c>
      <c r="C1366" s="9">
        <v>147577</v>
      </c>
      <c r="D1366" t="s">
        <v>23</v>
      </c>
      <c r="E1366" s="5" t="s">
        <v>671</v>
      </c>
      <c r="F1366" s="5"/>
      <c r="G1366" s="5"/>
      <c r="H1366" t="s">
        <v>875</v>
      </c>
      <c r="I1366" t="s">
        <v>228</v>
      </c>
      <c r="J1366" s="5" t="s">
        <v>638</v>
      </c>
      <c r="K1366" s="77">
        <v>6</v>
      </c>
      <c r="L1366" s="3">
        <v>7299646</v>
      </c>
      <c r="M1366" s="3">
        <f t="shared" si="56"/>
        <v>61</v>
      </c>
      <c r="O1366" t="s">
        <v>4</v>
      </c>
      <c r="P1366" t="s">
        <v>4</v>
      </c>
      <c r="Q1366" t="s">
        <v>4</v>
      </c>
      <c r="R1366" t="s">
        <v>4</v>
      </c>
    </row>
    <row r="1367" spans="1:18" x14ac:dyDescent="0.2">
      <c r="A1367">
        <f t="shared" si="55"/>
        <v>1358</v>
      </c>
      <c r="B1367" t="s">
        <v>1237</v>
      </c>
      <c r="C1367" s="9">
        <v>147645</v>
      </c>
      <c r="D1367" t="s">
        <v>23</v>
      </c>
      <c r="E1367" s="5" t="s">
        <v>671</v>
      </c>
      <c r="F1367" s="5"/>
      <c r="G1367" s="5"/>
      <c r="H1367" t="s">
        <v>875</v>
      </c>
      <c r="I1367" t="s">
        <v>980</v>
      </c>
      <c r="J1367" s="5" t="s">
        <v>638</v>
      </c>
      <c r="K1367" s="77">
        <v>6</v>
      </c>
      <c r="L1367" s="3">
        <v>4947026</v>
      </c>
      <c r="M1367" s="3">
        <f t="shared" si="56"/>
        <v>62</v>
      </c>
      <c r="O1367" t="s">
        <v>4</v>
      </c>
      <c r="P1367" t="s">
        <v>4</v>
      </c>
      <c r="Q1367" t="s">
        <v>4</v>
      </c>
      <c r="R1367" t="s">
        <v>4</v>
      </c>
    </row>
    <row r="1368" spans="1:18" x14ac:dyDescent="0.2">
      <c r="A1368">
        <f t="shared" si="55"/>
        <v>1359</v>
      </c>
      <c r="B1368" t="s">
        <v>1118</v>
      </c>
      <c r="C1368" s="9">
        <v>147766</v>
      </c>
      <c r="D1368" t="s">
        <v>23</v>
      </c>
      <c r="E1368" s="5" t="s">
        <v>671</v>
      </c>
      <c r="F1368" s="5"/>
      <c r="G1368" s="5"/>
      <c r="H1368" t="s">
        <v>875</v>
      </c>
      <c r="I1368" t="s">
        <v>78</v>
      </c>
      <c r="J1368" s="5" t="s">
        <v>638</v>
      </c>
      <c r="K1368" s="77">
        <v>6</v>
      </c>
      <c r="L1368" s="3">
        <v>4153026</v>
      </c>
      <c r="M1368" s="3">
        <f t="shared" si="56"/>
        <v>63</v>
      </c>
      <c r="O1368" t="s">
        <v>4</v>
      </c>
      <c r="P1368" t="s">
        <v>4</v>
      </c>
      <c r="Q1368" t="s">
        <v>4</v>
      </c>
      <c r="R1368" t="s">
        <v>4</v>
      </c>
    </row>
    <row r="1369" spans="1:18" x14ac:dyDescent="0.2">
      <c r="A1369">
        <f t="shared" si="55"/>
        <v>1360</v>
      </c>
      <c r="B1369" t="s">
        <v>1058</v>
      </c>
      <c r="C1369" s="9">
        <v>147790</v>
      </c>
      <c r="D1369" t="s">
        <v>23</v>
      </c>
      <c r="E1369" s="5" t="s">
        <v>671</v>
      </c>
      <c r="F1369" s="5"/>
      <c r="G1369" s="5"/>
      <c r="H1369" t="s">
        <v>875</v>
      </c>
      <c r="I1369" t="s">
        <v>78</v>
      </c>
      <c r="J1369" s="5" t="s">
        <v>638</v>
      </c>
      <c r="K1369" s="77">
        <v>6</v>
      </c>
      <c r="L1369" s="3">
        <v>5584178</v>
      </c>
      <c r="M1369" s="3">
        <f t="shared" si="56"/>
        <v>64</v>
      </c>
      <c r="O1369" t="s">
        <v>4</v>
      </c>
      <c r="P1369" t="s">
        <v>4</v>
      </c>
      <c r="Q1369" t="s">
        <v>4</v>
      </c>
      <c r="R1369" t="s">
        <v>4</v>
      </c>
    </row>
    <row r="1370" spans="1:18" x14ac:dyDescent="0.2">
      <c r="A1370">
        <f t="shared" si="55"/>
        <v>1361</v>
      </c>
      <c r="B1370" t="s">
        <v>1188</v>
      </c>
      <c r="C1370" s="9">
        <v>147800</v>
      </c>
      <c r="D1370" t="s">
        <v>23</v>
      </c>
      <c r="E1370" s="5" t="s">
        <v>671</v>
      </c>
      <c r="F1370" s="5"/>
      <c r="G1370" s="5"/>
      <c r="H1370" t="s">
        <v>876</v>
      </c>
      <c r="I1370" t="s">
        <v>78</v>
      </c>
      <c r="J1370" s="5" t="s">
        <v>638</v>
      </c>
      <c r="K1370" s="77">
        <v>45</v>
      </c>
      <c r="L1370" s="3">
        <v>43700000</v>
      </c>
      <c r="M1370" s="3">
        <f t="shared" ref="M1370:M1401" si="57">M1369+1</f>
        <v>65</v>
      </c>
      <c r="O1370" t="s">
        <v>4</v>
      </c>
      <c r="P1370" t="s">
        <v>4</v>
      </c>
      <c r="Q1370" t="s">
        <v>4</v>
      </c>
      <c r="R1370" t="s">
        <v>4</v>
      </c>
    </row>
    <row r="1371" spans="1:18" x14ac:dyDescent="0.2">
      <c r="A1371">
        <f t="shared" si="55"/>
        <v>1362</v>
      </c>
      <c r="B1371" t="s">
        <v>1051</v>
      </c>
      <c r="C1371" s="9">
        <v>147817</v>
      </c>
      <c r="D1371" t="s">
        <v>23</v>
      </c>
      <c r="E1371" s="5" t="s">
        <v>671</v>
      </c>
      <c r="F1371" s="5"/>
      <c r="G1371" s="5"/>
      <c r="H1371" t="s">
        <v>875</v>
      </c>
      <c r="I1371" t="s">
        <v>78</v>
      </c>
      <c r="J1371" s="5" t="s">
        <v>638</v>
      </c>
      <c r="K1371" s="77">
        <v>45</v>
      </c>
      <c r="L1371" s="3">
        <v>7000000</v>
      </c>
      <c r="M1371" s="3">
        <f t="shared" si="57"/>
        <v>66</v>
      </c>
      <c r="O1371" t="s">
        <v>4</v>
      </c>
      <c r="P1371" t="s">
        <v>4</v>
      </c>
      <c r="Q1371" t="s">
        <v>4</v>
      </c>
      <c r="R1371" t="s">
        <v>4</v>
      </c>
    </row>
    <row r="1372" spans="1:18" x14ac:dyDescent="0.2">
      <c r="A1372">
        <f t="shared" si="55"/>
        <v>1363</v>
      </c>
      <c r="B1372" t="s">
        <v>1238</v>
      </c>
      <c r="C1372" s="9">
        <v>147818</v>
      </c>
      <c r="D1372" t="s">
        <v>23</v>
      </c>
      <c r="E1372" s="5" t="s">
        <v>671</v>
      </c>
      <c r="F1372" s="5"/>
      <c r="G1372" s="5"/>
      <c r="H1372" t="s">
        <v>875</v>
      </c>
      <c r="I1372" t="s">
        <v>78</v>
      </c>
      <c r="J1372" s="5" t="s">
        <v>638</v>
      </c>
      <c r="K1372" s="77">
        <v>6</v>
      </c>
      <c r="L1372" s="3">
        <v>853337</v>
      </c>
      <c r="M1372" s="3">
        <f t="shared" si="57"/>
        <v>67</v>
      </c>
      <c r="O1372" t="s">
        <v>4</v>
      </c>
      <c r="P1372" t="s">
        <v>4</v>
      </c>
      <c r="Q1372" t="s">
        <v>4</v>
      </c>
      <c r="R1372" t="s">
        <v>4</v>
      </c>
    </row>
    <row r="1373" spans="1:18" x14ac:dyDescent="0.2">
      <c r="A1373">
        <f t="shared" si="55"/>
        <v>1364</v>
      </c>
      <c r="B1373" t="s">
        <v>1189</v>
      </c>
      <c r="C1373" s="9">
        <v>147819</v>
      </c>
      <c r="D1373" t="s">
        <v>23</v>
      </c>
      <c r="E1373" s="5" t="s">
        <v>671</v>
      </c>
      <c r="F1373" s="5"/>
      <c r="G1373" s="5"/>
      <c r="H1373" t="s">
        <v>983</v>
      </c>
      <c r="I1373" t="s">
        <v>289</v>
      </c>
      <c r="J1373" s="5" t="s">
        <v>638</v>
      </c>
      <c r="K1373" s="77">
        <v>6</v>
      </c>
      <c r="L1373" s="3">
        <v>4600836</v>
      </c>
      <c r="M1373" s="3">
        <f t="shared" si="57"/>
        <v>68</v>
      </c>
      <c r="O1373" t="s">
        <v>4</v>
      </c>
      <c r="P1373" t="s">
        <v>4</v>
      </c>
      <c r="Q1373" t="s">
        <v>4</v>
      </c>
      <c r="R1373" t="s">
        <v>4</v>
      </c>
    </row>
    <row r="1374" spans="1:18" x14ac:dyDescent="0.2">
      <c r="A1374">
        <f t="shared" si="55"/>
        <v>1365</v>
      </c>
      <c r="B1374" t="s">
        <v>1192</v>
      </c>
      <c r="C1374" s="9">
        <v>147900</v>
      </c>
      <c r="D1374" t="s">
        <v>23</v>
      </c>
      <c r="E1374" s="5" t="s">
        <v>671</v>
      </c>
      <c r="F1374" s="5"/>
      <c r="G1374" s="5"/>
      <c r="H1374" t="s">
        <v>38</v>
      </c>
      <c r="I1374" t="s">
        <v>78</v>
      </c>
      <c r="J1374" s="5" t="s">
        <v>638</v>
      </c>
      <c r="K1374" s="77">
        <v>6</v>
      </c>
      <c r="L1374" s="3">
        <v>900000</v>
      </c>
      <c r="M1374" s="3">
        <f t="shared" si="57"/>
        <v>69</v>
      </c>
      <c r="O1374" t="s">
        <v>4</v>
      </c>
      <c r="P1374" t="s">
        <v>4</v>
      </c>
      <c r="Q1374" t="s">
        <v>4</v>
      </c>
      <c r="R1374" t="s">
        <v>4</v>
      </c>
    </row>
    <row r="1375" spans="1:18" x14ac:dyDescent="0.2">
      <c r="A1375">
        <f t="shared" si="55"/>
        <v>1366</v>
      </c>
      <c r="B1375" t="s">
        <v>1193</v>
      </c>
      <c r="C1375" s="9">
        <v>147901</v>
      </c>
      <c r="D1375" t="s">
        <v>29</v>
      </c>
      <c r="E1375" s="5" t="s">
        <v>671</v>
      </c>
      <c r="F1375" s="5"/>
      <c r="G1375" s="5"/>
      <c r="H1375" t="s">
        <v>9</v>
      </c>
      <c r="I1375" t="s">
        <v>198</v>
      </c>
      <c r="J1375" s="5" t="s">
        <v>638</v>
      </c>
      <c r="K1375" s="77">
        <v>6</v>
      </c>
      <c r="L1375" s="3">
        <v>10020000</v>
      </c>
      <c r="M1375" s="3">
        <f t="shared" si="57"/>
        <v>70</v>
      </c>
      <c r="O1375" t="s">
        <v>4</v>
      </c>
      <c r="P1375" t="s">
        <v>4</v>
      </c>
      <c r="Q1375" t="s">
        <v>4</v>
      </c>
      <c r="R1375" t="s">
        <v>4</v>
      </c>
    </row>
    <row r="1376" spans="1:18" x14ac:dyDescent="0.2">
      <c r="A1376">
        <f t="shared" si="55"/>
        <v>1367</v>
      </c>
      <c r="B1376" t="s">
        <v>1125</v>
      </c>
      <c r="C1376" s="9">
        <v>147918</v>
      </c>
      <c r="D1376" t="s">
        <v>23</v>
      </c>
      <c r="E1376" s="5" t="s">
        <v>671</v>
      </c>
      <c r="F1376" s="5"/>
      <c r="G1376" s="5"/>
      <c r="H1376" t="s">
        <v>875</v>
      </c>
      <c r="I1376" t="s">
        <v>214</v>
      </c>
      <c r="J1376" s="5" t="s">
        <v>638</v>
      </c>
      <c r="K1376" s="77">
        <v>6</v>
      </c>
      <c r="L1376" s="3">
        <v>186750</v>
      </c>
      <c r="M1376" s="3">
        <f t="shared" si="57"/>
        <v>71</v>
      </c>
      <c r="O1376" t="s">
        <v>4</v>
      </c>
      <c r="P1376" t="s">
        <v>4</v>
      </c>
      <c r="Q1376" t="s">
        <v>4</v>
      </c>
      <c r="R1376" t="s">
        <v>4</v>
      </c>
    </row>
    <row r="1377" spans="1:18" x14ac:dyDescent="0.2">
      <c r="A1377">
        <f t="shared" si="55"/>
        <v>1368</v>
      </c>
      <c r="B1377" t="s">
        <v>1239</v>
      </c>
      <c r="C1377" s="9">
        <v>147924</v>
      </c>
      <c r="D1377" t="s">
        <v>23</v>
      </c>
      <c r="E1377" s="5" t="s">
        <v>671</v>
      </c>
      <c r="F1377" s="5"/>
      <c r="G1377" s="5"/>
      <c r="H1377" t="s">
        <v>875</v>
      </c>
      <c r="I1377" t="s">
        <v>109</v>
      </c>
      <c r="J1377" s="5" t="s">
        <v>638</v>
      </c>
      <c r="K1377" s="77">
        <v>6</v>
      </c>
      <c r="L1377" s="3">
        <v>2069400</v>
      </c>
      <c r="M1377" s="3">
        <f t="shared" si="57"/>
        <v>72</v>
      </c>
      <c r="O1377" t="s">
        <v>4</v>
      </c>
      <c r="P1377" t="s">
        <v>4</v>
      </c>
      <c r="Q1377" t="s">
        <v>4</v>
      </c>
      <c r="R1377" t="s">
        <v>4</v>
      </c>
    </row>
    <row r="1378" spans="1:18" x14ac:dyDescent="0.2">
      <c r="A1378">
        <f t="shared" si="55"/>
        <v>1369</v>
      </c>
      <c r="B1378" t="s">
        <v>1200</v>
      </c>
      <c r="C1378" s="9">
        <v>147934</v>
      </c>
      <c r="D1378" t="s">
        <v>23</v>
      </c>
      <c r="E1378" s="5" t="s">
        <v>671</v>
      </c>
      <c r="F1378" s="5"/>
      <c r="G1378" s="5"/>
      <c r="H1378" t="s">
        <v>881</v>
      </c>
      <c r="I1378" t="s">
        <v>392</v>
      </c>
      <c r="J1378" s="5" t="s">
        <v>638</v>
      </c>
      <c r="K1378" s="77">
        <v>6</v>
      </c>
      <c r="L1378" s="3">
        <v>1126462</v>
      </c>
      <c r="M1378" s="3">
        <f t="shared" si="57"/>
        <v>73</v>
      </c>
      <c r="O1378" t="s">
        <v>4</v>
      </c>
      <c r="P1378" t="s">
        <v>4</v>
      </c>
      <c r="Q1378" t="s">
        <v>4</v>
      </c>
      <c r="R1378" t="s">
        <v>4</v>
      </c>
    </row>
    <row r="1379" spans="1:18" x14ac:dyDescent="0.2">
      <c r="A1379">
        <f t="shared" si="55"/>
        <v>1370</v>
      </c>
      <c r="B1379" t="s">
        <v>1176</v>
      </c>
      <c r="C1379" s="9">
        <v>148021</v>
      </c>
      <c r="D1379" t="s">
        <v>23</v>
      </c>
      <c r="E1379" s="5" t="s">
        <v>671</v>
      </c>
      <c r="F1379" s="5"/>
      <c r="G1379" s="5"/>
      <c r="H1379" t="s">
        <v>159</v>
      </c>
      <c r="I1379" t="s">
        <v>78</v>
      </c>
      <c r="J1379" s="5" t="s">
        <v>638</v>
      </c>
      <c r="K1379" s="77">
        <v>6</v>
      </c>
      <c r="L1379" s="3">
        <v>2520000</v>
      </c>
      <c r="M1379" s="3">
        <f t="shared" si="57"/>
        <v>74</v>
      </c>
      <c r="O1379" t="s">
        <v>4</v>
      </c>
      <c r="P1379" t="s">
        <v>4</v>
      </c>
      <c r="Q1379" t="s">
        <v>4</v>
      </c>
      <c r="R1379" t="s">
        <v>4</v>
      </c>
    </row>
    <row r="1380" spans="1:18" x14ac:dyDescent="0.2">
      <c r="A1380">
        <f t="shared" si="55"/>
        <v>1371</v>
      </c>
      <c r="B1380" t="s">
        <v>1159</v>
      </c>
      <c r="C1380" s="9">
        <v>148080</v>
      </c>
      <c r="D1380" t="s">
        <v>23</v>
      </c>
      <c r="E1380" s="5" t="s">
        <v>671</v>
      </c>
      <c r="F1380" s="5"/>
      <c r="G1380" s="5"/>
      <c r="H1380" t="s">
        <v>983</v>
      </c>
      <c r="I1380" t="s">
        <v>245</v>
      </c>
      <c r="J1380" s="5" t="s">
        <v>638</v>
      </c>
      <c r="K1380" s="77">
        <v>6</v>
      </c>
      <c r="L1380" s="3">
        <v>6106596</v>
      </c>
      <c r="M1380" s="3">
        <f t="shared" si="57"/>
        <v>75</v>
      </c>
      <c r="O1380" t="s">
        <v>4</v>
      </c>
      <c r="P1380" t="s">
        <v>4</v>
      </c>
      <c r="Q1380" t="s">
        <v>4</v>
      </c>
      <c r="R1380" t="s">
        <v>4</v>
      </c>
    </row>
    <row r="1381" spans="1:18" x14ac:dyDescent="0.2">
      <c r="A1381">
        <f t="shared" si="55"/>
        <v>1372</v>
      </c>
      <c r="B1381" t="s">
        <v>1240</v>
      </c>
      <c r="C1381" s="9">
        <v>148184</v>
      </c>
      <c r="D1381" t="s">
        <v>23</v>
      </c>
      <c r="E1381" s="5" t="s">
        <v>671</v>
      </c>
      <c r="F1381" s="5"/>
      <c r="G1381" s="5"/>
      <c r="H1381" t="s">
        <v>875</v>
      </c>
      <c r="I1381" t="s">
        <v>214</v>
      </c>
      <c r="J1381" s="5" t="s">
        <v>638</v>
      </c>
      <c r="K1381" s="77">
        <v>6</v>
      </c>
      <c r="L1381" s="3">
        <v>3747888</v>
      </c>
      <c r="M1381" s="3">
        <f t="shared" si="57"/>
        <v>76</v>
      </c>
      <c r="O1381" t="s">
        <v>4</v>
      </c>
      <c r="P1381" t="s">
        <v>4</v>
      </c>
      <c r="Q1381" t="s">
        <v>4</v>
      </c>
      <c r="R1381" t="s">
        <v>4</v>
      </c>
    </row>
    <row r="1382" spans="1:18" x14ac:dyDescent="0.2">
      <c r="A1382">
        <f t="shared" si="55"/>
        <v>1373</v>
      </c>
      <c r="B1382" t="s">
        <v>1013</v>
      </c>
      <c r="C1382" s="9">
        <v>148185</v>
      </c>
      <c r="D1382" t="s">
        <v>23</v>
      </c>
      <c r="E1382" s="5" t="s">
        <v>671</v>
      </c>
      <c r="F1382" s="5"/>
      <c r="G1382" s="5"/>
      <c r="H1382" t="s">
        <v>875</v>
      </c>
      <c r="I1382" t="s">
        <v>245</v>
      </c>
      <c r="J1382" s="5" t="s">
        <v>638</v>
      </c>
      <c r="K1382" s="77">
        <v>6</v>
      </c>
      <c r="L1382" s="3">
        <v>866565</v>
      </c>
      <c r="M1382" s="3">
        <f t="shared" si="57"/>
        <v>77</v>
      </c>
      <c r="O1382" t="s">
        <v>4</v>
      </c>
      <c r="P1382" t="s">
        <v>4</v>
      </c>
      <c r="Q1382" t="s">
        <v>4</v>
      </c>
      <c r="R1382" t="s">
        <v>4</v>
      </c>
    </row>
    <row r="1383" spans="1:18" x14ac:dyDescent="0.2">
      <c r="A1383">
        <f t="shared" si="55"/>
        <v>1374</v>
      </c>
      <c r="B1383" t="s">
        <v>1015</v>
      </c>
      <c r="C1383" s="9">
        <v>148189</v>
      </c>
      <c r="D1383" t="s">
        <v>23</v>
      </c>
      <c r="E1383" s="5" t="s">
        <v>671</v>
      </c>
      <c r="F1383" s="5"/>
      <c r="G1383" s="5"/>
      <c r="H1383" t="s">
        <v>875</v>
      </c>
      <c r="I1383" t="s">
        <v>245</v>
      </c>
      <c r="J1383" s="5" t="s">
        <v>638</v>
      </c>
      <c r="K1383" s="77">
        <v>6</v>
      </c>
      <c r="L1383" s="3">
        <v>984587</v>
      </c>
      <c r="M1383" s="3">
        <f t="shared" si="57"/>
        <v>78</v>
      </c>
      <c r="O1383" t="s">
        <v>4</v>
      </c>
      <c r="P1383" t="s">
        <v>4</v>
      </c>
      <c r="Q1383" t="s">
        <v>4</v>
      </c>
      <c r="R1383" t="s">
        <v>4</v>
      </c>
    </row>
    <row r="1384" spans="1:18" x14ac:dyDescent="0.2">
      <c r="A1384">
        <f t="shared" si="55"/>
        <v>1375</v>
      </c>
      <c r="B1384" t="s">
        <v>1213</v>
      </c>
      <c r="C1384" s="9">
        <v>148190</v>
      </c>
      <c r="D1384" t="s">
        <v>23</v>
      </c>
      <c r="E1384" s="5" t="s">
        <v>671</v>
      </c>
      <c r="F1384" s="5"/>
      <c r="G1384" s="5"/>
      <c r="H1384" t="s">
        <v>1092</v>
      </c>
      <c r="I1384" t="s">
        <v>289</v>
      </c>
      <c r="J1384" s="5" t="s">
        <v>638</v>
      </c>
      <c r="K1384" s="77">
        <v>6</v>
      </c>
      <c r="L1384" s="3">
        <v>5178298</v>
      </c>
      <c r="M1384" s="3">
        <f t="shared" si="57"/>
        <v>79</v>
      </c>
      <c r="O1384" t="s">
        <v>4</v>
      </c>
      <c r="P1384" t="s">
        <v>4</v>
      </c>
      <c r="Q1384" t="s">
        <v>4</v>
      </c>
      <c r="R1384" t="s">
        <v>4</v>
      </c>
    </row>
    <row r="1385" spans="1:18" x14ac:dyDescent="0.2">
      <c r="A1385">
        <f t="shared" si="55"/>
        <v>1376</v>
      </c>
      <c r="B1385" t="s">
        <v>1241</v>
      </c>
      <c r="C1385" s="9">
        <v>148248</v>
      </c>
      <c r="D1385" t="s">
        <v>23</v>
      </c>
      <c r="E1385" s="5" t="s">
        <v>671</v>
      </c>
      <c r="F1385" s="5"/>
      <c r="G1385" s="5"/>
      <c r="H1385" t="s">
        <v>875</v>
      </c>
      <c r="I1385" t="s">
        <v>1247</v>
      </c>
      <c r="J1385" s="5" t="s">
        <v>638</v>
      </c>
      <c r="K1385" s="77">
        <v>6</v>
      </c>
      <c r="L1385" s="3">
        <v>5520000</v>
      </c>
      <c r="M1385" s="3">
        <f t="shared" si="57"/>
        <v>80</v>
      </c>
      <c r="O1385" t="s">
        <v>4</v>
      </c>
      <c r="P1385" t="s">
        <v>4</v>
      </c>
      <c r="Q1385" t="s">
        <v>4</v>
      </c>
      <c r="R1385" t="s">
        <v>4</v>
      </c>
    </row>
    <row r="1386" spans="1:18" x14ac:dyDescent="0.2">
      <c r="A1386">
        <f t="shared" si="55"/>
        <v>1377</v>
      </c>
      <c r="B1386" t="s">
        <v>1215</v>
      </c>
      <c r="C1386" s="9">
        <v>148253</v>
      </c>
      <c r="D1386" t="s">
        <v>23</v>
      </c>
      <c r="E1386" s="5" t="s">
        <v>671</v>
      </c>
      <c r="F1386" s="5"/>
      <c r="G1386" s="5"/>
      <c r="H1386" t="s">
        <v>1092</v>
      </c>
      <c r="I1386" t="s">
        <v>245</v>
      </c>
      <c r="J1386" s="5" t="s">
        <v>638</v>
      </c>
      <c r="K1386" s="77">
        <v>6</v>
      </c>
      <c r="L1386" s="3">
        <v>779492</v>
      </c>
      <c r="M1386" s="3">
        <f t="shared" si="57"/>
        <v>81</v>
      </c>
      <c r="O1386" t="s">
        <v>4</v>
      </c>
      <c r="P1386" t="s">
        <v>4</v>
      </c>
      <c r="Q1386" t="s">
        <v>4</v>
      </c>
      <c r="R1386" t="s">
        <v>4</v>
      </c>
    </row>
    <row r="1387" spans="1:18" x14ac:dyDescent="0.2">
      <c r="A1387">
        <f t="shared" si="55"/>
        <v>1378</v>
      </c>
      <c r="B1387" t="s">
        <v>1117</v>
      </c>
      <c r="C1387" s="9">
        <v>148351</v>
      </c>
      <c r="D1387" t="s">
        <v>23</v>
      </c>
      <c r="E1387" s="5" t="s">
        <v>671</v>
      </c>
      <c r="F1387" s="5"/>
      <c r="G1387" s="5"/>
      <c r="H1387" t="s">
        <v>875</v>
      </c>
      <c r="I1387" t="s">
        <v>289</v>
      </c>
      <c r="J1387" s="5" t="s">
        <v>638</v>
      </c>
      <c r="K1387" s="77">
        <v>6</v>
      </c>
      <c r="L1387" s="3">
        <v>4866750</v>
      </c>
      <c r="M1387" s="3">
        <f t="shared" si="57"/>
        <v>82</v>
      </c>
      <c r="O1387" t="s">
        <v>4</v>
      </c>
      <c r="P1387" t="s">
        <v>4</v>
      </c>
      <c r="Q1387" t="s">
        <v>4</v>
      </c>
      <c r="R1387" t="s">
        <v>4</v>
      </c>
    </row>
    <row r="1388" spans="1:18" x14ac:dyDescent="0.2">
      <c r="A1388">
        <f t="shared" ref="A1388:A1436" si="58">A1387+1</f>
        <v>1379</v>
      </c>
      <c r="B1388" t="s">
        <v>1026</v>
      </c>
      <c r="C1388" s="9">
        <v>148352</v>
      </c>
      <c r="D1388" t="s">
        <v>23</v>
      </c>
      <c r="E1388" s="5" t="s">
        <v>671</v>
      </c>
      <c r="F1388" s="5"/>
      <c r="G1388" s="5"/>
      <c r="H1388" t="s">
        <v>983</v>
      </c>
      <c r="I1388" t="s">
        <v>1097</v>
      </c>
      <c r="J1388" s="5" t="s">
        <v>638</v>
      </c>
      <c r="K1388" s="77">
        <v>6</v>
      </c>
      <c r="L1388" s="3">
        <v>805404</v>
      </c>
      <c r="M1388" s="3">
        <f t="shared" si="57"/>
        <v>83</v>
      </c>
      <c r="O1388" t="s">
        <v>4</v>
      </c>
      <c r="P1388" t="s">
        <v>4</v>
      </c>
      <c r="Q1388" t="s">
        <v>4</v>
      </c>
      <c r="R1388" t="s">
        <v>4</v>
      </c>
    </row>
    <row r="1389" spans="1:18" x14ac:dyDescent="0.2">
      <c r="A1389">
        <f t="shared" si="58"/>
        <v>1380</v>
      </c>
      <c r="B1389" t="s">
        <v>1125</v>
      </c>
      <c r="C1389" s="9">
        <v>148363</v>
      </c>
      <c r="D1389" t="s">
        <v>23</v>
      </c>
      <c r="E1389" s="5" t="s">
        <v>671</v>
      </c>
      <c r="F1389" s="5"/>
      <c r="G1389" s="5"/>
      <c r="H1389" t="s">
        <v>875</v>
      </c>
      <c r="I1389" t="s">
        <v>141</v>
      </c>
      <c r="J1389" s="5" t="s">
        <v>638</v>
      </c>
      <c r="K1389" s="77">
        <v>6</v>
      </c>
      <c r="L1389" s="3">
        <v>1235903</v>
      </c>
      <c r="M1389" s="3">
        <f t="shared" si="57"/>
        <v>84</v>
      </c>
      <c r="O1389" t="s">
        <v>4</v>
      </c>
      <c r="P1389" t="s">
        <v>4</v>
      </c>
      <c r="Q1389" t="s">
        <v>4</v>
      </c>
      <c r="R1389" t="s">
        <v>4</v>
      </c>
    </row>
    <row r="1390" spans="1:18" x14ac:dyDescent="0.2">
      <c r="A1390">
        <f t="shared" si="58"/>
        <v>1381</v>
      </c>
      <c r="B1390" t="s">
        <v>1225</v>
      </c>
      <c r="C1390" s="9">
        <v>148380</v>
      </c>
      <c r="D1390" t="s">
        <v>23</v>
      </c>
      <c r="E1390" s="5" t="s">
        <v>671</v>
      </c>
      <c r="F1390" s="5"/>
      <c r="G1390" s="5"/>
      <c r="H1390" t="s">
        <v>875</v>
      </c>
      <c r="I1390" t="s">
        <v>467</v>
      </c>
      <c r="J1390" s="5" t="s">
        <v>638</v>
      </c>
      <c r="K1390" s="77">
        <v>45</v>
      </c>
      <c r="L1390" s="3">
        <v>10408500</v>
      </c>
      <c r="M1390" s="3">
        <f t="shared" si="57"/>
        <v>85</v>
      </c>
      <c r="O1390" t="s">
        <v>4</v>
      </c>
      <c r="P1390" t="s">
        <v>4</v>
      </c>
      <c r="Q1390" t="s">
        <v>4</v>
      </c>
      <c r="R1390" t="s">
        <v>4</v>
      </c>
    </row>
    <row r="1391" spans="1:18" x14ac:dyDescent="0.2">
      <c r="A1391">
        <f t="shared" si="58"/>
        <v>1382</v>
      </c>
      <c r="B1391" t="s">
        <v>1032</v>
      </c>
      <c r="C1391" s="9">
        <v>148413</v>
      </c>
      <c r="D1391" t="s">
        <v>23</v>
      </c>
      <c r="E1391" s="5" t="s">
        <v>671</v>
      </c>
      <c r="F1391" s="5"/>
      <c r="G1391" s="5"/>
      <c r="H1391" t="s">
        <v>875</v>
      </c>
      <c r="I1391" t="s">
        <v>228</v>
      </c>
      <c r="J1391" s="5" t="s">
        <v>638</v>
      </c>
      <c r="K1391" s="77">
        <v>6</v>
      </c>
      <c r="L1391" s="3">
        <v>4428583</v>
      </c>
      <c r="M1391" s="3">
        <f t="shared" si="57"/>
        <v>86</v>
      </c>
      <c r="O1391" t="s">
        <v>4</v>
      </c>
      <c r="P1391" t="s">
        <v>4</v>
      </c>
      <c r="Q1391" t="s">
        <v>4</v>
      </c>
      <c r="R1391" t="s">
        <v>4</v>
      </c>
    </row>
    <row r="1392" spans="1:18" x14ac:dyDescent="0.2">
      <c r="A1392">
        <f t="shared" si="58"/>
        <v>1383</v>
      </c>
      <c r="B1392" t="s">
        <v>739</v>
      </c>
      <c r="C1392" s="9">
        <v>148422</v>
      </c>
      <c r="D1392" t="s">
        <v>23</v>
      </c>
      <c r="E1392" s="5" t="s">
        <v>671</v>
      </c>
      <c r="F1392" s="5"/>
      <c r="G1392" s="5"/>
      <c r="H1392" t="s">
        <v>1092</v>
      </c>
      <c r="I1392" t="s">
        <v>353</v>
      </c>
      <c r="J1392" s="5" t="s">
        <v>638</v>
      </c>
      <c r="K1392" s="77">
        <v>6</v>
      </c>
      <c r="L1392" s="78">
        <v>1430934</v>
      </c>
      <c r="M1392" s="3">
        <f t="shared" si="57"/>
        <v>87</v>
      </c>
      <c r="N1392" s="78"/>
      <c r="O1392" t="s">
        <v>4</v>
      </c>
      <c r="P1392" t="s">
        <v>4</v>
      </c>
      <c r="Q1392" t="s">
        <v>4</v>
      </c>
      <c r="R1392" t="s">
        <v>4</v>
      </c>
    </row>
    <row r="1393" spans="1:18" x14ac:dyDescent="0.2">
      <c r="A1393">
        <f t="shared" si="58"/>
        <v>1384</v>
      </c>
      <c r="B1393" t="s">
        <v>1242</v>
      </c>
      <c r="C1393" s="9">
        <v>148433</v>
      </c>
      <c r="D1393" t="s">
        <v>23</v>
      </c>
      <c r="E1393" s="5" t="s">
        <v>671</v>
      </c>
      <c r="F1393" s="5"/>
      <c r="G1393" s="5"/>
      <c r="H1393" t="s">
        <v>875</v>
      </c>
      <c r="I1393" t="s">
        <v>321</v>
      </c>
      <c r="J1393" s="5" t="s">
        <v>638</v>
      </c>
      <c r="K1393" s="77">
        <v>6</v>
      </c>
      <c r="L1393" s="3">
        <v>2578399</v>
      </c>
      <c r="M1393" s="3">
        <f t="shared" si="57"/>
        <v>88</v>
      </c>
      <c r="O1393" t="s">
        <v>4</v>
      </c>
      <c r="P1393" t="s">
        <v>4</v>
      </c>
      <c r="Q1393" t="s">
        <v>4</v>
      </c>
      <c r="R1393" t="s">
        <v>4</v>
      </c>
    </row>
    <row r="1394" spans="1:18" x14ac:dyDescent="0.2">
      <c r="A1394">
        <f t="shared" si="58"/>
        <v>1385</v>
      </c>
      <c r="B1394" t="s">
        <v>1243</v>
      </c>
      <c r="C1394" s="9">
        <v>148434</v>
      </c>
      <c r="D1394" t="s">
        <v>23</v>
      </c>
      <c r="E1394" s="5" t="s">
        <v>671</v>
      </c>
      <c r="F1394" s="5"/>
      <c r="G1394" s="5"/>
      <c r="H1394" t="s">
        <v>875</v>
      </c>
      <c r="I1394" t="s">
        <v>321</v>
      </c>
      <c r="J1394" s="5" t="s">
        <v>638</v>
      </c>
      <c r="K1394" s="77">
        <v>6</v>
      </c>
      <c r="L1394" s="3">
        <v>6040075</v>
      </c>
      <c r="M1394" s="3">
        <f t="shared" si="57"/>
        <v>89</v>
      </c>
      <c r="O1394" t="s">
        <v>4</v>
      </c>
      <c r="P1394" t="s">
        <v>4</v>
      </c>
      <c r="Q1394" t="s">
        <v>4</v>
      </c>
      <c r="R1394" t="s">
        <v>4</v>
      </c>
    </row>
    <row r="1395" spans="1:18" x14ac:dyDescent="0.2">
      <c r="A1395">
        <f t="shared" si="58"/>
        <v>1386</v>
      </c>
      <c r="B1395" t="s">
        <v>1208</v>
      </c>
      <c r="C1395" s="9">
        <v>148451</v>
      </c>
      <c r="D1395" t="s">
        <v>23</v>
      </c>
      <c r="E1395" s="5" t="s">
        <v>671</v>
      </c>
      <c r="F1395" s="5"/>
      <c r="G1395" s="5"/>
      <c r="H1395" t="s">
        <v>983</v>
      </c>
      <c r="I1395" t="s">
        <v>214</v>
      </c>
      <c r="J1395" s="5" t="s">
        <v>638</v>
      </c>
      <c r="K1395" s="77">
        <v>6</v>
      </c>
      <c r="L1395" s="3">
        <v>5925824</v>
      </c>
      <c r="M1395" s="3">
        <f t="shared" si="57"/>
        <v>90</v>
      </c>
      <c r="O1395" t="s">
        <v>4</v>
      </c>
      <c r="P1395" t="s">
        <v>4</v>
      </c>
      <c r="Q1395" t="s">
        <v>4</v>
      </c>
      <c r="R1395" t="s">
        <v>4</v>
      </c>
    </row>
    <row r="1396" spans="1:18" x14ac:dyDescent="0.2">
      <c r="A1396">
        <f t="shared" si="58"/>
        <v>1387</v>
      </c>
      <c r="B1396" t="s">
        <v>1217</v>
      </c>
      <c r="C1396" s="9">
        <v>148457</v>
      </c>
      <c r="D1396" t="s">
        <v>23</v>
      </c>
      <c r="E1396" s="5" t="s">
        <v>671</v>
      </c>
      <c r="F1396" s="5"/>
      <c r="G1396" s="5"/>
      <c r="H1396" t="s">
        <v>159</v>
      </c>
      <c r="I1396" t="s">
        <v>214</v>
      </c>
      <c r="J1396" s="5" t="s">
        <v>638</v>
      </c>
      <c r="K1396" s="77">
        <v>6</v>
      </c>
      <c r="L1396" s="3">
        <v>2867923</v>
      </c>
      <c r="M1396" s="3">
        <f t="shared" si="57"/>
        <v>91</v>
      </c>
      <c r="O1396" t="s">
        <v>4</v>
      </c>
      <c r="P1396" t="s">
        <v>4</v>
      </c>
      <c r="Q1396" t="s">
        <v>4</v>
      </c>
      <c r="R1396" t="s">
        <v>4</v>
      </c>
    </row>
    <row r="1397" spans="1:18" x14ac:dyDescent="0.2">
      <c r="A1397">
        <f t="shared" si="58"/>
        <v>1388</v>
      </c>
      <c r="B1397" t="s">
        <v>1279</v>
      </c>
      <c r="C1397" s="9">
        <v>148464</v>
      </c>
      <c r="D1397" t="s">
        <v>23</v>
      </c>
      <c r="E1397" s="5" t="s">
        <v>671</v>
      </c>
      <c r="F1397" s="5"/>
      <c r="G1397" s="5"/>
      <c r="H1397" t="s">
        <v>983</v>
      </c>
      <c r="I1397" t="s">
        <v>214</v>
      </c>
      <c r="J1397" s="5" t="s">
        <v>638</v>
      </c>
      <c r="K1397" s="77">
        <v>6</v>
      </c>
      <c r="L1397" s="3">
        <v>3983364</v>
      </c>
      <c r="M1397" s="3">
        <f t="shared" si="57"/>
        <v>92</v>
      </c>
      <c r="O1397" t="s">
        <v>4</v>
      </c>
      <c r="P1397" t="s">
        <v>4</v>
      </c>
      <c r="Q1397" t="s">
        <v>4</v>
      </c>
      <c r="R1397" t="s">
        <v>4</v>
      </c>
    </row>
    <row r="1398" spans="1:18" x14ac:dyDescent="0.2">
      <c r="A1398">
        <f t="shared" si="58"/>
        <v>1389</v>
      </c>
      <c r="B1398" t="s">
        <v>1142</v>
      </c>
      <c r="C1398" s="9">
        <v>148467</v>
      </c>
      <c r="D1398" t="s">
        <v>23</v>
      </c>
      <c r="E1398" s="5" t="s">
        <v>671</v>
      </c>
      <c r="F1398" s="5"/>
      <c r="G1398" s="5"/>
      <c r="H1398" t="s">
        <v>983</v>
      </c>
      <c r="I1398" t="s">
        <v>214</v>
      </c>
      <c r="J1398" s="5" t="s">
        <v>638</v>
      </c>
      <c r="K1398" s="77">
        <v>6</v>
      </c>
      <c r="L1398" s="3">
        <v>2904720</v>
      </c>
      <c r="M1398" s="3">
        <f t="shared" si="57"/>
        <v>93</v>
      </c>
      <c r="O1398" t="s">
        <v>4</v>
      </c>
      <c r="P1398" t="s">
        <v>4</v>
      </c>
      <c r="Q1398" t="s">
        <v>4</v>
      </c>
      <c r="R1398" t="s">
        <v>4</v>
      </c>
    </row>
    <row r="1399" spans="1:18" x14ac:dyDescent="0.2">
      <c r="A1399">
        <f t="shared" si="58"/>
        <v>1390</v>
      </c>
      <c r="B1399" t="s">
        <v>1012</v>
      </c>
      <c r="C1399" s="9">
        <v>148470</v>
      </c>
      <c r="D1399" t="s">
        <v>23</v>
      </c>
      <c r="E1399" s="5" t="s">
        <v>671</v>
      </c>
      <c r="F1399" s="5"/>
      <c r="G1399" s="5"/>
      <c r="H1399" t="s">
        <v>881</v>
      </c>
      <c r="I1399" t="s">
        <v>228</v>
      </c>
      <c r="J1399" s="5" t="s">
        <v>638</v>
      </c>
      <c r="K1399" s="77">
        <v>6</v>
      </c>
      <c r="L1399" s="3">
        <v>3399844</v>
      </c>
      <c r="M1399" s="3">
        <f t="shared" si="57"/>
        <v>94</v>
      </c>
      <c r="O1399" t="s">
        <v>4</v>
      </c>
      <c r="P1399" t="s">
        <v>4</v>
      </c>
      <c r="Q1399" t="s">
        <v>4</v>
      </c>
      <c r="R1399" t="s">
        <v>4</v>
      </c>
    </row>
    <row r="1400" spans="1:18" x14ac:dyDescent="0.2">
      <c r="A1400">
        <f t="shared" si="58"/>
        <v>1391</v>
      </c>
      <c r="B1400" t="s">
        <v>865</v>
      </c>
      <c r="C1400" s="9">
        <v>148473</v>
      </c>
      <c r="D1400" t="s">
        <v>29</v>
      </c>
      <c r="E1400" s="5" t="s">
        <v>671</v>
      </c>
      <c r="F1400" s="5"/>
      <c r="G1400" s="5"/>
      <c r="H1400" t="s">
        <v>881</v>
      </c>
      <c r="I1400" t="s">
        <v>228</v>
      </c>
      <c r="J1400" s="5" t="s">
        <v>638</v>
      </c>
      <c r="K1400" s="77">
        <v>6</v>
      </c>
      <c r="L1400" s="3">
        <v>1410956</v>
      </c>
      <c r="M1400" s="3">
        <f t="shared" si="57"/>
        <v>95</v>
      </c>
      <c r="O1400" t="s">
        <v>4</v>
      </c>
      <c r="P1400" t="s">
        <v>4</v>
      </c>
      <c r="Q1400" t="s">
        <v>4</v>
      </c>
      <c r="R1400" t="s">
        <v>4</v>
      </c>
    </row>
    <row r="1401" spans="1:18" x14ac:dyDescent="0.2">
      <c r="A1401">
        <f t="shared" si="58"/>
        <v>1392</v>
      </c>
      <c r="B1401" t="s">
        <v>1319</v>
      </c>
      <c r="C1401" s="9">
        <v>148707</v>
      </c>
      <c r="D1401" t="s">
        <v>23</v>
      </c>
      <c r="E1401" s="5" t="s">
        <v>671</v>
      </c>
      <c r="F1401" s="5"/>
      <c r="G1401" s="5"/>
      <c r="H1401" t="s">
        <v>983</v>
      </c>
      <c r="I1401" t="s">
        <v>141</v>
      </c>
      <c r="J1401" s="5" t="s">
        <v>638</v>
      </c>
      <c r="K1401" s="77">
        <v>45</v>
      </c>
      <c r="L1401" s="3">
        <v>12272000</v>
      </c>
      <c r="M1401" s="3">
        <f t="shared" si="57"/>
        <v>96</v>
      </c>
      <c r="O1401" t="s">
        <v>4</v>
      </c>
      <c r="P1401" t="s">
        <v>4</v>
      </c>
      <c r="Q1401" t="s">
        <v>4</v>
      </c>
      <c r="R1401" t="s">
        <v>4</v>
      </c>
    </row>
    <row r="1402" spans="1:18" x14ac:dyDescent="0.2">
      <c r="A1402">
        <f t="shared" si="58"/>
        <v>1393</v>
      </c>
      <c r="B1402" t="s">
        <v>1284</v>
      </c>
      <c r="C1402" s="9">
        <v>148727</v>
      </c>
      <c r="D1402" t="s">
        <v>23</v>
      </c>
      <c r="E1402" s="5" t="s">
        <v>671</v>
      </c>
      <c r="F1402" s="5"/>
      <c r="G1402" s="5"/>
      <c r="H1402" t="s">
        <v>875</v>
      </c>
      <c r="I1402" t="s">
        <v>342</v>
      </c>
      <c r="J1402" s="5" t="s">
        <v>638</v>
      </c>
      <c r="K1402" s="77">
        <v>6</v>
      </c>
      <c r="L1402" s="3">
        <v>291146</v>
      </c>
      <c r="M1402" s="3">
        <f t="shared" ref="M1402:M1431" si="59">M1401+1</f>
        <v>97</v>
      </c>
      <c r="O1402" t="s">
        <v>4</v>
      </c>
      <c r="P1402" t="s">
        <v>4</v>
      </c>
      <c r="Q1402" t="s">
        <v>4</v>
      </c>
      <c r="R1402" t="s">
        <v>4</v>
      </c>
    </row>
    <row r="1403" spans="1:18" x14ac:dyDescent="0.2">
      <c r="A1403">
        <f t="shared" si="58"/>
        <v>1394</v>
      </c>
      <c r="B1403" t="s">
        <v>1291</v>
      </c>
      <c r="C1403" s="9">
        <v>148831</v>
      </c>
      <c r="D1403" t="s">
        <v>23</v>
      </c>
      <c r="E1403" s="5" t="s">
        <v>671</v>
      </c>
      <c r="F1403" s="5"/>
      <c r="G1403" s="5"/>
      <c r="H1403" t="s">
        <v>1283</v>
      </c>
      <c r="I1403" t="s">
        <v>108</v>
      </c>
      <c r="J1403" s="5" t="s">
        <v>638</v>
      </c>
      <c r="K1403" s="77">
        <v>6</v>
      </c>
      <c r="L1403" s="3">
        <v>6194621</v>
      </c>
      <c r="M1403" s="3">
        <f t="shared" si="59"/>
        <v>98</v>
      </c>
      <c r="O1403" t="s">
        <v>4</v>
      </c>
      <c r="P1403" t="s">
        <v>4</v>
      </c>
      <c r="Q1403" t="s">
        <v>4</v>
      </c>
      <c r="R1403" t="s">
        <v>4</v>
      </c>
    </row>
    <row r="1404" spans="1:18" x14ac:dyDescent="0.2">
      <c r="A1404">
        <f t="shared" si="58"/>
        <v>1395</v>
      </c>
      <c r="B1404" t="s">
        <v>1292</v>
      </c>
      <c r="C1404" s="9">
        <v>148832</v>
      </c>
      <c r="D1404" t="s">
        <v>23</v>
      </c>
      <c r="E1404" s="5" t="s">
        <v>671</v>
      </c>
      <c r="F1404" s="5"/>
      <c r="G1404" s="5"/>
      <c r="H1404" t="s">
        <v>1283</v>
      </c>
      <c r="I1404" t="s">
        <v>108</v>
      </c>
      <c r="J1404" s="5" t="s">
        <v>638</v>
      </c>
      <c r="K1404" s="77">
        <v>6</v>
      </c>
      <c r="L1404" s="3">
        <v>6047143</v>
      </c>
      <c r="M1404" s="3">
        <f t="shared" si="59"/>
        <v>99</v>
      </c>
      <c r="O1404" t="s">
        <v>4</v>
      </c>
      <c r="P1404" t="s">
        <v>4</v>
      </c>
      <c r="Q1404" t="s">
        <v>4</v>
      </c>
      <c r="R1404" t="s">
        <v>4</v>
      </c>
    </row>
    <row r="1405" spans="1:18" x14ac:dyDescent="0.2">
      <c r="A1405">
        <f t="shared" si="58"/>
        <v>1396</v>
      </c>
      <c r="B1405" t="s">
        <v>1293</v>
      </c>
      <c r="C1405" s="9">
        <v>148833</v>
      </c>
      <c r="D1405" t="s">
        <v>23</v>
      </c>
      <c r="E1405" s="5" t="s">
        <v>671</v>
      </c>
      <c r="F1405" s="5"/>
      <c r="G1405" s="5"/>
      <c r="H1405" t="s">
        <v>1283</v>
      </c>
      <c r="I1405" t="s">
        <v>108</v>
      </c>
      <c r="J1405" s="5" t="s">
        <v>638</v>
      </c>
      <c r="K1405" s="77">
        <v>6</v>
      </c>
      <c r="L1405" s="3">
        <v>4668508</v>
      </c>
      <c r="M1405" s="3">
        <f t="shared" si="59"/>
        <v>100</v>
      </c>
      <c r="O1405" t="s">
        <v>4</v>
      </c>
      <c r="P1405" t="s">
        <v>4</v>
      </c>
      <c r="Q1405" t="s">
        <v>4</v>
      </c>
      <c r="R1405" t="s">
        <v>4</v>
      </c>
    </row>
    <row r="1406" spans="1:18" x14ac:dyDescent="0.2">
      <c r="A1406">
        <f t="shared" si="58"/>
        <v>1397</v>
      </c>
      <c r="B1406" t="s">
        <v>1296</v>
      </c>
      <c r="C1406" s="9">
        <v>148834</v>
      </c>
      <c r="D1406" t="s">
        <v>23</v>
      </c>
      <c r="E1406" s="5" t="s">
        <v>671</v>
      </c>
      <c r="F1406" s="5"/>
      <c r="G1406" s="5"/>
      <c r="H1406" t="s">
        <v>1283</v>
      </c>
      <c r="I1406" t="s">
        <v>108</v>
      </c>
      <c r="J1406" s="5" t="s">
        <v>638</v>
      </c>
      <c r="K1406" s="77">
        <v>6</v>
      </c>
      <c r="L1406" s="3">
        <v>5967713</v>
      </c>
      <c r="M1406" s="3">
        <f t="shared" si="59"/>
        <v>101</v>
      </c>
      <c r="O1406" t="s">
        <v>4</v>
      </c>
      <c r="P1406" t="s">
        <v>4</v>
      </c>
      <c r="Q1406" t="s">
        <v>4</v>
      </c>
      <c r="R1406" t="s">
        <v>4</v>
      </c>
    </row>
    <row r="1407" spans="1:18" x14ac:dyDescent="0.2">
      <c r="A1407">
        <f t="shared" si="58"/>
        <v>1398</v>
      </c>
      <c r="B1407" t="s">
        <v>1303</v>
      </c>
      <c r="C1407" s="9">
        <v>148835</v>
      </c>
      <c r="D1407" t="s">
        <v>23</v>
      </c>
      <c r="E1407" s="5" t="s">
        <v>671</v>
      </c>
      <c r="F1407" s="5"/>
      <c r="G1407" s="5"/>
      <c r="H1407" t="s">
        <v>1283</v>
      </c>
      <c r="I1407" t="s">
        <v>978</v>
      </c>
      <c r="J1407" s="5" t="s">
        <v>638</v>
      </c>
      <c r="K1407" s="77">
        <v>6</v>
      </c>
      <c r="L1407" s="3">
        <v>4799016</v>
      </c>
      <c r="M1407" s="3">
        <f t="shared" si="59"/>
        <v>102</v>
      </c>
      <c r="O1407" t="s">
        <v>4</v>
      </c>
      <c r="P1407" t="s">
        <v>4</v>
      </c>
      <c r="Q1407" t="s">
        <v>4</v>
      </c>
      <c r="R1407" t="s">
        <v>4</v>
      </c>
    </row>
    <row r="1408" spans="1:18" x14ac:dyDescent="0.2">
      <c r="A1408">
        <f t="shared" si="58"/>
        <v>1399</v>
      </c>
      <c r="B1408" t="s">
        <v>1295</v>
      </c>
      <c r="C1408" s="9">
        <v>148842</v>
      </c>
      <c r="D1408" t="s">
        <v>23</v>
      </c>
      <c r="E1408" s="5" t="s">
        <v>671</v>
      </c>
      <c r="F1408" s="5"/>
      <c r="G1408" s="5"/>
      <c r="H1408" t="s">
        <v>1283</v>
      </c>
      <c r="I1408" t="s">
        <v>108</v>
      </c>
      <c r="J1408" s="5" t="s">
        <v>638</v>
      </c>
      <c r="K1408" s="77">
        <v>6</v>
      </c>
      <c r="L1408" s="3">
        <v>6063169</v>
      </c>
      <c r="M1408" s="3">
        <f t="shared" si="59"/>
        <v>103</v>
      </c>
      <c r="O1408" t="s">
        <v>4</v>
      </c>
      <c r="P1408" t="s">
        <v>4</v>
      </c>
      <c r="Q1408" t="s">
        <v>4</v>
      </c>
      <c r="R1408" t="s">
        <v>4</v>
      </c>
    </row>
    <row r="1409" spans="1:18" x14ac:dyDescent="0.2">
      <c r="A1409">
        <f t="shared" si="58"/>
        <v>1400</v>
      </c>
      <c r="B1409" t="s">
        <v>1287</v>
      </c>
      <c r="C1409" s="9">
        <v>148845</v>
      </c>
      <c r="D1409" t="s">
        <v>23</v>
      </c>
      <c r="E1409" s="5" t="s">
        <v>671</v>
      </c>
      <c r="F1409" s="5"/>
      <c r="G1409" s="5"/>
      <c r="H1409" t="s">
        <v>1283</v>
      </c>
      <c r="I1409" t="s">
        <v>214</v>
      </c>
      <c r="J1409" s="5" t="s">
        <v>638</v>
      </c>
      <c r="K1409" s="77">
        <v>6</v>
      </c>
      <c r="L1409" s="3">
        <v>5200769</v>
      </c>
      <c r="M1409" s="3">
        <f t="shared" si="59"/>
        <v>104</v>
      </c>
      <c r="O1409" t="s">
        <v>4</v>
      </c>
      <c r="P1409" t="s">
        <v>4</v>
      </c>
      <c r="Q1409" t="s">
        <v>4</v>
      </c>
      <c r="R1409" t="s">
        <v>4</v>
      </c>
    </row>
    <row r="1410" spans="1:18" x14ac:dyDescent="0.2">
      <c r="A1410">
        <f t="shared" si="58"/>
        <v>1401</v>
      </c>
      <c r="B1410" t="s">
        <v>1288</v>
      </c>
      <c r="C1410" s="9">
        <v>148846</v>
      </c>
      <c r="D1410" t="s">
        <v>23</v>
      </c>
      <c r="E1410" s="5" t="s">
        <v>671</v>
      </c>
      <c r="F1410" s="5"/>
      <c r="G1410" s="5"/>
      <c r="H1410" t="s">
        <v>1283</v>
      </c>
      <c r="I1410" t="s">
        <v>214</v>
      </c>
      <c r="J1410" s="5" t="s">
        <v>638</v>
      </c>
      <c r="K1410" s="77">
        <v>6</v>
      </c>
      <c r="L1410" s="3">
        <v>5968656</v>
      </c>
      <c r="M1410" s="3">
        <f t="shared" si="59"/>
        <v>105</v>
      </c>
      <c r="O1410" t="s">
        <v>4</v>
      </c>
      <c r="P1410" t="s">
        <v>4</v>
      </c>
      <c r="Q1410" t="s">
        <v>4</v>
      </c>
      <c r="R1410" t="s">
        <v>4</v>
      </c>
    </row>
    <row r="1411" spans="1:18" x14ac:dyDescent="0.2">
      <c r="A1411">
        <f t="shared" si="58"/>
        <v>1402</v>
      </c>
      <c r="B1411" t="s">
        <v>1290</v>
      </c>
      <c r="C1411" s="9">
        <v>148851</v>
      </c>
      <c r="D1411" t="s">
        <v>23</v>
      </c>
      <c r="E1411" s="5" t="s">
        <v>671</v>
      </c>
      <c r="F1411" s="5"/>
      <c r="G1411" s="5"/>
      <c r="H1411" t="s">
        <v>1283</v>
      </c>
      <c r="I1411" t="s">
        <v>214</v>
      </c>
      <c r="J1411" s="5" t="s">
        <v>638</v>
      </c>
      <c r="K1411" s="77">
        <v>6</v>
      </c>
      <c r="L1411" s="3">
        <v>8822693</v>
      </c>
      <c r="M1411" s="3">
        <f t="shared" si="59"/>
        <v>106</v>
      </c>
      <c r="O1411" t="s">
        <v>4</v>
      </c>
      <c r="P1411" t="s">
        <v>4</v>
      </c>
      <c r="Q1411" t="s">
        <v>4</v>
      </c>
      <c r="R1411" t="s">
        <v>4</v>
      </c>
    </row>
    <row r="1412" spans="1:18" x14ac:dyDescent="0.2">
      <c r="A1412">
        <f t="shared" si="58"/>
        <v>1403</v>
      </c>
      <c r="B1412" t="s">
        <v>1294</v>
      </c>
      <c r="C1412" s="9">
        <v>148858</v>
      </c>
      <c r="D1412" t="s">
        <v>23</v>
      </c>
      <c r="E1412" s="5" t="s">
        <v>671</v>
      </c>
      <c r="F1412" s="5"/>
      <c r="G1412" s="5"/>
      <c r="H1412" t="s">
        <v>1283</v>
      </c>
      <c r="I1412" t="s">
        <v>214</v>
      </c>
      <c r="J1412" s="5" t="s">
        <v>638</v>
      </c>
      <c r="K1412" s="77">
        <v>6</v>
      </c>
      <c r="L1412" s="3">
        <v>3572797</v>
      </c>
      <c r="M1412" s="3">
        <f t="shared" si="59"/>
        <v>107</v>
      </c>
      <c r="O1412" t="s">
        <v>4</v>
      </c>
      <c r="P1412" t="s">
        <v>4</v>
      </c>
      <c r="Q1412" t="s">
        <v>4</v>
      </c>
      <c r="R1412" t="s">
        <v>4</v>
      </c>
    </row>
    <row r="1413" spans="1:18" x14ac:dyDescent="0.2">
      <c r="A1413">
        <f t="shared" si="58"/>
        <v>1404</v>
      </c>
      <c r="B1413" t="s">
        <v>1289</v>
      </c>
      <c r="C1413" s="9">
        <v>148861</v>
      </c>
      <c r="D1413" t="s">
        <v>23</v>
      </c>
      <c r="E1413" s="5" t="s">
        <v>671</v>
      </c>
      <c r="F1413" s="5"/>
      <c r="G1413" s="5"/>
      <c r="H1413" t="s">
        <v>1283</v>
      </c>
      <c r="I1413" t="s">
        <v>214</v>
      </c>
      <c r="J1413" s="5" t="s">
        <v>638</v>
      </c>
      <c r="K1413" s="77">
        <v>6</v>
      </c>
      <c r="L1413" s="3">
        <v>1209309</v>
      </c>
      <c r="M1413" s="3">
        <f t="shared" si="59"/>
        <v>108</v>
      </c>
      <c r="O1413" t="s">
        <v>4</v>
      </c>
      <c r="P1413" t="s">
        <v>4</v>
      </c>
      <c r="Q1413" t="s">
        <v>4</v>
      </c>
      <c r="R1413" t="s">
        <v>4</v>
      </c>
    </row>
    <row r="1414" spans="1:18" x14ac:dyDescent="0.2">
      <c r="A1414">
        <f t="shared" si="58"/>
        <v>1405</v>
      </c>
      <c r="B1414" t="s">
        <v>1170</v>
      </c>
      <c r="C1414" s="9">
        <v>148871</v>
      </c>
      <c r="D1414" t="s">
        <v>23</v>
      </c>
      <c r="E1414" s="5" t="s">
        <v>671</v>
      </c>
      <c r="F1414" s="5"/>
      <c r="G1414" s="5"/>
      <c r="H1414" t="s">
        <v>1283</v>
      </c>
      <c r="I1414" t="s">
        <v>214</v>
      </c>
      <c r="J1414" s="5" t="s">
        <v>638</v>
      </c>
      <c r="K1414" s="77">
        <v>6</v>
      </c>
      <c r="L1414" s="3">
        <v>5968656</v>
      </c>
      <c r="M1414" s="3">
        <f t="shared" si="59"/>
        <v>109</v>
      </c>
      <c r="O1414" t="s">
        <v>4</v>
      </c>
      <c r="P1414" t="s">
        <v>4</v>
      </c>
      <c r="Q1414" t="s">
        <v>4</v>
      </c>
      <c r="R1414" t="s">
        <v>4</v>
      </c>
    </row>
    <row r="1415" spans="1:18" x14ac:dyDescent="0.2">
      <c r="A1415">
        <f t="shared" si="58"/>
        <v>1406</v>
      </c>
      <c r="B1415" t="s">
        <v>1285</v>
      </c>
      <c r="C1415" s="9">
        <v>148875</v>
      </c>
      <c r="D1415" t="s">
        <v>23</v>
      </c>
      <c r="E1415" s="5" t="s">
        <v>671</v>
      </c>
      <c r="F1415" s="5"/>
      <c r="G1415" s="5"/>
      <c r="H1415" t="s">
        <v>1283</v>
      </c>
      <c r="I1415" t="s">
        <v>214</v>
      </c>
      <c r="J1415" s="5" t="s">
        <v>638</v>
      </c>
      <c r="K1415" s="77">
        <v>6</v>
      </c>
      <c r="L1415" s="3">
        <v>4545953</v>
      </c>
      <c r="M1415" s="3">
        <f t="shared" si="59"/>
        <v>110</v>
      </c>
      <c r="O1415" t="s">
        <v>4</v>
      </c>
      <c r="P1415" t="s">
        <v>4</v>
      </c>
      <c r="Q1415" t="s">
        <v>4</v>
      </c>
      <c r="R1415" t="s">
        <v>4</v>
      </c>
    </row>
    <row r="1416" spans="1:18" x14ac:dyDescent="0.2">
      <c r="A1416">
        <f t="shared" si="58"/>
        <v>1407</v>
      </c>
      <c r="B1416" t="s">
        <v>1282</v>
      </c>
      <c r="C1416" s="9">
        <v>148877</v>
      </c>
      <c r="D1416" t="s">
        <v>23</v>
      </c>
      <c r="E1416" s="5" t="s">
        <v>671</v>
      </c>
      <c r="F1416" s="5"/>
      <c r="G1416" s="5"/>
      <c r="H1416" t="s">
        <v>1283</v>
      </c>
      <c r="I1416" t="s">
        <v>214</v>
      </c>
      <c r="J1416" s="5" t="s">
        <v>638</v>
      </c>
      <c r="K1416" s="77">
        <v>6</v>
      </c>
      <c r="L1416" s="3">
        <v>515143</v>
      </c>
      <c r="M1416" s="3">
        <f t="shared" si="59"/>
        <v>111</v>
      </c>
      <c r="O1416" t="s">
        <v>4</v>
      </c>
      <c r="P1416" t="s">
        <v>4</v>
      </c>
      <c r="Q1416" t="s">
        <v>4</v>
      </c>
      <c r="R1416" t="s">
        <v>4</v>
      </c>
    </row>
    <row r="1417" spans="1:18" x14ac:dyDescent="0.2">
      <c r="A1417">
        <f t="shared" si="58"/>
        <v>1408</v>
      </c>
      <c r="B1417" t="s">
        <v>1302</v>
      </c>
      <c r="C1417" s="9">
        <v>148889</v>
      </c>
      <c r="D1417" t="s">
        <v>23</v>
      </c>
      <c r="E1417" s="5" t="s">
        <v>671</v>
      </c>
      <c r="F1417" s="5"/>
      <c r="G1417" s="5"/>
      <c r="H1417" t="s">
        <v>1283</v>
      </c>
      <c r="I1417" t="s">
        <v>214</v>
      </c>
      <c r="J1417" s="5" t="s">
        <v>638</v>
      </c>
      <c r="K1417" s="77">
        <v>6</v>
      </c>
      <c r="L1417" s="3">
        <v>5355664</v>
      </c>
      <c r="M1417" s="3">
        <f t="shared" si="59"/>
        <v>112</v>
      </c>
      <c r="O1417" t="s">
        <v>4</v>
      </c>
      <c r="P1417" t="s">
        <v>4</v>
      </c>
      <c r="Q1417" t="s">
        <v>4</v>
      </c>
      <c r="R1417" t="s">
        <v>4</v>
      </c>
    </row>
    <row r="1418" spans="1:18" x14ac:dyDescent="0.2">
      <c r="A1418">
        <f t="shared" si="58"/>
        <v>1409</v>
      </c>
      <c r="B1418" t="s">
        <v>1297</v>
      </c>
      <c r="C1418" s="9">
        <v>148891</v>
      </c>
      <c r="D1418" t="s">
        <v>23</v>
      </c>
      <c r="E1418" s="5" t="s">
        <v>671</v>
      </c>
      <c r="F1418" s="5"/>
      <c r="G1418" s="5"/>
      <c r="H1418" t="s">
        <v>1283</v>
      </c>
      <c r="I1418" t="s">
        <v>245</v>
      </c>
      <c r="J1418" s="5" t="s">
        <v>638</v>
      </c>
      <c r="K1418" s="77">
        <v>6</v>
      </c>
      <c r="L1418" s="3">
        <v>5189816</v>
      </c>
      <c r="M1418" s="3">
        <f t="shared" si="59"/>
        <v>113</v>
      </c>
      <c r="O1418" t="s">
        <v>4</v>
      </c>
      <c r="P1418" t="s">
        <v>4</v>
      </c>
      <c r="Q1418" t="s">
        <v>4</v>
      </c>
      <c r="R1418" t="s">
        <v>4</v>
      </c>
    </row>
    <row r="1419" spans="1:18" x14ac:dyDescent="0.2">
      <c r="A1419">
        <f t="shared" si="58"/>
        <v>1410</v>
      </c>
      <c r="B1419" t="s">
        <v>1298</v>
      </c>
      <c r="C1419" s="9">
        <v>148893</v>
      </c>
      <c r="D1419" t="s">
        <v>23</v>
      </c>
      <c r="E1419" s="5" t="s">
        <v>671</v>
      </c>
      <c r="F1419" s="5"/>
      <c r="G1419" s="5"/>
      <c r="H1419" t="s">
        <v>1283</v>
      </c>
      <c r="I1419" t="s">
        <v>108</v>
      </c>
      <c r="J1419" s="5" t="s">
        <v>638</v>
      </c>
      <c r="K1419" s="77">
        <v>6</v>
      </c>
      <c r="L1419" s="3">
        <v>6187547</v>
      </c>
      <c r="M1419" s="3">
        <f t="shared" si="59"/>
        <v>114</v>
      </c>
      <c r="O1419" t="s">
        <v>4</v>
      </c>
      <c r="P1419" t="s">
        <v>4</v>
      </c>
      <c r="Q1419" t="s">
        <v>4</v>
      </c>
      <c r="R1419" t="s">
        <v>4</v>
      </c>
    </row>
    <row r="1420" spans="1:18" x14ac:dyDescent="0.2">
      <c r="A1420">
        <f t="shared" si="58"/>
        <v>1411</v>
      </c>
      <c r="B1420" t="s">
        <v>1272</v>
      </c>
      <c r="C1420" s="9">
        <v>148894</v>
      </c>
      <c r="D1420" t="s">
        <v>23</v>
      </c>
      <c r="E1420" s="5" t="s">
        <v>671</v>
      </c>
      <c r="F1420" s="5"/>
      <c r="G1420" s="5"/>
      <c r="H1420" t="s">
        <v>1244</v>
      </c>
      <c r="I1420" t="s">
        <v>228</v>
      </c>
      <c r="J1420" s="5" t="s">
        <v>638</v>
      </c>
      <c r="K1420" s="77">
        <v>6</v>
      </c>
      <c r="L1420" s="3">
        <v>603044</v>
      </c>
      <c r="M1420" s="3">
        <f t="shared" si="59"/>
        <v>115</v>
      </c>
      <c r="O1420" t="s">
        <v>4</v>
      </c>
      <c r="P1420" t="s">
        <v>4</v>
      </c>
      <c r="Q1420" t="s">
        <v>4</v>
      </c>
      <c r="R1420" t="s">
        <v>4</v>
      </c>
    </row>
    <row r="1421" spans="1:18" x14ac:dyDescent="0.2">
      <c r="A1421">
        <f t="shared" si="58"/>
        <v>1412</v>
      </c>
      <c r="B1421" t="s">
        <v>1281</v>
      </c>
      <c r="C1421" s="9">
        <v>148898</v>
      </c>
      <c r="D1421" t="s">
        <v>23</v>
      </c>
      <c r="E1421" s="5" t="s">
        <v>671</v>
      </c>
      <c r="F1421" s="5"/>
      <c r="G1421" s="5"/>
      <c r="H1421" t="s">
        <v>1244</v>
      </c>
      <c r="I1421" t="s">
        <v>228</v>
      </c>
      <c r="J1421" s="5" t="s">
        <v>638</v>
      </c>
      <c r="K1421" s="77">
        <v>6</v>
      </c>
      <c r="L1421" s="3">
        <v>4413025</v>
      </c>
      <c r="M1421" s="3">
        <f t="shared" si="59"/>
        <v>116</v>
      </c>
      <c r="O1421" t="s">
        <v>4</v>
      </c>
      <c r="P1421" t="s">
        <v>4</v>
      </c>
      <c r="Q1421" t="s">
        <v>4</v>
      </c>
      <c r="R1421" t="s">
        <v>4</v>
      </c>
    </row>
    <row r="1422" spans="1:18" x14ac:dyDescent="0.2">
      <c r="A1422">
        <f t="shared" si="58"/>
        <v>1413</v>
      </c>
      <c r="B1422" t="s">
        <v>1280</v>
      </c>
      <c r="C1422" s="9">
        <v>148906</v>
      </c>
      <c r="D1422" t="s">
        <v>23</v>
      </c>
      <c r="E1422" s="5" t="s">
        <v>671</v>
      </c>
      <c r="F1422" s="5"/>
      <c r="G1422" s="5"/>
      <c r="H1422" t="s">
        <v>1244</v>
      </c>
      <c r="I1422" t="s">
        <v>108</v>
      </c>
      <c r="J1422" s="5" t="s">
        <v>638</v>
      </c>
      <c r="K1422" s="77">
        <v>6</v>
      </c>
      <c r="L1422" s="3">
        <v>7233884</v>
      </c>
      <c r="M1422" s="3">
        <f t="shared" si="59"/>
        <v>117</v>
      </c>
      <c r="O1422" t="s">
        <v>4</v>
      </c>
      <c r="P1422" t="s">
        <v>4</v>
      </c>
      <c r="Q1422" t="s">
        <v>4</v>
      </c>
      <c r="R1422" t="s">
        <v>4</v>
      </c>
    </row>
    <row r="1423" spans="1:18" x14ac:dyDescent="0.2">
      <c r="A1423">
        <f t="shared" si="58"/>
        <v>1414</v>
      </c>
      <c r="B1423" t="s">
        <v>1275</v>
      </c>
      <c r="C1423" s="9">
        <v>148907</v>
      </c>
      <c r="D1423" t="s">
        <v>23</v>
      </c>
      <c r="E1423" s="5" t="s">
        <v>671</v>
      </c>
      <c r="F1423" s="5"/>
      <c r="G1423" s="5"/>
      <c r="H1423" t="s">
        <v>1244</v>
      </c>
      <c r="I1423" t="s">
        <v>228</v>
      </c>
      <c r="J1423" s="5" t="s">
        <v>638</v>
      </c>
      <c r="K1423" s="77">
        <v>6</v>
      </c>
      <c r="L1423" s="3">
        <v>663955</v>
      </c>
      <c r="M1423" s="3">
        <f t="shared" si="59"/>
        <v>118</v>
      </c>
      <c r="O1423" t="s">
        <v>4</v>
      </c>
      <c r="P1423" t="s">
        <v>4</v>
      </c>
      <c r="Q1423" t="s">
        <v>4</v>
      </c>
      <c r="R1423" t="s">
        <v>4</v>
      </c>
    </row>
    <row r="1424" spans="1:18" x14ac:dyDescent="0.2">
      <c r="A1424">
        <f t="shared" si="58"/>
        <v>1415</v>
      </c>
      <c r="B1424" t="s">
        <v>1299</v>
      </c>
      <c r="C1424" s="9">
        <v>148926</v>
      </c>
      <c r="D1424" t="s">
        <v>23</v>
      </c>
      <c r="E1424" s="5" t="s">
        <v>671</v>
      </c>
      <c r="F1424" s="5"/>
      <c r="G1424" s="5"/>
      <c r="H1424" t="s">
        <v>1244</v>
      </c>
      <c r="I1424" t="s">
        <v>880</v>
      </c>
      <c r="J1424" s="5" t="s">
        <v>638</v>
      </c>
      <c r="K1424" s="77">
        <v>6</v>
      </c>
      <c r="L1424" s="3">
        <v>4313496</v>
      </c>
      <c r="M1424" s="3">
        <f t="shared" si="59"/>
        <v>119</v>
      </c>
      <c r="O1424" t="s">
        <v>4</v>
      </c>
      <c r="P1424" t="s">
        <v>4</v>
      </c>
      <c r="Q1424" t="s">
        <v>4</v>
      </c>
      <c r="R1424" t="s">
        <v>4</v>
      </c>
    </row>
    <row r="1425" spans="1:18" x14ac:dyDescent="0.2">
      <c r="A1425">
        <f t="shared" si="58"/>
        <v>1416</v>
      </c>
      <c r="B1425" t="s">
        <v>1301</v>
      </c>
      <c r="C1425" s="9">
        <v>148927</v>
      </c>
      <c r="D1425" t="s">
        <v>23</v>
      </c>
      <c r="E1425" s="5" t="s">
        <v>671</v>
      </c>
      <c r="F1425" s="5"/>
      <c r="G1425" s="5"/>
      <c r="H1425" t="s">
        <v>1271</v>
      </c>
      <c r="I1425" t="s">
        <v>173</v>
      </c>
      <c r="J1425" s="5" t="s">
        <v>638</v>
      </c>
      <c r="K1425" s="77">
        <v>6</v>
      </c>
      <c r="L1425" s="3">
        <v>27369</v>
      </c>
      <c r="M1425" s="3">
        <f t="shared" si="59"/>
        <v>120</v>
      </c>
      <c r="O1425" t="s">
        <v>4</v>
      </c>
      <c r="P1425" t="s">
        <v>4</v>
      </c>
      <c r="Q1425" t="s">
        <v>4</v>
      </c>
      <c r="R1425" t="s">
        <v>4</v>
      </c>
    </row>
    <row r="1426" spans="1:18" x14ac:dyDescent="0.2">
      <c r="A1426">
        <f t="shared" si="58"/>
        <v>1417</v>
      </c>
      <c r="B1426" t="s">
        <v>1277</v>
      </c>
      <c r="C1426" s="9">
        <v>148928</v>
      </c>
      <c r="D1426" t="s">
        <v>23</v>
      </c>
      <c r="E1426" s="5" t="s">
        <v>671</v>
      </c>
      <c r="F1426" s="5"/>
      <c r="G1426" s="5"/>
      <c r="H1426" t="s">
        <v>881</v>
      </c>
      <c r="I1426" t="s">
        <v>198</v>
      </c>
      <c r="J1426" s="5" t="s">
        <v>638</v>
      </c>
      <c r="K1426" s="77">
        <v>6</v>
      </c>
      <c r="L1426" s="3">
        <v>2384974</v>
      </c>
      <c r="M1426" s="3">
        <f t="shared" si="59"/>
        <v>121</v>
      </c>
      <c r="O1426" t="s">
        <v>4</v>
      </c>
      <c r="P1426" t="s">
        <v>4</v>
      </c>
      <c r="Q1426" t="s">
        <v>4</v>
      </c>
      <c r="R1426" t="s">
        <v>4</v>
      </c>
    </row>
    <row r="1427" spans="1:18" x14ac:dyDescent="0.2">
      <c r="A1427">
        <f t="shared" si="58"/>
        <v>1418</v>
      </c>
      <c r="B1427" t="s">
        <v>1300</v>
      </c>
      <c r="C1427" s="9">
        <v>148938</v>
      </c>
      <c r="D1427" t="s">
        <v>23</v>
      </c>
      <c r="E1427" s="5" t="s">
        <v>671</v>
      </c>
      <c r="F1427" s="5"/>
      <c r="G1427" s="5"/>
      <c r="H1427" t="s">
        <v>1244</v>
      </c>
      <c r="I1427" t="s">
        <v>880</v>
      </c>
      <c r="J1427" s="5" t="s">
        <v>638</v>
      </c>
      <c r="K1427" s="77">
        <v>6</v>
      </c>
      <c r="L1427" s="3">
        <v>3144589</v>
      </c>
      <c r="M1427" s="3">
        <f t="shared" si="59"/>
        <v>122</v>
      </c>
      <c r="O1427" t="s">
        <v>4</v>
      </c>
      <c r="P1427" t="s">
        <v>4</v>
      </c>
      <c r="Q1427" t="s">
        <v>4</v>
      </c>
      <c r="R1427" t="s">
        <v>4</v>
      </c>
    </row>
    <row r="1428" spans="1:18" x14ac:dyDescent="0.2">
      <c r="A1428">
        <f t="shared" si="58"/>
        <v>1419</v>
      </c>
      <c r="B1428" t="s">
        <v>1409</v>
      </c>
      <c r="C1428" s="9">
        <v>148956</v>
      </c>
      <c r="D1428" t="s">
        <v>23</v>
      </c>
      <c r="E1428" s="5" t="s">
        <v>671</v>
      </c>
      <c r="F1428" s="5"/>
      <c r="G1428" s="5"/>
      <c r="H1428" t="s">
        <v>1304</v>
      </c>
      <c r="I1428" t="s">
        <v>214</v>
      </c>
      <c r="J1428" s="5" t="s">
        <v>638</v>
      </c>
      <c r="K1428" s="77">
        <v>45</v>
      </c>
      <c r="L1428" s="3">
        <v>12852000</v>
      </c>
      <c r="M1428" s="3">
        <f t="shared" si="59"/>
        <v>123</v>
      </c>
      <c r="O1428" t="s">
        <v>4</v>
      </c>
      <c r="P1428" t="s">
        <v>4</v>
      </c>
      <c r="Q1428" t="s">
        <v>4</v>
      </c>
      <c r="R1428" t="s">
        <v>4</v>
      </c>
    </row>
    <row r="1429" spans="1:18" x14ac:dyDescent="0.2">
      <c r="A1429">
        <f t="shared" si="58"/>
        <v>1420</v>
      </c>
      <c r="B1429" t="s">
        <v>1122</v>
      </c>
      <c r="C1429" s="9">
        <v>148959</v>
      </c>
      <c r="D1429" t="s">
        <v>23</v>
      </c>
      <c r="E1429" s="5" t="s">
        <v>671</v>
      </c>
      <c r="F1429" s="5"/>
      <c r="G1429" s="5"/>
      <c r="H1429" t="s">
        <v>881</v>
      </c>
      <c r="I1429" t="s">
        <v>228</v>
      </c>
      <c r="J1429" s="5" t="s">
        <v>638</v>
      </c>
      <c r="K1429" s="77">
        <v>6</v>
      </c>
      <c r="L1429" s="3">
        <v>694063</v>
      </c>
      <c r="M1429" s="3">
        <f t="shared" si="59"/>
        <v>124</v>
      </c>
      <c r="O1429" t="s">
        <v>4</v>
      </c>
      <c r="P1429" t="s">
        <v>4</v>
      </c>
      <c r="Q1429" t="s">
        <v>4</v>
      </c>
      <c r="R1429" t="s">
        <v>4</v>
      </c>
    </row>
    <row r="1430" spans="1:18" x14ac:dyDescent="0.2">
      <c r="A1430">
        <f t="shared" si="58"/>
        <v>1421</v>
      </c>
      <c r="B1430" t="s">
        <v>1057</v>
      </c>
      <c r="C1430" s="9">
        <v>148965</v>
      </c>
      <c r="D1430" t="s">
        <v>23</v>
      </c>
      <c r="E1430" s="5" t="s">
        <v>671</v>
      </c>
      <c r="F1430" s="5"/>
      <c r="G1430" s="5"/>
      <c r="H1430" t="s">
        <v>1244</v>
      </c>
      <c r="I1430" t="s">
        <v>228</v>
      </c>
      <c r="J1430" s="5" t="s">
        <v>638</v>
      </c>
      <c r="K1430" s="77">
        <v>6</v>
      </c>
      <c r="L1430" s="3">
        <v>2468057</v>
      </c>
      <c r="M1430" s="3">
        <f t="shared" si="59"/>
        <v>125</v>
      </c>
      <c r="O1430" t="s">
        <v>4</v>
      </c>
      <c r="P1430" t="s">
        <v>4</v>
      </c>
      <c r="Q1430" t="s">
        <v>4</v>
      </c>
      <c r="R1430" t="s">
        <v>4</v>
      </c>
    </row>
    <row r="1431" spans="1:18" x14ac:dyDescent="0.2">
      <c r="A1431">
        <f t="shared" si="58"/>
        <v>1422</v>
      </c>
      <c r="B1431" t="s">
        <v>863</v>
      </c>
      <c r="C1431" s="9">
        <v>149001</v>
      </c>
      <c r="D1431" t="s">
        <v>23</v>
      </c>
      <c r="E1431" s="5" t="s">
        <v>671</v>
      </c>
      <c r="F1431" s="5"/>
      <c r="G1431" s="5"/>
      <c r="H1431" t="s">
        <v>1244</v>
      </c>
      <c r="I1431" t="s">
        <v>235</v>
      </c>
      <c r="J1431" s="5" t="s">
        <v>638</v>
      </c>
      <c r="K1431" s="77">
        <v>6</v>
      </c>
      <c r="L1431" s="3">
        <v>2171674</v>
      </c>
      <c r="M1431" s="3">
        <f t="shared" si="59"/>
        <v>126</v>
      </c>
      <c r="O1431" t="s">
        <v>4</v>
      </c>
      <c r="P1431" t="s">
        <v>4</v>
      </c>
      <c r="Q1431" t="s">
        <v>4</v>
      </c>
      <c r="R1431" t="s">
        <v>4</v>
      </c>
    </row>
    <row r="1432" spans="1:18" x14ac:dyDescent="0.2">
      <c r="A1432">
        <f t="shared" si="58"/>
        <v>1423</v>
      </c>
      <c r="B1432" t="s">
        <v>1276</v>
      </c>
      <c r="C1432" s="9">
        <v>149108</v>
      </c>
      <c r="D1432" t="s">
        <v>46</v>
      </c>
      <c r="E1432" s="5" t="s">
        <v>672</v>
      </c>
      <c r="F1432" s="5"/>
      <c r="G1432" s="5"/>
      <c r="H1432" t="s">
        <v>1271</v>
      </c>
      <c r="I1432" t="s">
        <v>208</v>
      </c>
      <c r="J1432" s="5" t="s">
        <v>638</v>
      </c>
      <c r="K1432" s="77">
        <v>6</v>
      </c>
      <c r="L1432" s="3">
        <v>0</v>
      </c>
      <c r="O1432" t="s">
        <v>4</v>
      </c>
      <c r="P1432" t="s">
        <v>4</v>
      </c>
      <c r="Q1432" t="s">
        <v>4</v>
      </c>
      <c r="R1432" t="s">
        <v>4</v>
      </c>
    </row>
    <row r="1433" spans="1:18" x14ac:dyDescent="0.2">
      <c r="A1433">
        <f t="shared" si="58"/>
        <v>1424</v>
      </c>
      <c r="B1433" t="s">
        <v>1286</v>
      </c>
      <c r="C1433" s="9">
        <v>149131</v>
      </c>
      <c r="D1433" t="s">
        <v>23</v>
      </c>
      <c r="E1433" s="5" t="s">
        <v>671</v>
      </c>
      <c r="F1433" s="5"/>
      <c r="G1433" s="5"/>
      <c r="H1433" t="s">
        <v>1283</v>
      </c>
      <c r="I1433" t="s">
        <v>119</v>
      </c>
      <c r="J1433" s="5" t="s">
        <v>638</v>
      </c>
      <c r="K1433" s="77">
        <v>6</v>
      </c>
      <c r="L1433" s="3">
        <v>5500323</v>
      </c>
      <c r="M1433" s="3">
        <f>M1432+1</f>
        <v>1</v>
      </c>
      <c r="O1433" t="s">
        <v>4</v>
      </c>
      <c r="P1433" t="s">
        <v>4</v>
      </c>
      <c r="Q1433" t="s">
        <v>4</v>
      </c>
      <c r="R1433" t="s">
        <v>4</v>
      </c>
    </row>
    <row r="1434" spans="1:18" x14ac:dyDescent="0.2">
      <c r="A1434">
        <f t="shared" si="58"/>
        <v>1425</v>
      </c>
      <c r="B1434" t="s">
        <v>1273</v>
      </c>
      <c r="C1434" s="9">
        <v>149262</v>
      </c>
      <c r="D1434" t="s">
        <v>23</v>
      </c>
      <c r="E1434" s="5" t="s">
        <v>671</v>
      </c>
      <c r="F1434" s="5"/>
      <c r="G1434" s="5"/>
      <c r="H1434" t="s">
        <v>1271</v>
      </c>
      <c r="I1434" t="s">
        <v>198</v>
      </c>
      <c r="J1434" s="5" t="s">
        <v>638</v>
      </c>
      <c r="K1434" s="77">
        <v>6</v>
      </c>
      <c r="L1434" s="3">
        <v>2250000</v>
      </c>
      <c r="M1434" s="3">
        <f>M1433+1</f>
        <v>2</v>
      </c>
      <c r="O1434" t="s">
        <v>4</v>
      </c>
      <c r="P1434" t="s">
        <v>4</v>
      </c>
      <c r="Q1434" t="s">
        <v>4</v>
      </c>
      <c r="R1434" t="s">
        <v>4</v>
      </c>
    </row>
    <row r="1435" spans="1:18" x14ac:dyDescent="0.2">
      <c r="A1435">
        <f t="shared" si="58"/>
        <v>1426</v>
      </c>
      <c r="B1435" t="s">
        <v>1180</v>
      </c>
      <c r="C1435" s="9">
        <v>149319</v>
      </c>
      <c r="D1435" t="s">
        <v>23</v>
      </c>
      <c r="E1435" s="5" t="s">
        <v>671</v>
      </c>
      <c r="F1435" s="5"/>
      <c r="G1435" s="5"/>
      <c r="H1435" t="s">
        <v>1244</v>
      </c>
      <c r="I1435" t="s">
        <v>291</v>
      </c>
      <c r="J1435" s="5" t="s">
        <v>638</v>
      </c>
      <c r="K1435" s="77">
        <v>6</v>
      </c>
      <c r="L1435" s="3">
        <v>3264179</v>
      </c>
      <c r="M1435" s="3">
        <f>M1434+1</f>
        <v>3</v>
      </c>
      <c r="O1435" t="s">
        <v>4</v>
      </c>
      <c r="P1435" t="s">
        <v>4</v>
      </c>
      <c r="Q1435" t="s">
        <v>4</v>
      </c>
      <c r="R1435" t="s">
        <v>4</v>
      </c>
    </row>
    <row r="1436" spans="1:18" x14ac:dyDescent="0.2">
      <c r="A1436">
        <f t="shared" si="58"/>
        <v>1427</v>
      </c>
      <c r="B1436" t="s">
        <v>1169</v>
      </c>
      <c r="C1436" s="9">
        <v>149324</v>
      </c>
      <c r="D1436" t="s">
        <v>23</v>
      </c>
      <c r="E1436" s="5" t="s">
        <v>671</v>
      </c>
      <c r="F1436" s="5"/>
      <c r="G1436" s="5"/>
      <c r="H1436" t="s">
        <v>881</v>
      </c>
      <c r="I1436" t="s">
        <v>249</v>
      </c>
      <c r="J1436" s="5" t="s">
        <v>638</v>
      </c>
      <c r="K1436" s="77">
        <v>6</v>
      </c>
      <c r="L1436" s="3">
        <v>901843</v>
      </c>
      <c r="M1436" s="3">
        <f>M1435+1</f>
        <v>4</v>
      </c>
      <c r="O1436" t="s">
        <v>4</v>
      </c>
      <c r="P1436" t="s">
        <v>4</v>
      </c>
      <c r="Q1436" t="s">
        <v>4</v>
      </c>
      <c r="R1436" t="s">
        <v>4</v>
      </c>
    </row>
    <row r="1437" spans="1:18" x14ac:dyDescent="0.2">
      <c r="C1437" s="9"/>
      <c r="E1437" s="5"/>
      <c r="F1437" s="5"/>
      <c r="G1437" s="5"/>
      <c r="J1437" s="75"/>
      <c r="K1437" s="2"/>
      <c r="P1437" s="62"/>
      <c r="R1437" s="62"/>
    </row>
    <row r="1438" spans="1:18" x14ac:dyDescent="0.2">
      <c r="L1438" s="3">
        <f>SUM(L2:L1437)</f>
        <v>40891179790.000008</v>
      </c>
    </row>
  </sheetData>
  <autoFilter ref="D1:R1319"/>
  <sortState ref="A2:R1439">
    <sortCondition ref="J2:J1439"/>
    <sortCondition ref="C2:C1439"/>
    <sortCondition ref="I2:I1439"/>
  </sortState>
  <printOptions gridLines="1"/>
  <pageMargins left="0.39370078740157483" right="0.39370078740157483" top="0.39370078740157483" bottom="0.39370078740157483" header="0.19685039370078741" footer="0.19685039370078741"/>
  <pageSetup paperSize="120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75" zoomScaleNormal="75" workbookViewId="0">
      <selection activeCell="C7" sqref="C7"/>
    </sheetView>
  </sheetViews>
  <sheetFormatPr baseColWidth="10" defaultRowHeight="12.75" x14ac:dyDescent="0.2"/>
  <cols>
    <col min="1" max="1" width="27.85546875" bestFit="1" customWidth="1"/>
    <col min="2" max="2" width="18.140625" customWidth="1"/>
    <col min="3" max="3" width="14.85546875" bestFit="1" customWidth="1"/>
    <col min="4" max="4" width="15.140625" customWidth="1"/>
    <col min="5" max="5" width="17.85546875" bestFit="1" customWidth="1"/>
    <col min="7" max="7" width="20.85546875" customWidth="1"/>
  </cols>
  <sheetData>
    <row r="1" spans="1:7" ht="21" x14ac:dyDescent="0.2">
      <c r="A1" s="10" t="s">
        <v>643</v>
      </c>
    </row>
    <row r="2" spans="1:7" ht="18.75" x14ac:dyDescent="0.2">
      <c r="A2" s="11" t="s">
        <v>644</v>
      </c>
    </row>
    <row r="3" spans="1:7" ht="19.5" x14ac:dyDescent="0.2">
      <c r="A3" s="12" t="s">
        <v>1434</v>
      </c>
    </row>
    <row r="5" spans="1:7" ht="15.75" x14ac:dyDescent="0.25">
      <c r="A5" s="13" t="s">
        <v>645</v>
      </c>
      <c r="B5" s="14" t="s">
        <v>646</v>
      </c>
      <c r="C5" s="14" t="s">
        <v>647</v>
      </c>
      <c r="D5" s="14" t="s">
        <v>1248</v>
      </c>
      <c r="E5" s="14" t="s">
        <v>1249</v>
      </c>
      <c r="F5" s="15"/>
    </row>
    <row r="6" spans="1:7" ht="15" x14ac:dyDescent="0.2">
      <c r="A6" s="16" t="s">
        <v>642</v>
      </c>
      <c r="B6" s="17">
        <f>2049700206.05/1000000</f>
        <v>2049.7002060499999</v>
      </c>
      <c r="C6" s="17">
        <v>59</v>
      </c>
      <c r="D6" s="18">
        <f>B6/B10</f>
        <v>5.0125729230029635E-2</v>
      </c>
      <c r="E6" s="18">
        <f>C6/C10</f>
        <v>4.1114982578397213E-2</v>
      </c>
      <c r="G6" s="17">
        <f>2064467507.05-14767301</f>
        <v>2049700206.05</v>
      </c>
    </row>
    <row r="7" spans="1:7" ht="15" x14ac:dyDescent="0.2">
      <c r="A7" s="16" t="s">
        <v>641</v>
      </c>
      <c r="B7" s="17">
        <f>6420450959.575/1000000</f>
        <v>6420.4509595749996</v>
      </c>
      <c r="C7" s="17">
        <v>266</v>
      </c>
      <c r="D7" s="18">
        <f>B7/B10</f>
        <v>0.15701310142059369</v>
      </c>
      <c r="E7" s="18">
        <f>C7/C10</f>
        <v>0.18536585365853658</v>
      </c>
    </row>
    <row r="8" spans="1:7" ht="15" x14ac:dyDescent="0.2">
      <c r="A8" s="16" t="s">
        <v>640</v>
      </c>
      <c r="B8" s="17">
        <f>21928156616.495/1000000</f>
        <v>21928.156616494998</v>
      </c>
      <c r="C8" s="17">
        <v>697</v>
      </c>
      <c r="D8" s="18">
        <f>B8/B10</f>
        <v>0.53625639389982982</v>
      </c>
      <c r="E8" s="18">
        <f>C8/C10</f>
        <v>0.48571428571428571</v>
      </c>
    </row>
    <row r="9" spans="1:7" ht="15" x14ac:dyDescent="0.2">
      <c r="A9" s="16" t="s">
        <v>648</v>
      </c>
      <c r="B9" s="17">
        <f>10492872007.88/1000000</f>
        <v>10492.87200788</v>
      </c>
      <c r="C9" s="17">
        <v>413</v>
      </c>
      <c r="D9" s="18">
        <f>B9/B10</f>
        <v>0.25660477544954691</v>
      </c>
      <c r="E9" s="18">
        <f>C9/C10</f>
        <v>0.28780487804878047</v>
      </c>
    </row>
    <row r="10" spans="1:7" ht="15.75" x14ac:dyDescent="0.25">
      <c r="A10" s="19" t="s">
        <v>649</v>
      </c>
      <c r="B10" s="20">
        <f>SUM(B6:B9)</f>
        <v>40891.179789999995</v>
      </c>
      <c r="C10" s="20">
        <f>SUM(C6:C9)</f>
        <v>1435</v>
      </c>
      <c r="D10" s="21">
        <f>SUM(D6:D9)</f>
        <v>1</v>
      </c>
      <c r="E10" s="21">
        <f>SUM(E6:E9)</f>
        <v>1</v>
      </c>
    </row>
    <row r="11" spans="1:7" ht="15.75" x14ac:dyDescent="0.25">
      <c r="A11" s="22"/>
      <c r="B11" s="23"/>
      <c r="C11" s="24"/>
    </row>
    <row r="12" spans="1:7" ht="15.75" x14ac:dyDescent="0.25">
      <c r="A12" s="22"/>
      <c r="B12" s="23"/>
    </row>
    <row r="13" spans="1:7" x14ac:dyDescent="0.2">
      <c r="B13" s="1"/>
    </row>
    <row r="14" spans="1:7" x14ac:dyDescent="0.2">
      <c r="B14" s="1"/>
    </row>
    <row r="15" spans="1:7" x14ac:dyDescent="0.2">
      <c r="B15" s="1"/>
    </row>
    <row r="16" spans="1:7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B44" s="1"/>
    </row>
    <row r="45" spans="1:2" x14ac:dyDescent="0.2">
      <c r="A45" s="25" t="s">
        <v>650</v>
      </c>
      <c r="B45" s="1"/>
    </row>
    <row r="47" spans="1:2" x14ac:dyDescent="0.2">
      <c r="A47" s="5" t="s">
        <v>651</v>
      </c>
    </row>
    <row r="50" spans="1:1" x14ac:dyDescent="0.2">
      <c r="A50" s="26" t="s">
        <v>652</v>
      </c>
    </row>
    <row r="51" spans="1:1" x14ac:dyDescent="0.2">
      <c r="A51" s="5" t="s">
        <v>653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xSplit="2" ySplit="4" topLeftCell="C17" activePane="bottomRight" state="frozen"/>
      <selection pane="topRight" activeCell="C1" sqref="C1"/>
      <selection pane="bottomLeft" activeCell="A6" sqref="A6"/>
      <selection pane="bottomRight" activeCell="C5" sqref="C5"/>
    </sheetView>
  </sheetViews>
  <sheetFormatPr baseColWidth="10" defaultRowHeight="12.75" x14ac:dyDescent="0.2"/>
  <cols>
    <col min="1" max="1" width="17.5703125" customWidth="1"/>
    <col min="2" max="2" width="34.140625" customWidth="1"/>
    <col min="3" max="3" width="21" style="1" customWidth="1"/>
    <col min="4" max="4" width="13.140625" style="27" customWidth="1"/>
    <col min="5" max="5" width="13.7109375" style="27" customWidth="1"/>
    <col min="6" max="6" width="15.5703125" style="27" customWidth="1"/>
    <col min="7" max="7" width="17.5703125" style="27" customWidth="1"/>
    <col min="8" max="8" width="0" hidden="1" customWidth="1"/>
  </cols>
  <sheetData>
    <row r="1" spans="1:8" ht="21" x14ac:dyDescent="0.2">
      <c r="A1" s="79" t="s">
        <v>643</v>
      </c>
      <c r="B1" s="79"/>
      <c r="C1" s="79"/>
      <c r="D1" s="79"/>
      <c r="E1" s="79"/>
      <c r="F1" s="79"/>
      <c r="G1" s="79"/>
    </row>
    <row r="2" spans="1:8" ht="18.75" x14ac:dyDescent="0.2">
      <c r="A2" s="80" t="s">
        <v>644</v>
      </c>
      <c r="B2" s="80"/>
      <c r="C2" s="80"/>
      <c r="D2" s="80"/>
      <c r="E2" s="80"/>
      <c r="F2" s="80"/>
      <c r="G2" s="80"/>
    </row>
    <row r="3" spans="1:8" ht="20.25" thickBot="1" x14ac:dyDescent="0.25">
      <c r="A3" s="81" t="s">
        <v>1434</v>
      </c>
      <c r="B3" s="81"/>
      <c r="C3" s="81"/>
      <c r="D3" s="81"/>
      <c r="E3" s="81"/>
      <c r="F3" s="81"/>
      <c r="G3" s="81"/>
    </row>
    <row r="4" spans="1:8" ht="46.5" thickTop="1" thickBot="1" x14ac:dyDescent="0.25">
      <c r="A4" s="28" t="s">
        <v>656</v>
      </c>
      <c r="B4" s="29" t="s">
        <v>657</v>
      </c>
      <c r="C4" s="30" t="s">
        <v>658</v>
      </c>
      <c r="D4" s="31" t="s">
        <v>647</v>
      </c>
      <c r="E4" s="32" t="s">
        <v>659</v>
      </c>
      <c r="F4" s="33" t="s">
        <v>660</v>
      </c>
      <c r="G4" s="33" t="s">
        <v>661</v>
      </c>
    </row>
    <row r="5" spans="1:8" s="39" customFormat="1" ht="15" thickTop="1" x14ac:dyDescent="0.2">
      <c r="A5" s="34" t="s">
        <v>662</v>
      </c>
      <c r="B5" s="35" t="s">
        <v>663</v>
      </c>
      <c r="C5" s="36">
        <v>1776399931.8499999</v>
      </c>
      <c r="D5" s="37">
        <f>E5+F5+G5</f>
        <v>53</v>
      </c>
      <c r="E5" s="37">
        <v>50</v>
      </c>
      <c r="F5" s="37">
        <v>2</v>
      </c>
      <c r="G5" s="37">
        <v>1</v>
      </c>
      <c r="H5" s="38">
        <f>G5+F5+E5</f>
        <v>53</v>
      </c>
    </row>
    <row r="6" spans="1:8" s="39" customFormat="1" ht="14.25" x14ac:dyDescent="0.2">
      <c r="A6" s="40" t="s">
        <v>662</v>
      </c>
      <c r="B6" s="41" t="s">
        <v>664</v>
      </c>
      <c r="C6" s="42">
        <v>6411156954.5749989</v>
      </c>
      <c r="D6" s="43">
        <f t="shared" ref="D6:D8" si="0">E6+F6+G6</f>
        <v>264</v>
      </c>
      <c r="E6" s="43">
        <v>241</v>
      </c>
      <c r="F6" s="43">
        <v>21</v>
      </c>
      <c r="G6" s="43">
        <v>2</v>
      </c>
      <c r="H6" s="38">
        <f t="shared" ref="H6:H23" si="1">G6+F6+E6</f>
        <v>264</v>
      </c>
    </row>
    <row r="7" spans="1:8" s="39" customFormat="1" ht="14.25" x14ac:dyDescent="0.2">
      <c r="A7" s="40" t="s">
        <v>662</v>
      </c>
      <c r="B7" s="41" t="s">
        <v>665</v>
      </c>
      <c r="C7" s="42">
        <v>21541974552.495003</v>
      </c>
      <c r="D7" s="43">
        <f t="shared" si="0"/>
        <v>640</v>
      </c>
      <c r="E7" s="43">
        <v>545</v>
      </c>
      <c r="F7" s="43">
        <v>87</v>
      </c>
      <c r="G7" s="43">
        <v>8</v>
      </c>
      <c r="H7" s="38">
        <f t="shared" si="1"/>
        <v>640</v>
      </c>
    </row>
    <row r="8" spans="1:8" s="39" customFormat="1" ht="15" thickBot="1" x14ac:dyDescent="0.25">
      <c r="A8" s="44" t="s">
        <v>662</v>
      </c>
      <c r="B8" s="45" t="s">
        <v>666</v>
      </c>
      <c r="C8" s="46">
        <v>10079130879.779999</v>
      </c>
      <c r="D8" s="47">
        <f t="shared" si="0"/>
        <v>347</v>
      </c>
      <c r="E8" s="47">
        <v>259</v>
      </c>
      <c r="F8" s="47">
        <v>72</v>
      </c>
      <c r="G8" s="47">
        <v>16</v>
      </c>
      <c r="H8" s="38">
        <f t="shared" si="1"/>
        <v>347</v>
      </c>
    </row>
    <row r="9" spans="1:8" s="39" customFormat="1" ht="16.5" thickTop="1" thickBot="1" x14ac:dyDescent="0.25">
      <c r="A9" s="48"/>
      <c r="B9" s="49"/>
      <c r="C9" s="50">
        <f>SUM(C5:C8)</f>
        <v>39808662318.699997</v>
      </c>
      <c r="D9" s="51">
        <f>SUM(D5:D8)</f>
        <v>1304</v>
      </c>
      <c r="E9" s="51">
        <f>SUM(E5:E8)</f>
        <v>1095</v>
      </c>
      <c r="F9" s="51">
        <f>SUM(F5:F8)</f>
        <v>182</v>
      </c>
      <c r="G9" s="51">
        <f>SUM(G5:G8)</f>
        <v>27</v>
      </c>
      <c r="H9" s="38"/>
    </row>
    <row r="10" spans="1:8" s="39" customFormat="1" ht="15" thickTop="1" x14ac:dyDescent="0.2">
      <c r="A10" s="34" t="s">
        <v>667</v>
      </c>
      <c r="B10" s="35" t="s">
        <v>663</v>
      </c>
      <c r="C10" s="52">
        <v>15680183.200000001</v>
      </c>
      <c r="D10" s="37">
        <f>E10+F10+G10</f>
        <v>1</v>
      </c>
      <c r="E10" s="37">
        <v>1</v>
      </c>
      <c r="F10" s="37">
        <v>0</v>
      </c>
      <c r="G10" s="37">
        <v>0</v>
      </c>
      <c r="H10" s="38">
        <f t="shared" si="1"/>
        <v>1</v>
      </c>
    </row>
    <row r="11" spans="1:8" s="39" customFormat="1" ht="14.25" x14ac:dyDescent="0.2">
      <c r="A11" s="40" t="s">
        <v>667</v>
      </c>
      <c r="B11" s="41" t="s">
        <v>664</v>
      </c>
      <c r="C11" s="53">
        <v>0</v>
      </c>
      <c r="D11" s="43">
        <f>E11+F11+G11</f>
        <v>0</v>
      </c>
      <c r="E11" s="43">
        <v>0</v>
      </c>
      <c r="F11" s="43">
        <v>0</v>
      </c>
      <c r="G11" s="43">
        <v>0</v>
      </c>
      <c r="H11" s="38">
        <f t="shared" si="1"/>
        <v>0</v>
      </c>
    </row>
    <row r="12" spans="1:8" s="39" customFormat="1" ht="14.25" x14ac:dyDescent="0.2">
      <c r="A12" s="40" t="s">
        <v>667</v>
      </c>
      <c r="B12" s="41" t="s">
        <v>665</v>
      </c>
      <c r="C12" s="42">
        <v>4096813</v>
      </c>
      <c r="D12" s="43">
        <f>E12+F12+G12</f>
        <v>1</v>
      </c>
      <c r="E12" s="43">
        <v>1</v>
      </c>
      <c r="F12" s="43">
        <v>0</v>
      </c>
      <c r="G12" s="43">
        <v>0</v>
      </c>
      <c r="H12" s="38">
        <f t="shared" si="1"/>
        <v>1</v>
      </c>
    </row>
    <row r="13" spans="1:8" s="39" customFormat="1" ht="15" thickBot="1" x14ac:dyDescent="0.25">
      <c r="A13" s="44" t="s">
        <v>667</v>
      </c>
      <c r="B13" s="45" t="s">
        <v>666</v>
      </c>
      <c r="C13" s="46">
        <v>204392908</v>
      </c>
      <c r="D13" s="47">
        <f>E13+F13++G13</f>
        <v>4</v>
      </c>
      <c r="E13" s="47">
        <v>4</v>
      </c>
      <c r="F13" s="47">
        <v>0</v>
      </c>
      <c r="G13" s="47">
        <v>0</v>
      </c>
      <c r="H13" s="38">
        <f t="shared" si="1"/>
        <v>4</v>
      </c>
    </row>
    <row r="14" spans="1:8" s="39" customFormat="1" ht="16.5" thickTop="1" thickBot="1" x14ac:dyDescent="0.25">
      <c r="A14" s="48"/>
      <c r="B14" s="49"/>
      <c r="C14" s="50">
        <f>SUM(C10:C13)</f>
        <v>224169904.19999999</v>
      </c>
      <c r="D14" s="51">
        <f>SUM(D10:D13)</f>
        <v>6</v>
      </c>
      <c r="E14" s="51">
        <f t="shared" ref="E14:G14" si="2">SUM(E10:E13)</f>
        <v>6</v>
      </c>
      <c r="F14" s="51">
        <f t="shared" si="2"/>
        <v>0</v>
      </c>
      <c r="G14" s="51">
        <f t="shared" si="2"/>
        <v>0</v>
      </c>
      <c r="H14" s="38"/>
    </row>
    <row r="15" spans="1:8" s="39" customFormat="1" ht="15" thickTop="1" x14ac:dyDescent="0.2">
      <c r="A15" s="34" t="s">
        <v>668</v>
      </c>
      <c r="B15" s="35" t="s">
        <v>663</v>
      </c>
      <c r="C15" s="36">
        <v>257620091</v>
      </c>
      <c r="D15" s="37">
        <f>E15+F15+G15</f>
        <v>5</v>
      </c>
      <c r="E15" s="37">
        <v>4</v>
      </c>
      <c r="F15" s="37">
        <v>1</v>
      </c>
      <c r="G15" s="37">
        <v>0</v>
      </c>
      <c r="H15" s="38">
        <f t="shared" si="1"/>
        <v>5</v>
      </c>
    </row>
    <row r="16" spans="1:8" s="39" customFormat="1" ht="14.25" x14ac:dyDescent="0.2">
      <c r="A16" s="40" t="s">
        <v>668</v>
      </c>
      <c r="B16" s="41" t="s">
        <v>664</v>
      </c>
      <c r="C16" s="42">
        <v>9294005</v>
      </c>
      <c r="D16" s="43">
        <f t="shared" ref="D16:D18" si="3">E16+F16+G16</f>
        <v>1</v>
      </c>
      <c r="E16" s="43">
        <v>1</v>
      </c>
      <c r="F16" s="43">
        <v>0</v>
      </c>
      <c r="G16" s="43">
        <v>0</v>
      </c>
      <c r="H16" s="38">
        <f t="shared" si="1"/>
        <v>1</v>
      </c>
    </row>
    <row r="17" spans="1:8" s="39" customFormat="1" ht="14.25" x14ac:dyDescent="0.2">
      <c r="A17" s="40" t="s">
        <v>668</v>
      </c>
      <c r="B17" s="41" t="s">
        <v>665</v>
      </c>
      <c r="C17" s="42">
        <v>376418051</v>
      </c>
      <c r="D17" s="43">
        <f t="shared" si="3"/>
        <v>22</v>
      </c>
      <c r="E17" s="43">
        <v>19</v>
      </c>
      <c r="F17" s="43">
        <v>3</v>
      </c>
      <c r="G17" s="43">
        <v>0</v>
      </c>
      <c r="H17" s="38">
        <f t="shared" si="1"/>
        <v>22</v>
      </c>
    </row>
    <row r="18" spans="1:8" s="39" customFormat="1" ht="15" thickBot="1" x14ac:dyDescent="0.25">
      <c r="A18" s="44" t="s">
        <v>668</v>
      </c>
      <c r="B18" s="45" t="s">
        <v>666</v>
      </c>
      <c r="C18" s="46">
        <v>206169660.09999999</v>
      </c>
      <c r="D18" s="47">
        <f t="shared" si="3"/>
        <v>45</v>
      </c>
      <c r="E18" s="47">
        <v>29</v>
      </c>
      <c r="F18" s="47">
        <v>13</v>
      </c>
      <c r="G18" s="47">
        <v>3</v>
      </c>
      <c r="H18" s="38">
        <f t="shared" si="1"/>
        <v>45</v>
      </c>
    </row>
    <row r="19" spans="1:8" s="39" customFormat="1" ht="16.5" thickTop="1" thickBot="1" x14ac:dyDescent="0.25">
      <c r="A19" s="48"/>
      <c r="B19" s="49"/>
      <c r="C19" s="50">
        <f>SUM(C15:C18)</f>
        <v>849501807.10000002</v>
      </c>
      <c r="D19" s="51">
        <f>SUM(D15:D18)</f>
        <v>73</v>
      </c>
      <c r="E19" s="51">
        <f>SUM(E15:E18)</f>
        <v>53</v>
      </c>
      <c r="F19" s="51">
        <f t="shared" ref="F19:G19" si="4">SUM(F15:F18)</f>
        <v>17</v>
      </c>
      <c r="G19" s="51">
        <f t="shared" si="4"/>
        <v>3</v>
      </c>
      <c r="H19" s="38"/>
    </row>
    <row r="20" spans="1:8" s="39" customFormat="1" ht="15" thickTop="1" x14ac:dyDescent="0.2">
      <c r="A20" s="34" t="s">
        <v>669</v>
      </c>
      <c r="B20" s="35" t="s">
        <v>663</v>
      </c>
      <c r="C20" s="36">
        <v>0</v>
      </c>
      <c r="D20" s="37">
        <f>E20+F20+G20</f>
        <v>0</v>
      </c>
      <c r="E20" s="37">
        <v>0</v>
      </c>
      <c r="F20" s="37">
        <v>0</v>
      </c>
      <c r="G20" s="37">
        <v>0</v>
      </c>
      <c r="H20" s="38">
        <f t="shared" si="1"/>
        <v>0</v>
      </c>
    </row>
    <row r="21" spans="1:8" s="39" customFormat="1" ht="14.25" x14ac:dyDescent="0.2">
      <c r="A21" s="40" t="s">
        <v>669</v>
      </c>
      <c r="B21" s="41" t="s">
        <v>664</v>
      </c>
      <c r="C21" s="42">
        <v>0</v>
      </c>
      <c r="D21" s="43">
        <f t="shared" ref="D21:D23" si="5">E21+F21+G21</f>
        <v>1</v>
      </c>
      <c r="E21" s="43">
        <v>1</v>
      </c>
      <c r="F21" s="43">
        <v>0</v>
      </c>
      <c r="G21" s="43">
        <v>0</v>
      </c>
      <c r="H21" s="38">
        <f t="shared" si="1"/>
        <v>1</v>
      </c>
    </row>
    <row r="22" spans="1:8" s="39" customFormat="1" ht="14.25" x14ac:dyDescent="0.2">
      <c r="A22" s="40" t="s">
        <v>669</v>
      </c>
      <c r="B22" s="41" t="s">
        <v>665</v>
      </c>
      <c r="C22" s="3">
        <v>5667200</v>
      </c>
      <c r="D22" s="43">
        <f t="shared" si="5"/>
        <v>34</v>
      </c>
      <c r="E22" s="43">
        <v>11</v>
      </c>
      <c r="F22" s="43">
        <v>20</v>
      </c>
      <c r="G22" s="43">
        <v>3</v>
      </c>
      <c r="H22" s="38">
        <f t="shared" si="1"/>
        <v>34</v>
      </c>
    </row>
    <row r="23" spans="1:8" s="39" customFormat="1" ht="15" thickBot="1" x14ac:dyDescent="0.25">
      <c r="A23" s="44" t="s">
        <v>669</v>
      </c>
      <c r="B23" s="45" t="s">
        <v>666</v>
      </c>
      <c r="C23" s="3">
        <v>3178560</v>
      </c>
      <c r="D23" s="47">
        <f t="shared" si="5"/>
        <v>17</v>
      </c>
      <c r="E23" s="47">
        <v>10</v>
      </c>
      <c r="F23" s="47">
        <v>6</v>
      </c>
      <c r="G23" s="47">
        <v>1</v>
      </c>
      <c r="H23" s="38">
        <f t="shared" si="1"/>
        <v>17</v>
      </c>
    </row>
    <row r="24" spans="1:8" s="39" customFormat="1" ht="16.5" thickTop="1" thickBot="1" x14ac:dyDescent="0.25">
      <c r="A24" s="63"/>
      <c r="B24" s="57"/>
      <c r="C24" s="76">
        <f>SUM(C20:C23)</f>
        <v>8845760</v>
      </c>
      <c r="D24" s="51">
        <f>SUM(D20:D23)</f>
        <v>52</v>
      </c>
      <c r="E24" s="51">
        <f>SUM(E20:E23)</f>
        <v>22</v>
      </c>
      <c r="F24" s="51">
        <f t="shared" ref="F24:G24" si="6">SUM(F20:F23)</f>
        <v>26</v>
      </c>
      <c r="G24" s="51">
        <f t="shared" si="6"/>
        <v>4</v>
      </c>
      <c r="H24" s="38"/>
    </row>
    <row r="25" spans="1:8" s="39" customFormat="1" ht="16.5" thickTop="1" thickBot="1" x14ac:dyDescent="0.25">
      <c r="A25" s="54"/>
      <c r="B25" s="55"/>
      <c r="C25" s="56"/>
      <c r="D25" s="57"/>
      <c r="E25" s="57"/>
      <c r="F25" s="57"/>
      <c r="G25" s="57"/>
      <c r="H25" s="38"/>
    </row>
    <row r="26" spans="1:8" s="61" customFormat="1" ht="16.5" thickTop="1" thickBot="1" x14ac:dyDescent="0.25">
      <c r="A26" s="58"/>
      <c r="B26" s="59" t="s">
        <v>670</v>
      </c>
      <c r="C26" s="60">
        <f>C24+C19+C14+C9</f>
        <v>40891179790</v>
      </c>
      <c r="D26" s="32">
        <f>D24+D19+D14+D9</f>
        <v>1435</v>
      </c>
      <c r="E26" s="32">
        <f>E9+E14+E19+E24</f>
        <v>1176</v>
      </c>
      <c r="F26" s="32">
        <f t="shared" ref="F26:G26" si="7">F9+F14+F19+F24</f>
        <v>225</v>
      </c>
      <c r="G26" s="32">
        <f t="shared" si="7"/>
        <v>34</v>
      </c>
      <c r="H26" s="32">
        <f t="shared" ref="H26" si="8">H24+H14+H9</f>
        <v>0</v>
      </c>
    </row>
    <row r="27" spans="1:8" ht="13.5" thickTop="1" x14ac:dyDescent="0.2"/>
    <row r="28" spans="1:8" x14ac:dyDescent="0.2">
      <c r="A28" s="25" t="s">
        <v>650</v>
      </c>
      <c r="H28" s="1">
        <f>SUM(H5:H27)</f>
        <v>1435</v>
      </c>
    </row>
    <row r="30" spans="1:8" x14ac:dyDescent="0.2">
      <c r="A30" s="5" t="s">
        <v>651</v>
      </c>
    </row>
    <row r="32" spans="1:8" x14ac:dyDescent="0.2">
      <c r="A32" s="26" t="s">
        <v>652</v>
      </c>
      <c r="C32"/>
      <c r="D32"/>
      <c r="E32"/>
      <c r="F32"/>
      <c r="G32"/>
    </row>
    <row r="33" spans="1:7" x14ac:dyDescent="0.2">
      <c r="A33" s="5" t="s">
        <v>653</v>
      </c>
      <c r="C33"/>
      <c r="D33"/>
      <c r="E33"/>
      <c r="F33"/>
      <c r="G33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6" workbookViewId="0">
      <selection activeCell="C70" sqref="C70"/>
    </sheetView>
  </sheetViews>
  <sheetFormatPr baseColWidth="10" defaultRowHeight="12.75" x14ac:dyDescent="0.2"/>
  <cols>
    <col min="3" max="3" width="30.140625" bestFit="1" customWidth="1"/>
    <col min="4" max="4" width="16.42578125" bestFit="1" customWidth="1"/>
    <col min="5" max="5" width="13" bestFit="1" customWidth="1"/>
    <col min="6" max="6" width="16.42578125" customWidth="1"/>
    <col min="7" max="7" width="50.7109375" customWidth="1"/>
    <col min="10" max="10" width="12.7109375" bestFit="1" customWidth="1"/>
  </cols>
  <sheetData>
    <row r="1" spans="1:10" x14ac:dyDescent="0.2">
      <c r="A1" s="70" t="s">
        <v>675</v>
      </c>
      <c r="B1" s="70" t="s">
        <v>784</v>
      </c>
      <c r="C1" s="71" t="s">
        <v>0</v>
      </c>
      <c r="D1" s="70" t="s">
        <v>656</v>
      </c>
      <c r="E1" s="70" t="s">
        <v>676</v>
      </c>
      <c r="F1" s="70" t="s">
        <v>885</v>
      </c>
      <c r="G1" s="70" t="s">
        <v>677</v>
      </c>
      <c r="H1" s="72" t="s">
        <v>657</v>
      </c>
      <c r="I1" s="73" t="s">
        <v>639</v>
      </c>
      <c r="J1" s="74" t="s">
        <v>654</v>
      </c>
    </row>
    <row r="2" spans="1:10" x14ac:dyDescent="0.2">
      <c r="A2" s="64" t="s">
        <v>1098</v>
      </c>
      <c r="B2" s="65">
        <v>32928</v>
      </c>
      <c r="C2" s="64" t="s">
        <v>1</v>
      </c>
      <c r="D2" s="66" t="s">
        <v>674</v>
      </c>
      <c r="E2" s="66" t="s">
        <v>678</v>
      </c>
      <c r="F2" s="66">
        <v>30717301</v>
      </c>
      <c r="G2" s="66" t="s">
        <v>1250</v>
      </c>
      <c r="H2" s="68" t="s">
        <v>642</v>
      </c>
      <c r="I2" s="69">
        <v>55</v>
      </c>
      <c r="J2" s="67">
        <v>55000000</v>
      </c>
    </row>
    <row r="3" spans="1:10" x14ac:dyDescent="0.2">
      <c r="A3" s="64" t="s">
        <v>105</v>
      </c>
      <c r="B3" s="65">
        <v>45647</v>
      </c>
      <c r="C3" s="64" t="s">
        <v>29</v>
      </c>
      <c r="D3" s="66" t="s">
        <v>671</v>
      </c>
      <c r="E3" s="66" t="s">
        <v>678</v>
      </c>
      <c r="F3" s="66">
        <v>39725403</v>
      </c>
      <c r="G3" s="66" t="s">
        <v>679</v>
      </c>
      <c r="H3" s="68" t="s">
        <v>642</v>
      </c>
      <c r="I3" s="69">
        <v>55</v>
      </c>
      <c r="J3" s="67">
        <v>110000000.00000001</v>
      </c>
    </row>
    <row r="4" spans="1:10" x14ac:dyDescent="0.2">
      <c r="A4" s="64" t="s">
        <v>129</v>
      </c>
      <c r="B4" s="65">
        <v>57668</v>
      </c>
      <c r="C4" s="64" t="s">
        <v>1</v>
      </c>
      <c r="D4" s="66" t="s">
        <v>674</v>
      </c>
      <c r="E4" s="66" t="s">
        <v>678</v>
      </c>
      <c r="F4" s="66">
        <v>20306183</v>
      </c>
      <c r="G4" s="66" t="s">
        <v>1436</v>
      </c>
      <c r="H4" s="68" t="s">
        <v>642</v>
      </c>
      <c r="I4" s="69">
        <v>67</v>
      </c>
      <c r="J4" s="67">
        <v>10050000</v>
      </c>
    </row>
    <row r="5" spans="1:10" x14ac:dyDescent="0.2">
      <c r="A5" s="64" t="s">
        <v>873</v>
      </c>
      <c r="B5" s="65">
        <v>100348</v>
      </c>
      <c r="C5" s="64" t="s">
        <v>23</v>
      </c>
      <c r="D5" s="66" t="s">
        <v>671</v>
      </c>
      <c r="E5" s="66" t="s">
        <v>678</v>
      </c>
      <c r="F5" s="66">
        <v>3049690</v>
      </c>
      <c r="G5" s="66" t="s">
        <v>883</v>
      </c>
      <c r="H5" s="68" t="s">
        <v>642</v>
      </c>
      <c r="I5" s="69">
        <v>55</v>
      </c>
      <c r="J5" s="67">
        <v>14030308</v>
      </c>
    </row>
    <row r="6" spans="1:10" x14ac:dyDescent="0.2">
      <c r="A6" s="64" t="s">
        <v>275</v>
      </c>
      <c r="B6" s="65">
        <v>118318</v>
      </c>
      <c r="C6" s="64" t="s">
        <v>1</v>
      </c>
      <c r="D6" s="66" t="s">
        <v>674</v>
      </c>
      <c r="E6" s="66" t="s">
        <v>678</v>
      </c>
      <c r="F6" s="66">
        <v>19378878</v>
      </c>
      <c r="G6" s="66" t="s">
        <v>1437</v>
      </c>
      <c r="H6" s="68" t="s">
        <v>642</v>
      </c>
      <c r="I6" s="69">
        <v>45</v>
      </c>
      <c r="J6" s="67">
        <v>7450000</v>
      </c>
    </row>
    <row r="7" spans="1:10" x14ac:dyDescent="0.2">
      <c r="A7" s="64" t="s">
        <v>352</v>
      </c>
      <c r="B7" s="65">
        <v>121936</v>
      </c>
      <c r="C7" s="64" t="s">
        <v>23</v>
      </c>
      <c r="D7" s="66" t="s">
        <v>671</v>
      </c>
      <c r="E7" s="66" t="s">
        <v>680</v>
      </c>
      <c r="F7" s="66">
        <v>899999445</v>
      </c>
      <c r="G7" s="66" t="s">
        <v>884</v>
      </c>
      <c r="H7" s="68" t="s">
        <v>642</v>
      </c>
      <c r="I7" s="69">
        <v>67</v>
      </c>
      <c r="J7" s="67">
        <v>13400000</v>
      </c>
    </row>
    <row r="8" spans="1:10" x14ac:dyDescent="0.2">
      <c r="A8" s="64" t="s">
        <v>391</v>
      </c>
      <c r="B8" s="65">
        <v>125979</v>
      </c>
      <c r="C8" s="64" t="s">
        <v>222</v>
      </c>
      <c r="D8" s="66" t="s">
        <v>671</v>
      </c>
      <c r="E8" s="66" t="s">
        <v>678</v>
      </c>
      <c r="F8" s="66">
        <v>371944</v>
      </c>
      <c r="G8" s="66" t="s">
        <v>681</v>
      </c>
      <c r="H8" s="68" t="s">
        <v>642</v>
      </c>
      <c r="I8" s="69">
        <v>87</v>
      </c>
      <c r="J8" s="67">
        <v>59821200</v>
      </c>
    </row>
    <row r="9" spans="1:10" x14ac:dyDescent="0.2">
      <c r="A9" s="64" t="s">
        <v>393</v>
      </c>
      <c r="B9" s="65">
        <v>126012</v>
      </c>
      <c r="C9" s="64" t="s">
        <v>23</v>
      </c>
      <c r="D9" s="66" t="s">
        <v>671</v>
      </c>
      <c r="E9" s="66" t="s">
        <v>678</v>
      </c>
      <c r="F9" s="66">
        <v>79980855</v>
      </c>
      <c r="G9" s="66" t="s">
        <v>682</v>
      </c>
      <c r="H9" s="68" t="s">
        <v>642</v>
      </c>
      <c r="I9" s="69">
        <v>67</v>
      </c>
      <c r="J9" s="67">
        <v>6087607</v>
      </c>
    </row>
    <row r="10" spans="1:10" x14ac:dyDescent="0.2">
      <c r="A10" s="64" t="s">
        <v>406</v>
      </c>
      <c r="B10" s="65">
        <v>127543</v>
      </c>
      <c r="C10" s="64" t="s">
        <v>23</v>
      </c>
      <c r="D10" s="66" t="s">
        <v>671</v>
      </c>
      <c r="E10" s="66" t="s">
        <v>678</v>
      </c>
      <c r="F10" s="66">
        <v>20904480</v>
      </c>
      <c r="G10" s="66" t="s">
        <v>886</v>
      </c>
      <c r="H10" s="68" t="s">
        <v>642</v>
      </c>
      <c r="I10" s="69">
        <v>67</v>
      </c>
      <c r="J10" s="67">
        <v>27000000</v>
      </c>
    </row>
    <row r="11" spans="1:10" x14ac:dyDescent="0.2">
      <c r="A11" s="64" t="s">
        <v>475</v>
      </c>
      <c r="B11" s="65">
        <v>131496</v>
      </c>
      <c r="C11" s="64" t="s">
        <v>23</v>
      </c>
      <c r="D11" s="66" t="s">
        <v>671</v>
      </c>
      <c r="E11" s="66" t="s">
        <v>678</v>
      </c>
      <c r="F11" s="66">
        <v>79738386</v>
      </c>
      <c r="G11" s="66" t="s">
        <v>683</v>
      </c>
      <c r="H11" s="68" t="s">
        <v>642</v>
      </c>
      <c r="I11" s="69">
        <v>55</v>
      </c>
      <c r="J11" s="67">
        <v>13499952.950000001</v>
      </c>
    </row>
    <row r="12" spans="1:10" x14ac:dyDescent="0.2">
      <c r="A12" s="64" t="s">
        <v>483</v>
      </c>
      <c r="B12" s="65">
        <v>132050</v>
      </c>
      <c r="C12" s="64" t="s">
        <v>23</v>
      </c>
      <c r="D12" s="66" t="s">
        <v>671</v>
      </c>
      <c r="E12" s="66" t="s">
        <v>678</v>
      </c>
      <c r="F12" s="66">
        <v>1073170807</v>
      </c>
      <c r="G12" s="66" t="s">
        <v>684</v>
      </c>
      <c r="H12" s="68" t="s">
        <v>642</v>
      </c>
      <c r="I12" s="69">
        <v>78</v>
      </c>
      <c r="J12" s="67">
        <v>36132575</v>
      </c>
    </row>
    <row r="13" spans="1:10" x14ac:dyDescent="0.2">
      <c r="A13" s="64" t="s">
        <v>489</v>
      </c>
      <c r="B13" s="65">
        <v>132440</v>
      </c>
      <c r="C13" s="64" t="s">
        <v>23</v>
      </c>
      <c r="D13" s="66" t="s">
        <v>671</v>
      </c>
      <c r="E13" s="66" t="s">
        <v>678</v>
      </c>
      <c r="F13" s="66">
        <v>52928377</v>
      </c>
      <c r="G13" s="66" t="s">
        <v>685</v>
      </c>
      <c r="H13" s="68" t="s">
        <v>642</v>
      </c>
      <c r="I13" s="69">
        <v>55</v>
      </c>
      <c r="J13" s="67">
        <v>10000000</v>
      </c>
    </row>
    <row r="14" spans="1:10" x14ac:dyDescent="0.2">
      <c r="A14" s="64" t="s">
        <v>619</v>
      </c>
      <c r="B14" s="65">
        <v>139641</v>
      </c>
      <c r="C14" s="64" t="s">
        <v>29</v>
      </c>
      <c r="D14" s="66" t="s">
        <v>671</v>
      </c>
      <c r="E14" s="66" t="s">
        <v>678</v>
      </c>
      <c r="F14" s="66">
        <v>23726673</v>
      </c>
      <c r="G14" s="66" t="s">
        <v>686</v>
      </c>
      <c r="H14" s="68" t="s">
        <v>642</v>
      </c>
      <c r="I14" s="69">
        <v>55</v>
      </c>
      <c r="J14" s="67">
        <v>207900000.00000003</v>
      </c>
    </row>
    <row r="15" spans="1:10" x14ac:dyDescent="0.2">
      <c r="A15" s="64" t="s">
        <v>772</v>
      </c>
      <c r="B15" s="65">
        <v>141817</v>
      </c>
      <c r="C15" s="64" t="s">
        <v>23</v>
      </c>
      <c r="D15" s="66" t="s">
        <v>671</v>
      </c>
      <c r="E15" s="66" t="s">
        <v>680</v>
      </c>
      <c r="F15" s="66">
        <v>890903937</v>
      </c>
      <c r="G15" s="66" t="s">
        <v>787</v>
      </c>
      <c r="H15" s="68" t="s">
        <v>642</v>
      </c>
      <c r="I15" s="69">
        <v>67</v>
      </c>
      <c r="J15" s="67">
        <v>27647446.200000003</v>
      </c>
    </row>
    <row r="16" spans="1:10" x14ac:dyDescent="0.2">
      <c r="A16" s="64" t="s">
        <v>841</v>
      </c>
      <c r="B16" s="65">
        <v>143193</v>
      </c>
      <c r="C16" s="64" t="s">
        <v>232</v>
      </c>
      <c r="D16" s="66" t="s">
        <v>673</v>
      </c>
      <c r="E16" s="66" t="s">
        <v>680</v>
      </c>
      <c r="F16" s="66">
        <v>900006037</v>
      </c>
      <c r="G16" s="66" t="s">
        <v>887</v>
      </c>
      <c r="H16" s="68" t="s">
        <v>642</v>
      </c>
      <c r="I16" s="69">
        <v>67</v>
      </c>
      <c r="J16" s="67">
        <v>15680183.200000001</v>
      </c>
    </row>
    <row r="17" spans="1:10" x14ac:dyDescent="0.2">
      <c r="A17" s="64" t="s">
        <v>842</v>
      </c>
      <c r="B17" s="65">
        <v>143207</v>
      </c>
      <c r="C17" s="64" t="s">
        <v>1</v>
      </c>
      <c r="D17" s="66" t="s">
        <v>674</v>
      </c>
      <c r="E17" s="66" t="s">
        <v>680</v>
      </c>
      <c r="F17" s="66">
        <v>8300531053</v>
      </c>
      <c r="G17" s="66" t="s">
        <v>888</v>
      </c>
      <c r="H17" s="68" t="s">
        <v>642</v>
      </c>
      <c r="I17" s="69">
        <v>78</v>
      </c>
      <c r="J17" s="67">
        <v>183733091</v>
      </c>
    </row>
    <row r="18" spans="1:10" x14ac:dyDescent="0.2">
      <c r="A18" s="64" t="s">
        <v>821</v>
      </c>
      <c r="B18" s="65">
        <v>143557</v>
      </c>
      <c r="C18" s="64" t="s">
        <v>23</v>
      </c>
      <c r="D18" s="66" t="s">
        <v>671</v>
      </c>
      <c r="E18" s="66" t="s">
        <v>678</v>
      </c>
      <c r="F18" s="66">
        <v>23555726</v>
      </c>
      <c r="G18" s="66" t="s">
        <v>984</v>
      </c>
      <c r="H18" s="68" t="s">
        <v>642</v>
      </c>
      <c r="I18" s="69">
        <v>67</v>
      </c>
      <c r="J18" s="67">
        <v>14182520</v>
      </c>
    </row>
    <row r="19" spans="1:10" x14ac:dyDescent="0.2">
      <c r="A19" s="64" t="s">
        <v>903</v>
      </c>
      <c r="B19" s="65">
        <v>143566</v>
      </c>
      <c r="C19" s="64" t="s">
        <v>23</v>
      </c>
      <c r="D19" s="66" t="s">
        <v>671</v>
      </c>
      <c r="E19" s="66" t="s">
        <v>678</v>
      </c>
      <c r="F19" s="66">
        <v>20811186</v>
      </c>
      <c r="G19" s="66" t="s">
        <v>985</v>
      </c>
      <c r="H19" s="68" t="s">
        <v>642</v>
      </c>
      <c r="I19" s="69">
        <v>67</v>
      </c>
      <c r="J19" s="67">
        <v>15112703</v>
      </c>
    </row>
    <row r="20" spans="1:10" x14ac:dyDescent="0.2">
      <c r="A20" s="64" t="s">
        <v>915</v>
      </c>
      <c r="B20" s="65">
        <v>143812</v>
      </c>
      <c r="C20" s="64" t="s">
        <v>23</v>
      </c>
      <c r="D20" s="66" t="s">
        <v>671</v>
      </c>
      <c r="E20" s="66" t="s">
        <v>680</v>
      </c>
      <c r="F20" s="66">
        <v>860077014</v>
      </c>
      <c r="G20" s="66" t="s">
        <v>986</v>
      </c>
      <c r="H20" s="68" t="s">
        <v>642</v>
      </c>
      <c r="I20" s="69">
        <v>73</v>
      </c>
      <c r="J20" s="67">
        <v>37328008</v>
      </c>
    </row>
    <row r="21" spans="1:10" x14ac:dyDescent="0.2">
      <c r="A21" s="64" t="s">
        <v>903</v>
      </c>
      <c r="B21" s="65">
        <v>143824</v>
      </c>
      <c r="C21" s="64" t="s">
        <v>23</v>
      </c>
      <c r="D21" s="66" t="s">
        <v>671</v>
      </c>
      <c r="E21" s="66" t="s">
        <v>678</v>
      </c>
      <c r="F21" s="66">
        <v>20530488</v>
      </c>
      <c r="G21" s="66" t="s">
        <v>987</v>
      </c>
      <c r="H21" s="68" t="s">
        <v>642</v>
      </c>
      <c r="I21" s="69">
        <v>67</v>
      </c>
      <c r="J21" s="67">
        <v>13839293</v>
      </c>
    </row>
    <row r="22" spans="1:10" x14ac:dyDescent="0.2">
      <c r="A22" s="64" t="s">
        <v>937</v>
      </c>
      <c r="B22" s="65">
        <v>144098</v>
      </c>
      <c r="C22" s="64" t="s">
        <v>23</v>
      </c>
      <c r="D22" s="66" t="s">
        <v>671</v>
      </c>
      <c r="E22" s="66" t="s">
        <v>678</v>
      </c>
      <c r="F22" s="66">
        <v>11516453</v>
      </c>
      <c r="G22" s="66" t="s">
        <v>988</v>
      </c>
      <c r="H22" s="68" t="s">
        <v>642</v>
      </c>
      <c r="I22" s="69">
        <v>78</v>
      </c>
      <c r="J22" s="67">
        <v>62710362</v>
      </c>
    </row>
    <row r="23" spans="1:10" x14ac:dyDescent="0.2">
      <c r="A23" s="64" t="s">
        <v>957</v>
      </c>
      <c r="B23" s="65">
        <v>144610</v>
      </c>
      <c r="C23" s="64" t="s">
        <v>29</v>
      </c>
      <c r="D23" s="66" t="s">
        <v>671</v>
      </c>
      <c r="E23" s="66" t="s">
        <v>678</v>
      </c>
      <c r="F23" s="66">
        <v>1022951767</v>
      </c>
      <c r="G23" s="66" t="s">
        <v>989</v>
      </c>
      <c r="H23" s="68" t="s">
        <v>642</v>
      </c>
      <c r="I23" s="69">
        <v>78</v>
      </c>
      <c r="J23" s="67">
        <v>117000000</v>
      </c>
    </row>
    <row r="24" spans="1:10" x14ac:dyDescent="0.2">
      <c r="A24" s="64" t="s">
        <v>917</v>
      </c>
      <c r="B24" s="65">
        <v>144743</v>
      </c>
      <c r="C24" s="64" t="s">
        <v>23</v>
      </c>
      <c r="D24" s="66" t="s">
        <v>671</v>
      </c>
      <c r="E24" s="66" t="s">
        <v>678</v>
      </c>
      <c r="F24" s="66">
        <v>20886619</v>
      </c>
      <c r="G24" s="66" t="s">
        <v>990</v>
      </c>
      <c r="H24" s="68" t="s">
        <v>642</v>
      </c>
      <c r="I24" s="69">
        <v>67</v>
      </c>
      <c r="J24" s="67">
        <v>42181407</v>
      </c>
    </row>
    <row r="25" spans="1:10" x14ac:dyDescent="0.2">
      <c r="A25" s="64" t="s">
        <v>1127</v>
      </c>
      <c r="B25" s="65">
        <v>147139</v>
      </c>
      <c r="C25" s="64" t="s">
        <v>23</v>
      </c>
      <c r="D25" s="66" t="s">
        <v>671</v>
      </c>
      <c r="E25" s="66" t="s">
        <v>678</v>
      </c>
      <c r="F25" s="66">
        <v>1032375358</v>
      </c>
      <c r="G25" s="66" t="s">
        <v>1251</v>
      </c>
      <c r="H25" s="68" t="s">
        <v>642</v>
      </c>
      <c r="I25" s="69">
        <v>67</v>
      </c>
      <c r="J25" s="67">
        <v>31633777</v>
      </c>
    </row>
    <row r="26" spans="1:10" x14ac:dyDescent="0.2">
      <c r="A26" s="64" t="s">
        <v>1067</v>
      </c>
      <c r="B26" s="65">
        <v>147193</v>
      </c>
      <c r="C26" s="64" t="s">
        <v>23</v>
      </c>
      <c r="D26" s="66" t="s">
        <v>671</v>
      </c>
      <c r="E26" s="66" t="s">
        <v>680</v>
      </c>
      <c r="F26" s="66">
        <v>860005224</v>
      </c>
      <c r="G26" s="66" t="s">
        <v>1252</v>
      </c>
      <c r="H26" s="68" t="s">
        <v>642</v>
      </c>
      <c r="I26" s="69">
        <v>55</v>
      </c>
      <c r="J26" s="67">
        <v>3971748</v>
      </c>
    </row>
    <row r="27" spans="1:10" x14ac:dyDescent="0.2">
      <c r="A27" s="64" t="s">
        <v>1081</v>
      </c>
      <c r="B27" s="65">
        <v>147350</v>
      </c>
      <c r="C27" s="64" t="s">
        <v>23</v>
      </c>
      <c r="D27" s="66" t="s">
        <v>671</v>
      </c>
      <c r="E27" s="66" t="s">
        <v>678</v>
      </c>
      <c r="F27" s="66">
        <v>80063363</v>
      </c>
      <c r="G27" s="66" t="s">
        <v>1253</v>
      </c>
      <c r="H27" s="68" t="s">
        <v>642</v>
      </c>
      <c r="I27" s="69">
        <v>55</v>
      </c>
      <c r="J27" s="67">
        <v>12392638</v>
      </c>
    </row>
    <row r="28" spans="1:10" x14ac:dyDescent="0.2">
      <c r="A28" s="64" t="s">
        <v>1170</v>
      </c>
      <c r="B28" s="65">
        <v>147385</v>
      </c>
      <c r="C28" s="64" t="s">
        <v>23</v>
      </c>
      <c r="D28" s="66" t="s">
        <v>671</v>
      </c>
      <c r="E28" s="66" t="s">
        <v>678</v>
      </c>
      <c r="F28" s="66">
        <v>39677931</v>
      </c>
      <c r="G28" s="66" t="s">
        <v>1254</v>
      </c>
      <c r="H28" s="68" t="s">
        <v>642</v>
      </c>
      <c r="I28" s="69">
        <v>67</v>
      </c>
      <c r="J28" s="67">
        <v>6706047</v>
      </c>
    </row>
    <row r="29" spans="1:10" x14ac:dyDescent="0.2">
      <c r="A29" s="64" t="s">
        <v>1147</v>
      </c>
      <c r="B29" s="65">
        <v>147968</v>
      </c>
      <c r="C29" s="64" t="s">
        <v>23</v>
      </c>
      <c r="D29" s="66" t="s">
        <v>671</v>
      </c>
      <c r="E29" s="66" t="s">
        <v>678</v>
      </c>
      <c r="F29" s="66">
        <v>1013601811</v>
      </c>
      <c r="G29" s="66" t="s">
        <v>1255</v>
      </c>
      <c r="H29" s="68" t="s">
        <v>642</v>
      </c>
      <c r="I29" s="69">
        <v>61</v>
      </c>
      <c r="J29" s="67">
        <v>31939505</v>
      </c>
    </row>
    <row r="30" spans="1:10" x14ac:dyDescent="0.2">
      <c r="A30" s="64" t="s">
        <v>1207</v>
      </c>
      <c r="B30" s="65">
        <v>148081</v>
      </c>
      <c r="C30" s="64" t="s">
        <v>5</v>
      </c>
      <c r="D30" s="66" t="s">
        <v>674</v>
      </c>
      <c r="E30" s="66" t="s">
        <v>678</v>
      </c>
      <c r="F30" s="66">
        <v>41510861</v>
      </c>
      <c r="G30" s="66" t="s">
        <v>1256</v>
      </c>
      <c r="H30" s="68" t="s">
        <v>642</v>
      </c>
      <c r="I30" s="69">
        <v>73</v>
      </c>
      <c r="J30" s="67">
        <v>1387000</v>
      </c>
    </row>
    <row r="31" spans="1:10" x14ac:dyDescent="0.2">
      <c r="A31" s="64" t="s">
        <v>1211</v>
      </c>
      <c r="B31" s="65">
        <v>148161</v>
      </c>
      <c r="C31" s="64" t="s">
        <v>23</v>
      </c>
      <c r="D31" s="66" t="s">
        <v>671</v>
      </c>
      <c r="E31" s="66" t="s">
        <v>678</v>
      </c>
      <c r="F31" s="66">
        <v>79205957</v>
      </c>
      <c r="G31" s="66" t="s">
        <v>1257</v>
      </c>
      <c r="H31" s="68" t="s">
        <v>642</v>
      </c>
      <c r="I31" s="69">
        <v>73</v>
      </c>
      <c r="J31" s="67">
        <v>59212124</v>
      </c>
    </row>
    <row r="32" spans="1:10" x14ac:dyDescent="0.2">
      <c r="A32" s="64" t="s">
        <v>1224</v>
      </c>
      <c r="B32" s="65">
        <v>148376</v>
      </c>
      <c r="C32" s="64" t="s">
        <v>23</v>
      </c>
      <c r="D32" s="66" t="s">
        <v>671</v>
      </c>
      <c r="E32" s="66" t="s">
        <v>678</v>
      </c>
      <c r="F32" s="66">
        <v>20837591</v>
      </c>
      <c r="G32" s="66" t="s">
        <v>1258</v>
      </c>
      <c r="H32" s="68" t="s">
        <v>642</v>
      </c>
      <c r="I32" s="69">
        <v>55</v>
      </c>
      <c r="J32" s="67">
        <v>10500000</v>
      </c>
    </row>
    <row r="33" spans="1:10" x14ac:dyDescent="0.2">
      <c r="A33" s="64" t="s">
        <v>1431</v>
      </c>
      <c r="B33" s="65">
        <v>148471</v>
      </c>
      <c r="C33" s="64" t="s">
        <v>23</v>
      </c>
      <c r="D33" s="66" t="s">
        <v>671</v>
      </c>
      <c r="E33" s="66" t="s">
        <v>678</v>
      </c>
      <c r="F33" s="66">
        <v>38289156</v>
      </c>
      <c r="G33" s="66" t="s">
        <v>1438</v>
      </c>
      <c r="H33" s="68" t="s">
        <v>642</v>
      </c>
      <c r="I33" s="69">
        <v>78</v>
      </c>
      <c r="J33" s="67">
        <v>33407214</v>
      </c>
    </row>
    <row r="34" spans="1:10" x14ac:dyDescent="0.2">
      <c r="A34" s="64" t="s">
        <v>1189</v>
      </c>
      <c r="B34" s="65">
        <v>148693</v>
      </c>
      <c r="C34" s="64" t="s">
        <v>23</v>
      </c>
      <c r="D34" s="66" t="s">
        <v>671</v>
      </c>
      <c r="E34" s="66" t="s">
        <v>678</v>
      </c>
      <c r="F34" s="66">
        <v>93461667</v>
      </c>
      <c r="G34" s="66" t="s">
        <v>1439</v>
      </c>
      <c r="H34" s="68" t="s">
        <v>642</v>
      </c>
      <c r="I34" s="69">
        <v>61</v>
      </c>
      <c r="J34" s="67">
        <v>14865882</v>
      </c>
    </row>
    <row r="35" spans="1:10" x14ac:dyDescent="0.2">
      <c r="A35" s="64" t="s">
        <v>1150</v>
      </c>
      <c r="B35" s="65">
        <v>148694</v>
      </c>
      <c r="C35" s="64" t="s">
        <v>23</v>
      </c>
      <c r="D35" s="66" t="s">
        <v>671</v>
      </c>
      <c r="E35" s="66" t="s">
        <v>678</v>
      </c>
      <c r="F35" s="66">
        <v>40023741</v>
      </c>
      <c r="G35" s="66" t="s">
        <v>1440</v>
      </c>
      <c r="H35" s="68" t="s">
        <v>642</v>
      </c>
      <c r="I35" s="69">
        <v>55</v>
      </c>
      <c r="J35" s="67">
        <v>15746778</v>
      </c>
    </row>
    <row r="36" spans="1:10" x14ac:dyDescent="0.2">
      <c r="A36" s="64" t="s">
        <v>1421</v>
      </c>
      <c r="B36" s="65">
        <v>149059</v>
      </c>
      <c r="C36" s="64" t="s">
        <v>325</v>
      </c>
      <c r="D36" s="66" t="s">
        <v>671</v>
      </c>
      <c r="E36" s="66" t="s">
        <v>678</v>
      </c>
      <c r="F36" s="66">
        <v>8061486</v>
      </c>
      <c r="G36" s="66" t="s">
        <v>1441</v>
      </c>
      <c r="H36" s="68" t="s">
        <v>642</v>
      </c>
      <c r="I36" s="69">
        <v>67</v>
      </c>
      <c r="J36" s="67">
        <v>623922</v>
      </c>
    </row>
    <row r="37" spans="1:10" x14ac:dyDescent="0.2">
      <c r="A37" s="64" t="s">
        <v>1064</v>
      </c>
      <c r="B37" s="65">
        <v>149079</v>
      </c>
      <c r="C37" s="64" t="s">
        <v>23</v>
      </c>
      <c r="D37" s="66" t="s">
        <v>671</v>
      </c>
      <c r="E37" s="66" t="s">
        <v>678</v>
      </c>
      <c r="F37" s="66">
        <v>20964006</v>
      </c>
      <c r="G37" s="66" t="s">
        <v>1442</v>
      </c>
      <c r="H37" s="68" t="s">
        <v>642</v>
      </c>
      <c r="I37" s="69">
        <v>78</v>
      </c>
      <c r="J37" s="67">
        <v>17987403</v>
      </c>
    </row>
    <row r="38" spans="1:10" x14ac:dyDescent="0.2">
      <c r="A38" s="64" t="s">
        <v>1229</v>
      </c>
      <c r="B38" s="65">
        <v>149080</v>
      </c>
      <c r="C38" s="64" t="s">
        <v>23</v>
      </c>
      <c r="D38" s="66" t="s">
        <v>671</v>
      </c>
      <c r="E38" s="66" t="s">
        <v>678</v>
      </c>
      <c r="F38" s="66">
        <v>20429800</v>
      </c>
      <c r="G38" s="66" t="s">
        <v>1443</v>
      </c>
      <c r="H38" s="68" t="s">
        <v>642</v>
      </c>
      <c r="I38" s="69">
        <v>78</v>
      </c>
      <c r="J38" s="67">
        <v>59920180</v>
      </c>
    </row>
    <row r="39" spans="1:10" x14ac:dyDescent="0.2">
      <c r="A39" s="64" t="s">
        <v>1432</v>
      </c>
      <c r="B39" s="65">
        <v>149082</v>
      </c>
      <c r="C39" s="64" t="s">
        <v>23</v>
      </c>
      <c r="D39" s="66" t="s">
        <v>671</v>
      </c>
      <c r="E39" s="66" t="s">
        <v>678</v>
      </c>
      <c r="F39" s="66">
        <v>20585600</v>
      </c>
      <c r="G39" s="66" t="s">
        <v>1445</v>
      </c>
      <c r="H39" s="68" t="s">
        <v>642</v>
      </c>
      <c r="I39" s="69">
        <v>78</v>
      </c>
      <c r="J39" s="67">
        <v>25160237.699999999</v>
      </c>
    </row>
    <row r="40" spans="1:10" x14ac:dyDescent="0.2">
      <c r="A40" s="64" t="s">
        <v>1433</v>
      </c>
      <c r="B40" s="65">
        <v>149094</v>
      </c>
      <c r="C40" s="64" t="s">
        <v>23</v>
      </c>
      <c r="D40" s="66" t="s">
        <v>671</v>
      </c>
      <c r="E40" s="66" t="s">
        <v>678</v>
      </c>
      <c r="F40" s="66">
        <v>11233404</v>
      </c>
      <c r="G40" s="66" t="s">
        <v>1444</v>
      </c>
      <c r="H40" s="68" t="s">
        <v>642</v>
      </c>
      <c r="I40" s="69">
        <v>78</v>
      </c>
      <c r="J40" s="67">
        <v>15000000</v>
      </c>
    </row>
    <row r="41" spans="1:10" x14ac:dyDescent="0.2">
      <c r="A41" s="64" t="s">
        <v>1411</v>
      </c>
      <c r="B41" s="65">
        <v>149109</v>
      </c>
      <c r="C41" s="64" t="s">
        <v>23</v>
      </c>
      <c r="D41" s="66" t="s">
        <v>671</v>
      </c>
      <c r="E41" s="66" t="s">
        <v>678</v>
      </c>
      <c r="F41" s="66">
        <v>20531989</v>
      </c>
      <c r="G41" s="66" t="s">
        <v>1446</v>
      </c>
      <c r="H41" s="68" t="s">
        <v>642</v>
      </c>
      <c r="I41" s="69">
        <v>67</v>
      </c>
      <c r="J41" s="67">
        <v>14767301</v>
      </c>
    </row>
    <row r="42" spans="1:10" x14ac:dyDescent="0.2">
      <c r="A42" s="64" t="s">
        <v>1144</v>
      </c>
      <c r="B42" s="65">
        <v>149163</v>
      </c>
      <c r="C42" s="64" t="s">
        <v>23</v>
      </c>
      <c r="D42" s="66" t="s">
        <v>671</v>
      </c>
      <c r="E42" s="66" t="s">
        <v>678</v>
      </c>
      <c r="F42" s="66">
        <v>20994272</v>
      </c>
      <c r="G42" s="66" t="s">
        <v>1447</v>
      </c>
      <c r="H42" s="68" t="s">
        <v>642</v>
      </c>
      <c r="I42" s="69">
        <v>67</v>
      </c>
      <c r="J42" s="67">
        <v>64143492</v>
      </c>
    </row>
    <row r="43" spans="1:10" x14ac:dyDescent="0.2">
      <c r="A43" s="64" t="s">
        <v>1301</v>
      </c>
      <c r="B43" s="65">
        <v>149166</v>
      </c>
      <c r="C43" s="64" t="s">
        <v>23</v>
      </c>
      <c r="D43" s="66" t="s">
        <v>671</v>
      </c>
      <c r="E43" s="66" t="s">
        <v>678</v>
      </c>
      <c r="F43" s="66">
        <v>7307967</v>
      </c>
      <c r="G43" s="66" t="s">
        <v>1448</v>
      </c>
      <c r="H43" s="68" t="s">
        <v>642</v>
      </c>
      <c r="I43" s="69">
        <v>72</v>
      </c>
      <c r="J43" s="67">
        <v>79362416</v>
      </c>
    </row>
    <row r="44" spans="1:10" x14ac:dyDescent="0.2">
      <c r="A44" s="64" t="s">
        <v>1183</v>
      </c>
      <c r="B44" s="65">
        <v>149167</v>
      </c>
      <c r="C44" s="64" t="s">
        <v>23</v>
      </c>
      <c r="D44" s="66" t="s">
        <v>671</v>
      </c>
      <c r="E44" s="66" t="s">
        <v>678</v>
      </c>
      <c r="F44" s="66">
        <v>79700320</v>
      </c>
      <c r="G44" s="66" t="s">
        <v>1449</v>
      </c>
      <c r="H44" s="68" t="s">
        <v>642</v>
      </c>
      <c r="I44" s="69">
        <v>67</v>
      </c>
      <c r="J44" s="67">
        <v>54782026</v>
      </c>
    </row>
    <row r="45" spans="1:10" x14ac:dyDescent="0.2">
      <c r="A45" s="64" t="s">
        <v>1425</v>
      </c>
      <c r="B45" s="65">
        <v>149199</v>
      </c>
      <c r="C45" s="64" t="s">
        <v>23</v>
      </c>
      <c r="D45" s="66" t="s">
        <v>671</v>
      </c>
      <c r="E45" s="66" t="s">
        <v>678</v>
      </c>
      <c r="F45" s="66">
        <v>21112392</v>
      </c>
      <c r="G45" s="66" t="s">
        <v>1450</v>
      </c>
      <c r="H45" s="68" t="s">
        <v>642</v>
      </c>
      <c r="I45" s="69">
        <v>67</v>
      </c>
      <c r="J45" s="67">
        <v>19431884</v>
      </c>
    </row>
    <row r="46" spans="1:10" x14ac:dyDescent="0.2">
      <c r="A46" s="64" t="s">
        <v>1428</v>
      </c>
      <c r="B46" s="65">
        <v>149241</v>
      </c>
      <c r="C46" s="64" t="s">
        <v>23</v>
      </c>
      <c r="D46" s="66" t="s">
        <v>671</v>
      </c>
      <c r="E46" s="66" t="s">
        <v>678</v>
      </c>
      <c r="F46" s="66">
        <v>20701499</v>
      </c>
      <c r="G46" s="66" t="s">
        <v>1451</v>
      </c>
      <c r="H46" s="68" t="s">
        <v>642</v>
      </c>
      <c r="I46" s="69">
        <v>67</v>
      </c>
      <c r="J46" s="67">
        <v>8772581</v>
      </c>
    </row>
    <row r="47" spans="1:10" x14ac:dyDescent="0.2">
      <c r="A47" s="64" t="s">
        <v>1426</v>
      </c>
      <c r="B47" s="65">
        <v>149244</v>
      </c>
      <c r="C47" s="64" t="s">
        <v>23</v>
      </c>
      <c r="D47" s="66" t="s">
        <v>671</v>
      </c>
      <c r="E47" s="66" t="s">
        <v>678</v>
      </c>
      <c r="F47" s="66">
        <v>20390595</v>
      </c>
      <c r="G47" s="66" t="s">
        <v>1452</v>
      </c>
      <c r="H47" s="68" t="s">
        <v>642</v>
      </c>
      <c r="I47" s="69">
        <v>67</v>
      </c>
      <c r="J47" s="67">
        <v>7807765</v>
      </c>
    </row>
    <row r="48" spans="1:10" x14ac:dyDescent="0.2">
      <c r="A48" s="64" t="s">
        <v>1051</v>
      </c>
      <c r="B48" s="65">
        <v>149308</v>
      </c>
      <c r="C48" s="64" t="s">
        <v>23</v>
      </c>
      <c r="D48" s="66" t="s">
        <v>671</v>
      </c>
      <c r="E48" s="66" t="s">
        <v>678</v>
      </c>
      <c r="F48" s="66">
        <v>80130410</v>
      </c>
      <c r="G48" s="66" t="s">
        <v>1453</v>
      </c>
      <c r="H48" s="68" t="s">
        <v>642</v>
      </c>
      <c r="I48" s="69">
        <v>67</v>
      </c>
      <c r="J48" s="67">
        <v>6210757</v>
      </c>
    </row>
    <row r="49" spans="1:10" x14ac:dyDescent="0.2">
      <c r="A49" s="64" t="s">
        <v>1163</v>
      </c>
      <c r="B49" s="65">
        <v>149312</v>
      </c>
      <c r="C49" s="64" t="s">
        <v>23</v>
      </c>
      <c r="D49" s="66" t="s">
        <v>671</v>
      </c>
      <c r="E49" s="66" t="s">
        <v>678</v>
      </c>
      <c r="F49" s="66">
        <v>39811291</v>
      </c>
      <c r="G49" s="66" t="s">
        <v>1454</v>
      </c>
      <c r="H49" s="68" t="s">
        <v>642</v>
      </c>
      <c r="I49" s="69">
        <v>67</v>
      </c>
      <c r="J49" s="67">
        <v>10711234</v>
      </c>
    </row>
    <row r="50" spans="1:10" x14ac:dyDescent="0.2">
      <c r="A50" s="64" t="s">
        <v>1382</v>
      </c>
      <c r="B50" s="65">
        <v>149313</v>
      </c>
      <c r="C50" s="64" t="s">
        <v>23</v>
      </c>
      <c r="D50" s="66" t="s">
        <v>671</v>
      </c>
      <c r="E50" s="66" t="s">
        <v>678</v>
      </c>
      <c r="F50" s="66">
        <v>39534769</v>
      </c>
      <c r="G50" s="66" t="s">
        <v>1455</v>
      </c>
      <c r="H50" s="68" t="s">
        <v>642</v>
      </c>
      <c r="I50" s="69">
        <v>67</v>
      </c>
      <c r="J50" s="67">
        <v>46541732</v>
      </c>
    </row>
    <row r="51" spans="1:10" x14ac:dyDescent="0.2">
      <c r="A51" s="64" t="s">
        <v>1062</v>
      </c>
      <c r="B51" s="65">
        <v>149330</v>
      </c>
      <c r="C51" s="64" t="s">
        <v>23</v>
      </c>
      <c r="D51" s="66" t="s">
        <v>671</v>
      </c>
      <c r="E51" s="66" t="s">
        <v>678</v>
      </c>
      <c r="F51" s="66">
        <v>39809147</v>
      </c>
      <c r="G51" s="66" t="s">
        <v>1456</v>
      </c>
      <c r="H51" s="68" t="s">
        <v>642</v>
      </c>
      <c r="I51" s="69">
        <v>67</v>
      </c>
      <c r="J51" s="67">
        <v>43627077</v>
      </c>
    </row>
    <row r="52" spans="1:10" x14ac:dyDescent="0.2">
      <c r="A52" s="64" t="s">
        <v>1424</v>
      </c>
      <c r="B52" s="65">
        <v>149454</v>
      </c>
      <c r="C52" s="64" t="s">
        <v>23</v>
      </c>
      <c r="D52" s="66" t="s">
        <v>671</v>
      </c>
      <c r="E52" s="66" t="s">
        <v>678</v>
      </c>
      <c r="F52" s="66">
        <v>11344076</v>
      </c>
      <c r="G52" s="66" t="s">
        <v>1457</v>
      </c>
      <c r="H52" s="68" t="s">
        <v>642</v>
      </c>
      <c r="I52" s="69">
        <v>55</v>
      </c>
      <c r="J52" s="67">
        <v>56629255</v>
      </c>
    </row>
    <row r="53" spans="1:10" x14ac:dyDescent="0.2">
      <c r="A53" s="64" t="s">
        <v>1423</v>
      </c>
      <c r="B53" s="65">
        <v>149459</v>
      </c>
      <c r="C53" s="64" t="s">
        <v>23</v>
      </c>
      <c r="D53" s="66" t="s">
        <v>671</v>
      </c>
      <c r="E53" s="66" t="s">
        <v>678</v>
      </c>
      <c r="F53" s="66">
        <v>35411483</v>
      </c>
      <c r="G53" s="66" t="s">
        <v>1458</v>
      </c>
      <c r="H53" s="68" t="s">
        <v>642</v>
      </c>
      <c r="I53" s="69">
        <v>55</v>
      </c>
      <c r="J53" s="67">
        <v>56583195</v>
      </c>
    </row>
    <row r="54" spans="1:10" x14ac:dyDescent="0.2">
      <c r="A54" s="64" t="s">
        <v>1430</v>
      </c>
      <c r="B54" s="65">
        <v>149496</v>
      </c>
      <c r="C54" s="64" t="s">
        <v>23</v>
      </c>
      <c r="D54" s="66" t="s">
        <v>671</v>
      </c>
      <c r="E54" s="66" t="s">
        <v>678</v>
      </c>
      <c r="F54" s="66">
        <v>41108971</v>
      </c>
      <c r="G54" s="66" t="s">
        <v>1459</v>
      </c>
      <c r="H54" s="68" t="s">
        <v>642</v>
      </c>
      <c r="I54" s="69">
        <v>67</v>
      </c>
      <c r="J54" s="67">
        <v>6162241</v>
      </c>
    </row>
    <row r="55" spans="1:10" x14ac:dyDescent="0.2">
      <c r="A55" s="64" t="s">
        <v>1429</v>
      </c>
      <c r="B55" s="65">
        <v>149497</v>
      </c>
      <c r="C55" s="64" t="s">
        <v>23</v>
      </c>
      <c r="D55" s="66" t="s">
        <v>671</v>
      </c>
      <c r="E55" s="66" t="s">
        <v>678</v>
      </c>
      <c r="F55" s="66">
        <v>3102561</v>
      </c>
      <c r="G55" s="66" t="s">
        <v>1460</v>
      </c>
      <c r="H55" s="68" t="s">
        <v>642</v>
      </c>
      <c r="I55" s="69">
        <v>67</v>
      </c>
      <c r="J55" s="67">
        <v>3971760</v>
      </c>
    </row>
    <row r="56" spans="1:10" x14ac:dyDescent="0.2">
      <c r="A56" s="64" t="s">
        <v>1297</v>
      </c>
      <c r="B56" s="65">
        <v>149509</v>
      </c>
      <c r="C56" s="64" t="s">
        <v>23</v>
      </c>
      <c r="D56" s="66" t="s">
        <v>671</v>
      </c>
      <c r="E56" s="66" t="s">
        <v>678</v>
      </c>
      <c r="F56" s="66">
        <v>20878444</v>
      </c>
      <c r="G56" s="66" t="s">
        <v>1461</v>
      </c>
      <c r="H56" s="68" t="s">
        <v>642</v>
      </c>
      <c r="I56" s="69">
        <v>67</v>
      </c>
      <c r="J56" s="67">
        <v>0</v>
      </c>
    </row>
    <row r="57" spans="1:10" x14ac:dyDescent="0.2">
      <c r="A57" s="64" t="s">
        <v>1295</v>
      </c>
      <c r="B57" s="65">
        <v>149538</v>
      </c>
      <c r="C57" s="64" t="s">
        <v>23</v>
      </c>
      <c r="D57" s="66" t="s">
        <v>671</v>
      </c>
      <c r="E57" s="66" t="s">
        <v>678</v>
      </c>
      <c r="F57" s="66">
        <v>33701607</v>
      </c>
      <c r="G57" s="66" t="s">
        <v>1462</v>
      </c>
      <c r="H57" s="68" t="s">
        <v>642</v>
      </c>
      <c r="I57" s="69">
        <v>67</v>
      </c>
      <c r="J57" s="67">
        <v>7951095</v>
      </c>
    </row>
    <row r="58" spans="1:10" x14ac:dyDescent="0.2">
      <c r="A58" s="64" t="s">
        <v>1090</v>
      </c>
      <c r="B58" s="65">
        <v>149543</v>
      </c>
      <c r="C58" s="64" t="s">
        <v>23</v>
      </c>
      <c r="D58" s="66" t="s">
        <v>671</v>
      </c>
      <c r="E58" s="66" t="s">
        <v>678</v>
      </c>
      <c r="F58" s="66">
        <v>35537936</v>
      </c>
      <c r="G58" s="66" t="s">
        <v>1463</v>
      </c>
      <c r="H58" s="68" t="s">
        <v>642</v>
      </c>
      <c r="I58" s="69">
        <v>67</v>
      </c>
      <c r="J58" s="67">
        <v>46226579</v>
      </c>
    </row>
    <row r="59" spans="1:10" x14ac:dyDescent="0.2">
      <c r="A59" s="64" t="s">
        <v>1380</v>
      </c>
      <c r="B59" s="65">
        <v>149548</v>
      </c>
      <c r="C59" s="64" t="s">
        <v>23</v>
      </c>
      <c r="D59" s="66" t="s">
        <v>671</v>
      </c>
      <c r="E59" s="66" t="s">
        <v>678</v>
      </c>
      <c r="F59" s="66">
        <v>20904615</v>
      </c>
      <c r="G59" s="66" t="s">
        <v>1464</v>
      </c>
      <c r="H59" s="68" t="s">
        <v>642</v>
      </c>
      <c r="I59" s="69">
        <v>45</v>
      </c>
      <c r="J59" s="67">
        <v>13929036</v>
      </c>
    </row>
    <row r="60" spans="1:10" x14ac:dyDescent="0.2">
      <c r="A60" s="64" t="s">
        <v>1427</v>
      </c>
      <c r="B60" s="65">
        <v>149572</v>
      </c>
      <c r="C60" s="64" t="s">
        <v>23</v>
      </c>
      <c r="D60" s="66" t="s">
        <v>671</v>
      </c>
      <c r="E60" s="66" t="s">
        <v>678</v>
      </c>
      <c r="F60" s="66">
        <v>1032427986</v>
      </c>
      <c r="G60" s="66" t="s">
        <v>1465</v>
      </c>
      <c r="H60" s="68" t="s">
        <v>642</v>
      </c>
      <c r="I60" s="69">
        <v>67</v>
      </c>
      <c r="J60" s="67">
        <v>61847668</v>
      </c>
    </row>
    <row r="62" spans="1:10" x14ac:dyDescent="0.2">
      <c r="J62" s="1">
        <f>SUM(J2:J61)</f>
        <v>2049700206.0500002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</vt:lpstr>
      <vt:lpstr>Grafico 1</vt:lpstr>
      <vt:lpstr>Resumen</vt:lpstr>
      <vt:lpstr>Terceros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cp:lastPrinted>2023-04-19T18:10:20Z</cp:lastPrinted>
  <dcterms:created xsi:type="dcterms:W3CDTF">2021-07-16T03:17:57Z</dcterms:created>
  <dcterms:modified xsi:type="dcterms:W3CDTF">2023-04-21T15:05:25Z</dcterms:modified>
</cp:coreProperties>
</file>