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jorozco\Documents\Asistencia Técnica - Proceso\Consolidación\Plan 2019\Formulación\"/>
    </mc:Choice>
  </mc:AlternateContent>
  <bookViews>
    <workbookView xWindow="0" yWindow="0" windowWidth="20730" windowHeight="11760"/>
  </bookViews>
  <sheets>
    <sheet name="Agricultura" sheetId="2" r:id="rId1"/>
    <sheet name="Ambiente" sheetId="6" r:id="rId2"/>
    <sheet name="CTeI" sheetId="8" r:id="rId3"/>
    <sheet name="Competitividad" sheetId="27" r:id="rId4"/>
    <sheet name="Cooperación" sheetId="7" r:id="rId5"/>
    <sheet name="Dllo. Social" sheetId="9" r:id="rId6"/>
    <sheet name="Educación" sheetId="10" r:id="rId7"/>
    <sheet name="Función P." sheetId="11" r:id="rId8"/>
    <sheet name="General" sheetId="12" r:id="rId9"/>
    <sheet name="Gobierno" sheetId="13" r:id="rId10"/>
    <sheet name="Hábitat" sheetId="14" r:id="rId11"/>
    <sheet name="Minas" sheetId="15" r:id="rId12"/>
    <sheet name="Mujer" sheetId="16" r:id="rId13"/>
    <sheet name="Planeación" sheetId="17" r:id="rId14"/>
    <sheet name="Salud" sheetId="18" r:id="rId15"/>
    <sheet name="TIC" sheetId="19" r:id="rId16"/>
    <sheet name="Transporte" sheetId="20" r:id="rId17"/>
    <sheet name="UAEGRD" sheetId="21" r:id="rId18"/>
    <sheet name="Felicidad" sheetId="26" r:id="rId19"/>
    <sheet name="ACPP" sheetId="22" r:id="rId20"/>
    <sheet name="Beneficencia" sheetId="23" r:id="rId21"/>
    <sheet name="CSC" sheetId="28" r:id="rId22"/>
    <sheet name="EPC" sheetId="24" r:id="rId23"/>
    <sheet name="Indeportes" sheetId="25" r:id="rId24"/>
    <sheet name="Consolidado" sheetId="5" r:id="rId25"/>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8" i="5" l="1"/>
  <c r="K76" i="5"/>
  <c r="K75" i="5"/>
  <c r="K74" i="5"/>
  <c r="K73" i="5"/>
  <c r="K72" i="5"/>
  <c r="K71" i="5"/>
  <c r="K70" i="5"/>
  <c r="K69" i="5"/>
  <c r="K68" i="5"/>
  <c r="K67" i="5"/>
  <c r="K66" i="5"/>
  <c r="K65" i="5"/>
  <c r="K64" i="5"/>
  <c r="K63" i="5"/>
  <c r="K62" i="5"/>
  <c r="K61" i="5"/>
  <c r="J31" i="27"/>
  <c r="J29" i="27"/>
  <c r="J28" i="27"/>
  <c r="J27" i="27"/>
  <c r="J26" i="27"/>
  <c r="J25" i="27"/>
  <c r="J24" i="27"/>
  <c r="J23" i="27"/>
  <c r="J22" i="27"/>
  <c r="J21" i="27"/>
  <c r="J20" i="27"/>
  <c r="J19" i="27"/>
  <c r="J18" i="27"/>
  <c r="J17" i="27"/>
  <c r="J16" i="27"/>
  <c r="J15" i="27"/>
  <c r="J14" i="27"/>
  <c r="AJ34" i="8"/>
  <c r="AI34" i="8"/>
  <c r="AF34" i="8"/>
  <c r="AE34" i="8"/>
  <c r="AD34" i="8"/>
  <c r="AC34" i="8"/>
  <c r="Z34" i="8"/>
  <c r="Y34" i="8"/>
  <c r="W34" i="8"/>
  <c r="V34" i="8"/>
  <c r="T34" i="8"/>
  <c r="S34" i="8"/>
  <c r="R34" i="8"/>
  <c r="P34" i="8"/>
  <c r="I34" i="8"/>
  <c r="H34" i="8"/>
  <c r="G34" i="8"/>
  <c r="F34" i="8"/>
  <c r="J33" i="8"/>
  <c r="J32" i="8"/>
  <c r="J31" i="8"/>
  <c r="J30" i="8"/>
  <c r="J29" i="8"/>
  <c r="J28" i="8"/>
  <c r="J27" i="8"/>
  <c r="J26" i="8"/>
  <c r="J25" i="8"/>
  <c r="J24" i="8"/>
  <c r="J23" i="8"/>
  <c r="J22" i="8"/>
  <c r="J21" i="8"/>
  <c r="J20" i="8"/>
  <c r="J19" i="8"/>
  <c r="J18" i="8"/>
  <c r="J34" i="8"/>
  <c r="J17" i="8"/>
  <c r="J16" i="8"/>
  <c r="J15" i="8"/>
  <c r="P51" i="10"/>
  <c r="I51" i="10"/>
  <c r="H51" i="10"/>
  <c r="G51" i="10"/>
  <c r="F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51" i="10"/>
  <c r="K60" i="5"/>
  <c r="K59" i="5"/>
  <c r="K58" i="5"/>
  <c r="K57" i="5"/>
  <c r="K56" i="5"/>
  <c r="K55" i="5"/>
  <c r="K54" i="5"/>
  <c r="K53" i="5"/>
  <c r="K52" i="5"/>
  <c r="K51" i="5"/>
  <c r="K50" i="5"/>
  <c r="K49" i="5"/>
  <c r="K48" i="5"/>
  <c r="K47" i="5"/>
  <c r="K46" i="5"/>
  <c r="K45" i="5"/>
  <c r="K44" i="5"/>
  <c r="K43" i="5"/>
  <c r="K42" i="5"/>
  <c r="AJ26" i="25"/>
  <c r="AF26" i="25"/>
  <c r="AE26" i="25"/>
  <c r="AD26" i="25"/>
  <c r="AC26" i="25"/>
  <c r="Z26" i="25"/>
  <c r="Y26" i="25"/>
  <c r="V26" i="25"/>
  <c r="T26" i="25"/>
  <c r="S26" i="25"/>
  <c r="R26" i="25"/>
  <c r="J26" i="25"/>
  <c r="I26" i="25"/>
  <c r="H26" i="25"/>
  <c r="G26" i="25"/>
  <c r="F26" i="25"/>
  <c r="J347" i="5"/>
  <c r="I347" i="5"/>
  <c r="H347" i="5"/>
  <c r="G347" i="5"/>
  <c r="AK347" i="5"/>
  <c r="AJ347" i="5"/>
  <c r="AG347" i="5"/>
  <c r="AF347" i="5"/>
  <c r="AE347" i="5"/>
  <c r="AD347" i="5"/>
  <c r="AA347" i="5"/>
  <c r="Z347" i="5"/>
  <c r="X347" i="5"/>
  <c r="W347" i="5"/>
  <c r="U347" i="5"/>
  <c r="T347" i="5"/>
  <c r="S347" i="5"/>
  <c r="K342" i="5"/>
  <c r="K341" i="5"/>
  <c r="J333" i="5"/>
  <c r="J332" i="5"/>
  <c r="AJ18" i="28"/>
  <c r="AI18" i="28"/>
  <c r="AF18" i="28"/>
  <c r="AE18" i="28"/>
  <c r="AD18" i="28"/>
  <c r="AC18" i="28"/>
  <c r="Z18" i="28"/>
  <c r="Y18" i="28"/>
  <c r="W18" i="28"/>
  <c r="V18" i="28"/>
  <c r="T18" i="28"/>
  <c r="S18" i="28"/>
  <c r="R18" i="28"/>
  <c r="I18" i="28"/>
  <c r="H18" i="28"/>
  <c r="G18" i="28"/>
  <c r="F18" i="28"/>
  <c r="J17" i="28"/>
  <c r="J16" i="28"/>
  <c r="J18" i="28"/>
  <c r="K347" i="5"/>
  <c r="AJ33" i="27"/>
  <c r="AI33" i="27"/>
  <c r="AF33" i="27"/>
  <c r="AE33" i="27"/>
  <c r="AD33" i="27"/>
  <c r="AC33" i="27"/>
  <c r="Z33" i="27"/>
  <c r="Y33" i="27"/>
  <c r="W33" i="27"/>
  <c r="V33" i="27"/>
  <c r="T33" i="27"/>
  <c r="S33" i="27"/>
  <c r="R33" i="27"/>
  <c r="P33" i="27"/>
  <c r="F33" i="27"/>
  <c r="G33" i="27"/>
  <c r="H33" i="27"/>
  <c r="I33" i="27"/>
  <c r="J33" i="27"/>
  <c r="K329" i="5"/>
  <c r="K328" i="5"/>
  <c r="K327" i="5"/>
  <c r="AK24" i="26"/>
  <c r="AJ24" i="26"/>
  <c r="AG24" i="26"/>
  <c r="AF24" i="26"/>
  <c r="AE24" i="26"/>
  <c r="AD24" i="26"/>
  <c r="AA24" i="26"/>
  <c r="Z24" i="26"/>
  <c r="X24" i="26"/>
  <c r="W24" i="26"/>
  <c r="U24" i="26"/>
  <c r="T24" i="26"/>
  <c r="S24" i="26"/>
  <c r="J24" i="26"/>
  <c r="I24" i="26"/>
  <c r="H24" i="26"/>
  <c r="G24" i="26"/>
  <c r="K24" i="26"/>
  <c r="K17" i="26"/>
  <c r="K16" i="26"/>
  <c r="K15" i="26"/>
  <c r="K14" i="26"/>
  <c r="J25" i="25"/>
  <c r="J24" i="25"/>
  <c r="J23" i="25"/>
  <c r="J22" i="25"/>
  <c r="J21" i="25"/>
  <c r="J20" i="25"/>
  <c r="J19" i="25"/>
  <c r="J18" i="25"/>
  <c r="J17" i="25"/>
  <c r="J16" i="25"/>
  <c r="J15" i="25"/>
  <c r="J14" i="25"/>
  <c r="K346" i="5"/>
  <c r="Q346" i="5"/>
  <c r="K345" i="5"/>
  <c r="Q345" i="5"/>
  <c r="K344" i="5"/>
  <c r="Q344" i="5"/>
  <c r="K343" i="5"/>
  <c r="Q343" i="5"/>
  <c r="AJ17" i="24"/>
  <c r="Z17" i="24"/>
  <c r="AC17" i="24"/>
  <c r="AD17" i="24"/>
  <c r="AE17" i="24"/>
  <c r="AF17" i="24"/>
  <c r="Y17" i="24"/>
  <c r="S17" i="24"/>
  <c r="T17" i="24"/>
  <c r="V17" i="24"/>
  <c r="R17" i="24"/>
  <c r="J17" i="24"/>
  <c r="I17" i="24"/>
  <c r="H17" i="24"/>
  <c r="G17" i="24"/>
  <c r="F17" i="24"/>
  <c r="J16" i="24"/>
  <c r="P16" i="24"/>
  <c r="J15" i="24"/>
  <c r="P15" i="24"/>
  <c r="J14" i="24"/>
  <c r="P14" i="24"/>
  <c r="J13" i="24"/>
  <c r="P13" i="24"/>
  <c r="K340" i="5"/>
  <c r="K339" i="5"/>
  <c r="K338" i="5"/>
  <c r="AJ16" i="23"/>
  <c r="AC16" i="23"/>
  <c r="AD16" i="23"/>
  <c r="AE16" i="23"/>
  <c r="AF16" i="23"/>
  <c r="Z16" i="23"/>
  <c r="Y16" i="23"/>
  <c r="T16" i="23"/>
  <c r="V16" i="23"/>
  <c r="S16" i="23"/>
  <c r="R16" i="23"/>
  <c r="I16" i="23"/>
  <c r="H16" i="23"/>
  <c r="G16" i="23"/>
  <c r="F16" i="23"/>
  <c r="J16" i="23"/>
  <c r="J15" i="23"/>
  <c r="J14" i="23"/>
  <c r="J13" i="23"/>
  <c r="K337" i="5"/>
  <c r="K336" i="5"/>
  <c r="AJ17" i="22"/>
  <c r="AI17" i="22"/>
  <c r="AF17" i="22"/>
  <c r="AE17" i="22"/>
  <c r="AD17" i="22"/>
  <c r="AC17" i="22"/>
  <c r="Z17" i="22"/>
  <c r="Y17" i="22"/>
  <c r="W17" i="22"/>
  <c r="V17" i="22"/>
  <c r="T17" i="22"/>
  <c r="S17" i="22"/>
  <c r="R17" i="22"/>
  <c r="I17" i="22"/>
  <c r="H17" i="22"/>
  <c r="G17" i="22"/>
  <c r="F17" i="22"/>
  <c r="J17" i="22"/>
  <c r="J16" i="22"/>
  <c r="J15" i="22"/>
  <c r="J14" i="22"/>
  <c r="U326" i="5"/>
  <c r="W326" i="5"/>
  <c r="K326" i="5"/>
  <c r="S326" i="5"/>
  <c r="U325" i="5"/>
  <c r="W325" i="5"/>
  <c r="K325" i="5"/>
  <c r="S325" i="5"/>
  <c r="U324" i="5"/>
  <c r="W324" i="5"/>
  <c r="K324" i="5"/>
  <c r="S324" i="5"/>
  <c r="AJ17" i="21"/>
  <c r="Y17" i="21"/>
  <c r="Z17" i="21"/>
  <c r="AC17" i="21"/>
  <c r="AD17" i="21"/>
  <c r="AE17" i="21"/>
  <c r="AF17" i="21"/>
  <c r="T17" i="21"/>
  <c r="V17" i="21"/>
  <c r="S17" i="21"/>
  <c r="I17" i="21"/>
  <c r="H17" i="21"/>
  <c r="G17" i="21"/>
  <c r="F17" i="21"/>
  <c r="J17" i="21"/>
  <c r="T16" i="21"/>
  <c r="V16" i="21"/>
  <c r="J16" i="21"/>
  <c r="R16" i="21"/>
  <c r="V15" i="21"/>
  <c r="W15" i="21"/>
  <c r="Y15" i="21"/>
  <c r="Z15" i="21"/>
  <c r="AC15" i="21"/>
  <c r="AD15" i="21"/>
  <c r="AE15" i="21"/>
  <c r="AF15" i="21"/>
  <c r="T15" i="21"/>
  <c r="R15" i="21"/>
  <c r="J15" i="21"/>
  <c r="T14" i="21"/>
  <c r="V14" i="21"/>
  <c r="W14" i="21"/>
  <c r="Y14" i="21"/>
  <c r="Z14" i="21"/>
  <c r="AC14" i="21"/>
  <c r="AD14" i="21"/>
  <c r="AE14" i="21"/>
  <c r="AF14" i="21"/>
  <c r="J14" i="21"/>
  <c r="R14" i="21"/>
  <c r="X324" i="5"/>
  <c r="Z324" i="5"/>
  <c r="AA324" i="5"/>
  <c r="AD324" i="5"/>
  <c r="AE324" i="5"/>
  <c r="AF324" i="5"/>
  <c r="AG324" i="5"/>
  <c r="X326" i="5"/>
  <c r="Z326" i="5"/>
  <c r="AA326" i="5"/>
  <c r="AD326" i="5"/>
  <c r="AE326" i="5"/>
  <c r="AF326" i="5"/>
  <c r="AG326" i="5"/>
  <c r="X325" i="5"/>
  <c r="Z325" i="5"/>
  <c r="AA325" i="5"/>
  <c r="AD325" i="5"/>
  <c r="AE325" i="5"/>
  <c r="AF325" i="5"/>
  <c r="AG325" i="5"/>
  <c r="W16" i="21"/>
  <c r="Y16" i="21"/>
  <c r="Z16" i="21"/>
  <c r="AC16" i="21"/>
  <c r="AD16" i="21"/>
  <c r="AE16" i="21"/>
  <c r="AF16" i="21"/>
  <c r="R17" i="21"/>
  <c r="K323" i="5"/>
  <c r="K322" i="5"/>
  <c r="AJ15" i="20"/>
  <c r="AI15" i="20"/>
  <c r="AF15" i="20"/>
  <c r="AE15" i="20"/>
  <c r="AD15" i="20"/>
  <c r="AC15" i="20"/>
  <c r="Z15" i="20"/>
  <c r="Y15" i="20"/>
  <c r="W15" i="20"/>
  <c r="V15" i="20"/>
  <c r="T15" i="20"/>
  <c r="S15" i="20"/>
  <c r="R15" i="20"/>
  <c r="J15" i="20"/>
  <c r="I15" i="20"/>
  <c r="H15" i="20"/>
  <c r="G15" i="20"/>
  <c r="F15" i="20"/>
  <c r="J14" i="20"/>
  <c r="J13" i="20"/>
  <c r="K321" i="5"/>
  <c r="K320" i="5"/>
  <c r="K319" i="5"/>
  <c r="K318" i="5"/>
  <c r="AJ19" i="19"/>
  <c r="AI19" i="19"/>
  <c r="AF19" i="19"/>
  <c r="AE19" i="19"/>
  <c r="AD19" i="19"/>
  <c r="AC19" i="19"/>
  <c r="Z19" i="19"/>
  <c r="Y19" i="19"/>
  <c r="W19" i="19"/>
  <c r="V19" i="19"/>
  <c r="T19" i="19"/>
  <c r="S19" i="19"/>
  <c r="R19" i="19"/>
  <c r="I19" i="19"/>
  <c r="H19" i="19"/>
  <c r="G19" i="19"/>
  <c r="F19" i="19"/>
  <c r="J18" i="19"/>
  <c r="J17" i="19"/>
  <c r="J16" i="19"/>
  <c r="J15" i="19"/>
  <c r="J14" i="19"/>
  <c r="J19" i="19"/>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Q280" i="5"/>
  <c r="K279" i="5"/>
  <c r="Q279" i="5"/>
  <c r="K278" i="5"/>
  <c r="Q278" i="5"/>
  <c r="Q277" i="5"/>
  <c r="K277" i="5"/>
  <c r="K276" i="5"/>
  <c r="Q276" i="5"/>
  <c r="K275" i="5"/>
  <c r="Q275" i="5"/>
  <c r="K274" i="5"/>
  <c r="Q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245" i="5"/>
  <c r="K244" i="5"/>
  <c r="K243" i="5"/>
  <c r="K242" i="5"/>
  <c r="K241" i="5"/>
  <c r="K240" i="5"/>
  <c r="K239" i="5"/>
  <c r="K238" i="5"/>
  <c r="K237" i="5"/>
  <c r="K236" i="5"/>
  <c r="K235" i="5"/>
  <c r="K234" i="5"/>
  <c r="K233" i="5"/>
  <c r="K232" i="5"/>
  <c r="K231" i="5"/>
  <c r="K230" i="5"/>
  <c r="K229" i="5"/>
  <c r="K228" i="5"/>
  <c r="K227" i="5"/>
  <c r="K226" i="5"/>
  <c r="K225" i="5"/>
  <c r="K224" i="5"/>
  <c r="K223" i="5"/>
  <c r="K222" i="5"/>
  <c r="K221" i="5"/>
  <c r="K220" i="5"/>
  <c r="K219" i="5"/>
  <c r="K218" i="5"/>
  <c r="K217" i="5"/>
  <c r="K216" i="5"/>
  <c r="K215" i="5"/>
  <c r="K214" i="5"/>
  <c r="K213" i="5"/>
  <c r="K212" i="5"/>
  <c r="K211" i="5"/>
  <c r="K210" i="5"/>
  <c r="K209" i="5"/>
  <c r="K208" i="5"/>
  <c r="K207" i="5"/>
  <c r="K206" i="5"/>
  <c r="K205" i="5"/>
  <c r="K204" i="5"/>
  <c r="K203" i="5"/>
  <c r="K202" i="5"/>
  <c r="K201" i="5"/>
  <c r="K200" i="5"/>
  <c r="K199" i="5"/>
  <c r="K198" i="5"/>
  <c r="K197" i="5"/>
  <c r="K196" i="5"/>
  <c r="K195" i="5"/>
  <c r="K194" i="5"/>
  <c r="K193" i="5"/>
  <c r="K192" i="5"/>
  <c r="AJ140" i="18"/>
  <c r="AI140" i="18"/>
  <c r="AF140" i="18"/>
  <c r="AE140" i="18"/>
  <c r="AD140" i="18"/>
  <c r="AC140" i="18"/>
  <c r="Z140" i="18"/>
  <c r="Y140" i="18"/>
  <c r="W140" i="18"/>
  <c r="V140" i="18"/>
  <c r="T140" i="18"/>
  <c r="S140" i="18"/>
  <c r="R140" i="18"/>
  <c r="I140" i="18"/>
  <c r="H140" i="18"/>
  <c r="G140" i="18"/>
  <c r="F140" i="18"/>
  <c r="J140" i="18"/>
  <c r="J139" i="18"/>
  <c r="J138" i="18"/>
  <c r="J137" i="18"/>
  <c r="J136" i="18"/>
  <c r="J135" i="18"/>
  <c r="J134" i="18"/>
  <c r="J133" i="18"/>
  <c r="J132" i="18"/>
  <c r="J131" i="18"/>
  <c r="J130" i="18"/>
  <c r="J129" i="18"/>
  <c r="J128" i="18"/>
  <c r="J127" i="18"/>
  <c r="J126" i="18"/>
  <c r="J125" i="18"/>
  <c r="J124" i="18"/>
  <c r="J123" i="18"/>
  <c r="J122" i="18"/>
  <c r="J121" i="18"/>
  <c r="J120" i="18"/>
  <c r="J119" i="18"/>
  <c r="J118" i="18"/>
  <c r="J117" i="18"/>
  <c r="J116" i="18"/>
  <c r="J115" i="18"/>
  <c r="J114" i="18"/>
  <c r="J113" i="18"/>
  <c r="J112" i="18"/>
  <c r="J111" i="18"/>
  <c r="J110" i="18"/>
  <c r="J109" i="18"/>
  <c r="J108" i="18"/>
  <c r="J107" i="18"/>
  <c r="J106" i="18"/>
  <c r="J105" i="18"/>
  <c r="J104" i="18"/>
  <c r="J103" i="18"/>
  <c r="P102" i="18"/>
  <c r="J102" i="18"/>
  <c r="J101" i="18"/>
  <c r="P101" i="18"/>
  <c r="P100" i="18"/>
  <c r="J100" i="18"/>
  <c r="J99" i="18"/>
  <c r="P99" i="18"/>
  <c r="P98" i="18"/>
  <c r="J98" i="18"/>
  <c r="J97" i="18"/>
  <c r="P97" i="18"/>
  <c r="P96" i="18"/>
  <c r="J96" i="18"/>
  <c r="J95" i="18"/>
  <c r="J94" i="18"/>
  <c r="J93" i="18"/>
  <c r="J92" i="18"/>
  <c r="J91" i="18"/>
  <c r="J90" i="18"/>
  <c r="J89" i="18"/>
  <c r="J88" i="18"/>
  <c r="J87" i="18"/>
  <c r="J86" i="18"/>
  <c r="J85" i="18"/>
  <c r="J84" i="18"/>
  <c r="J83" i="18"/>
  <c r="J82" i="18"/>
  <c r="J81" i="18"/>
  <c r="J80" i="18"/>
  <c r="J79" i="18"/>
  <c r="J78" i="18"/>
  <c r="J77" i="18"/>
  <c r="J76" i="18"/>
  <c r="J75" i="18"/>
  <c r="J74" i="18"/>
  <c r="J73" i="18"/>
  <c r="J72" i="18"/>
  <c r="J71" i="18"/>
  <c r="J70" i="18"/>
  <c r="J69" i="18"/>
  <c r="J68" i="18"/>
  <c r="J67" i="18"/>
  <c r="J66" i="18"/>
  <c r="J65" i="18"/>
  <c r="J64" i="18"/>
  <c r="J63" i="18"/>
  <c r="J62" i="18"/>
  <c r="J61" i="18"/>
  <c r="J60" i="18"/>
  <c r="J59" i="18"/>
  <c r="J58" i="18"/>
  <c r="J57" i="18"/>
  <c r="J56" i="18"/>
  <c r="J55" i="18"/>
  <c r="J54" i="18"/>
  <c r="J53"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K191" i="5"/>
  <c r="K190" i="5"/>
  <c r="K189" i="5"/>
  <c r="K188" i="5"/>
  <c r="K187" i="5"/>
  <c r="K186" i="5"/>
  <c r="K185" i="5"/>
  <c r="K184" i="5"/>
  <c r="K183" i="5"/>
  <c r="K182" i="5"/>
  <c r="K181" i="5"/>
  <c r="K180" i="5"/>
  <c r="K179" i="5"/>
  <c r="K178" i="5"/>
  <c r="K175" i="5"/>
  <c r="K174" i="5"/>
  <c r="K173" i="5"/>
  <c r="K172" i="5"/>
  <c r="K171" i="5"/>
  <c r="K170" i="5"/>
  <c r="K169" i="5"/>
  <c r="K168" i="5"/>
  <c r="K167" i="5"/>
  <c r="N166" i="5"/>
  <c r="K166" i="5"/>
  <c r="K165" i="5"/>
  <c r="K164" i="5"/>
  <c r="J15" i="17"/>
  <c r="AJ41" i="17"/>
  <c r="AI41" i="17"/>
  <c r="AF41" i="17"/>
  <c r="AE41" i="17"/>
  <c r="AD41" i="17"/>
  <c r="AC41" i="17"/>
  <c r="Z41" i="17"/>
  <c r="Y41" i="17"/>
  <c r="W41" i="17"/>
  <c r="V41" i="17"/>
  <c r="T41" i="17"/>
  <c r="S41" i="17"/>
  <c r="R41" i="17"/>
  <c r="P41" i="17"/>
  <c r="I41" i="17"/>
  <c r="H41" i="17"/>
  <c r="G41" i="17"/>
  <c r="F41" i="17"/>
  <c r="J40" i="17"/>
  <c r="J39" i="17"/>
  <c r="J38" i="17"/>
  <c r="J37" i="17"/>
  <c r="J36" i="17"/>
  <c r="J35" i="17"/>
  <c r="J34" i="17"/>
  <c r="J33" i="17"/>
  <c r="J32" i="17"/>
  <c r="J31" i="17"/>
  <c r="J30" i="17"/>
  <c r="J29" i="17"/>
  <c r="J28" i="17"/>
  <c r="J27" i="17"/>
  <c r="J24" i="17"/>
  <c r="J23" i="17"/>
  <c r="J22" i="17"/>
  <c r="J21" i="17"/>
  <c r="J20" i="17"/>
  <c r="J19" i="17"/>
  <c r="J18" i="17"/>
  <c r="J17" i="17"/>
  <c r="J16" i="17"/>
  <c r="M15" i="17"/>
  <c r="J14" i="17"/>
  <c r="J41" i="17"/>
  <c r="J13" i="17"/>
  <c r="K163" i="5"/>
  <c r="K162" i="5"/>
  <c r="K161" i="5"/>
  <c r="K160" i="5"/>
  <c r="K159" i="5"/>
  <c r="K158" i="5"/>
  <c r="K157" i="5"/>
  <c r="K156" i="5"/>
  <c r="K155" i="5"/>
  <c r="K154" i="5"/>
  <c r="K153" i="5"/>
  <c r="K152" i="5"/>
  <c r="K151" i="5"/>
  <c r="AJ26" i="16"/>
  <c r="AI26" i="16"/>
  <c r="AF26" i="16"/>
  <c r="AE26" i="16"/>
  <c r="AD26" i="16"/>
  <c r="AC26" i="16"/>
  <c r="Z26" i="16"/>
  <c r="Y26" i="16"/>
  <c r="W26" i="16"/>
  <c r="V26" i="16"/>
  <c r="T26" i="16"/>
  <c r="S26" i="16"/>
  <c r="R26" i="16"/>
  <c r="I26" i="16"/>
  <c r="H26" i="16"/>
  <c r="G26" i="16"/>
  <c r="F26" i="16"/>
  <c r="J26" i="16"/>
  <c r="J25" i="16"/>
  <c r="J24" i="16"/>
  <c r="J23" i="16"/>
  <c r="J22" i="16"/>
  <c r="J21" i="16"/>
  <c r="J20" i="16"/>
  <c r="J19" i="16"/>
  <c r="J18" i="16"/>
  <c r="J17" i="16"/>
  <c r="J16" i="16"/>
  <c r="J15" i="16"/>
  <c r="J14" i="16"/>
  <c r="J13" i="16"/>
  <c r="K150" i="5"/>
  <c r="K149" i="5"/>
  <c r="K148" i="5"/>
  <c r="AJ19" i="15"/>
  <c r="AI19" i="15"/>
  <c r="AF19" i="15"/>
  <c r="AE19" i="15"/>
  <c r="AD19" i="15"/>
  <c r="AC19" i="15"/>
  <c r="Z19" i="15"/>
  <c r="Y19" i="15"/>
  <c r="W19" i="15"/>
  <c r="V19" i="15"/>
  <c r="T19" i="15"/>
  <c r="S19" i="15"/>
  <c r="R19" i="15"/>
  <c r="I19" i="15"/>
  <c r="H19" i="15"/>
  <c r="G19" i="15"/>
  <c r="F19" i="15"/>
  <c r="J19" i="15"/>
  <c r="J18" i="15"/>
  <c r="J17" i="15"/>
  <c r="J16" i="15"/>
  <c r="J15" i="15"/>
  <c r="J14" i="15"/>
  <c r="K147" i="5"/>
  <c r="K146" i="5"/>
  <c r="AJ18" i="14"/>
  <c r="S18" i="14"/>
  <c r="T18" i="14"/>
  <c r="V18" i="14"/>
  <c r="I18" i="14"/>
  <c r="H18" i="14"/>
  <c r="G18" i="14"/>
  <c r="F18" i="14"/>
  <c r="J18" i="14"/>
  <c r="T17" i="14"/>
  <c r="V17" i="14"/>
  <c r="J17" i="14"/>
  <c r="R17" i="14"/>
  <c r="J16" i="14"/>
  <c r="J15" i="14"/>
  <c r="T14" i="14"/>
  <c r="V14" i="14"/>
  <c r="J14" i="14"/>
  <c r="R14" i="14"/>
  <c r="R18" i="14"/>
  <c r="W14" i="14"/>
  <c r="Y14" i="14"/>
  <c r="Z14" i="14"/>
  <c r="AC14" i="14"/>
  <c r="AD14" i="14"/>
  <c r="AE14" i="14"/>
  <c r="AF14" i="14"/>
  <c r="W17" i="14"/>
  <c r="Y17" i="14"/>
  <c r="Z17" i="14"/>
  <c r="AC17" i="14"/>
  <c r="AD17" i="14"/>
  <c r="AE17" i="14"/>
  <c r="AF17" i="14"/>
  <c r="W18" i="14"/>
  <c r="Y18" i="14"/>
  <c r="Z18" i="14"/>
  <c r="AC18" i="14"/>
  <c r="AD18" i="14"/>
  <c r="AE18" i="14"/>
  <c r="AF18" i="14"/>
  <c r="K145" i="5"/>
  <c r="K142" i="5"/>
  <c r="AJ22" i="13"/>
  <c r="AI22" i="13"/>
  <c r="AF22" i="13"/>
  <c r="AE22" i="13"/>
  <c r="AD22" i="13"/>
  <c r="AC22" i="13"/>
  <c r="Z22" i="13"/>
  <c r="Y22" i="13"/>
  <c r="W22" i="13"/>
  <c r="V22" i="13"/>
  <c r="T22" i="13"/>
  <c r="S22" i="13"/>
  <c r="R22" i="13"/>
  <c r="I22" i="13"/>
  <c r="H22" i="13"/>
  <c r="G22" i="13"/>
  <c r="F22" i="13"/>
  <c r="J22" i="13"/>
  <c r="J21" i="13"/>
  <c r="J18" i="13"/>
  <c r="K137" i="5"/>
  <c r="AJ16" i="12"/>
  <c r="AI16" i="12"/>
  <c r="AF16" i="12"/>
  <c r="AE16" i="12"/>
  <c r="AD16" i="12"/>
  <c r="AC16" i="12"/>
  <c r="Z16" i="12"/>
  <c r="Y16" i="12"/>
  <c r="W16" i="12"/>
  <c r="V16" i="12"/>
  <c r="T16" i="12"/>
  <c r="S16" i="12"/>
  <c r="R16" i="12"/>
  <c r="I16" i="12"/>
  <c r="H16" i="12"/>
  <c r="G16" i="12"/>
  <c r="F16" i="12"/>
  <c r="J16" i="12"/>
  <c r="J15" i="12"/>
  <c r="J14" i="12"/>
  <c r="K136" i="5"/>
  <c r="K135" i="5"/>
  <c r="K134" i="5"/>
  <c r="AJ16" i="11"/>
  <c r="AI16" i="11"/>
  <c r="AF16" i="11"/>
  <c r="AE16" i="11"/>
  <c r="AD16" i="11"/>
  <c r="AC16" i="11"/>
  <c r="Z16" i="11"/>
  <c r="Y16" i="11"/>
  <c r="W16" i="11"/>
  <c r="V16" i="11"/>
  <c r="T16" i="11"/>
  <c r="S16" i="11"/>
  <c r="R16" i="11"/>
  <c r="I16" i="11"/>
  <c r="H16" i="11"/>
  <c r="G16" i="11"/>
  <c r="F16" i="11"/>
  <c r="J16" i="11"/>
  <c r="J15" i="11"/>
  <c r="J14" i="11"/>
  <c r="J13" i="11"/>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79" i="5"/>
  <c r="AJ30" i="9"/>
  <c r="S30" i="9"/>
  <c r="T30" i="9"/>
  <c r="V30" i="9"/>
  <c r="W30" i="9"/>
  <c r="Y30" i="9"/>
  <c r="Z30" i="9"/>
  <c r="AC30" i="9"/>
  <c r="AD30" i="9"/>
  <c r="AE30" i="9"/>
  <c r="AF30" i="9"/>
  <c r="R30" i="9"/>
  <c r="J30" i="9"/>
  <c r="I30" i="9"/>
  <c r="H30" i="9"/>
  <c r="G30" i="9"/>
  <c r="F30" i="9"/>
  <c r="J13" i="9"/>
  <c r="AJ17" i="7"/>
  <c r="AI17" i="7"/>
  <c r="AF17" i="7"/>
  <c r="AE17" i="7"/>
  <c r="AD17" i="7"/>
  <c r="AC17" i="7"/>
  <c r="Z17" i="7"/>
  <c r="Y17" i="7"/>
  <c r="W17" i="7"/>
  <c r="V17" i="7"/>
  <c r="T17" i="7"/>
  <c r="S17" i="7"/>
  <c r="R17" i="7"/>
  <c r="I17" i="7"/>
  <c r="H17" i="7"/>
  <c r="G17" i="7"/>
  <c r="F17" i="7"/>
  <c r="J17" i="7"/>
  <c r="J14" i="7"/>
  <c r="K24" i="5"/>
  <c r="K38" i="5"/>
  <c r="K37" i="5"/>
  <c r="K36" i="5"/>
  <c r="Q36" i="5"/>
  <c r="K35" i="5"/>
  <c r="K34" i="5"/>
  <c r="K33" i="5"/>
  <c r="K32" i="5"/>
  <c r="K31" i="5"/>
  <c r="K30" i="5"/>
  <c r="K29" i="5"/>
  <c r="K28" i="5"/>
  <c r="K27" i="5"/>
  <c r="K26" i="5"/>
  <c r="K25" i="5"/>
  <c r="K23" i="5"/>
  <c r="K22" i="5"/>
  <c r="AJ32" i="6"/>
  <c r="AI32" i="6"/>
  <c r="AF32" i="6"/>
  <c r="AE32" i="6"/>
  <c r="AD32" i="6"/>
  <c r="AC32" i="6"/>
  <c r="Z32" i="6"/>
  <c r="Y32" i="6"/>
  <c r="W32" i="6"/>
  <c r="V32" i="6"/>
  <c r="T32" i="6"/>
  <c r="S32" i="6"/>
  <c r="R32" i="6"/>
  <c r="J32" i="6"/>
  <c r="I32" i="6"/>
  <c r="H32" i="6"/>
  <c r="G32" i="6"/>
  <c r="F32" i="6"/>
  <c r="J30" i="6"/>
  <c r="J29" i="6"/>
  <c r="J28" i="6"/>
  <c r="P28" i="6"/>
  <c r="J27" i="6"/>
  <c r="J26" i="6"/>
  <c r="J25" i="6"/>
  <c r="J24" i="6"/>
  <c r="J23" i="6"/>
  <c r="J22" i="6"/>
  <c r="J21" i="6"/>
  <c r="J20" i="6"/>
  <c r="J19" i="6"/>
  <c r="J18" i="6"/>
  <c r="J17" i="6"/>
  <c r="J16" i="6"/>
  <c r="J15" i="6"/>
  <c r="J14" i="6"/>
  <c r="K20" i="5"/>
  <c r="K19" i="5"/>
  <c r="K18" i="5"/>
  <c r="K17" i="5"/>
  <c r="K16" i="5"/>
  <c r="K15" i="5"/>
  <c r="K14" i="5"/>
  <c r="I23" i="2"/>
  <c r="H23" i="2"/>
  <c r="G23" i="2"/>
  <c r="F23" i="2"/>
  <c r="J20" i="2"/>
  <c r="J19" i="2"/>
  <c r="J18" i="2"/>
  <c r="J17" i="2"/>
  <c r="J16" i="2"/>
  <c r="J15" i="2"/>
  <c r="J14" i="2"/>
  <c r="J23" i="2"/>
  <c r="AI23" i="2"/>
  <c r="AF23" i="2"/>
  <c r="AE23" i="2"/>
  <c r="AD23" i="2"/>
  <c r="AC23" i="2"/>
  <c r="Z23" i="2"/>
  <c r="Y23" i="2"/>
  <c r="W23" i="2"/>
  <c r="V23" i="2"/>
  <c r="T23" i="2"/>
  <c r="AJ23" i="2"/>
  <c r="S23" i="2"/>
  <c r="R23" i="2"/>
</calcChain>
</file>

<file path=xl/comments1.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10.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1.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12.xml><?xml version="1.0" encoding="utf-8"?>
<comments xmlns="http://schemas.openxmlformats.org/spreadsheetml/2006/main">
  <authors>
    <author>Autor</author>
  </authors>
  <commentList>
    <comment ref="A10" authorId="0" shapeId="0">
      <text>
        <r>
          <rPr>
            <sz val="9"/>
            <color indexed="81"/>
            <rFont val="Tahoma"/>
            <family val="2"/>
          </rPr>
          <t xml:space="preserve">Señale los temas más relevantes, objeto de asistencia técnica, que desarrollará la entidad durante el año. </t>
        </r>
      </text>
    </comment>
    <comment ref="B10" authorId="0" shapeId="0">
      <text>
        <r>
          <rPr>
            <sz val="9"/>
            <color indexed="81"/>
            <rFont val="Tahoma"/>
            <family val="2"/>
          </rPr>
          <t>Señale con una Equis (X) la categoría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sz val="9"/>
            <color indexed="81"/>
            <rFont val="Tahoma"/>
            <family val="2"/>
          </rPr>
          <t>Describa brevemente el objetivo de la asistencia a brindar, de acuerdo con el tema programado y la categoría de Asistencia Técnica a Realizar.</t>
        </r>
      </text>
    </comment>
    <comment ref="F10"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0" authorId="0" shapeId="0">
      <text>
        <r>
          <rPr>
            <sz val="9"/>
            <color indexed="81"/>
            <rFont val="Tahoma"/>
            <family val="2"/>
          </rPr>
          <t xml:space="preserve">Señale el nombre del indicador, según corresponda a la actividad de asistencia programada. </t>
        </r>
      </text>
    </comment>
    <comment ref="L10" authorId="0" shapeId="0">
      <text>
        <r>
          <rPr>
            <sz val="9"/>
            <color indexed="81"/>
            <rFont val="Tahoma"/>
            <family val="2"/>
          </rPr>
          <t xml:space="preserve">Señale la unidad de medida, según corresponda a la actividad de asistencia programada. </t>
        </r>
      </text>
    </comment>
    <comment ref="M10" authorId="0" shapeId="0">
      <text>
        <r>
          <rPr>
            <sz val="9"/>
            <color indexed="81"/>
            <rFont val="Tahoma"/>
            <family val="2"/>
          </rPr>
          <t xml:space="preserve">Digite el Número de la Meta de Producto que esté asociada al tema programado. </t>
        </r>
      </text>
    </comment>
    <comment ref="N10" authorId="0" shapeId="0">
      <text>
        <r>
          <rPr>
            <sz val="9"/>
            <color indexed="81"/>
            <rFont val="Tahoma"/>
            <family val="2"/>
          </rPr>
          <t>Escriba el nombre de las entidades internas o externas que cooperarán o apoyarán la asistencia programada.</t>
        </r>
      </text>
    </comment>
    <comment ref="O10" authorId="0" shapeId="0">
      <text>
        <r>
          <rPr>
            <sz val="9"/>
            <color indexed="81"/>
            <rFont val="Tahoma"/>
            <family val="2"/>
          </rPr>
          <t>Indique hacia quienes va dirigido el evento a realizar</t>
        </r>
      </text>
    </comment>
    <comment ref="P10" authorId="0" shapeId="0">
      <text>
        <r>
          <rPr>
            <sz val="9"/>
            <color indexed="81"/>
            <rFont val="Tahoma"/>
            <family val="2"/>
          </rPr>
          <t>Indique el número de grupos poblacionales a quienes va dirigido el evento</t>
        </r>
      </text>
    </comment>
    <comment ref="Q10" authorId="0" shapeId="0">
      <text>
        <r>
          <rPr>
            <sz val="9"/>
            <color indexed="81"/>
            <rFont val="Tahoma"/>
            <family val="2"/>
          </rPr>
          <t xml:space="preserve">Registre  la Dirección responsable de desarrollar el tema </t>
        </r>
      </text>
    </comment>
    <comment ref="R10" authorId="0" shapeId="0">
      <text>
        <r>
          <rPr>
            <sz val="9"/>
            <color indexed="81"/>
            <rFont val="Tahoma"/>
            <family val="2"/>
          </rPr>
          <t>Señale el número de asistencias realizadas en el trimestre, de acuerdo con el tema y la categoría de asistencia programada.</t>
        </r>
      </text>
    </comment>
    <comment ref="S10" authorId="0" shapeId="0">
      <text>
        <r>
          <rPr>
            <sz val="9"/>
            <color indexed="81"/>
            <rFont val="Tahoma"/>
            <family val="2"/>
          </rPr>
          <t xml:space="preserve">Digite el número de personas o funcionarios beneficiados con la asistencia técnica, según corresponda a los registros físicos. </t>
        </r>
      </text>
    </comment>
    <comment ref="T10" authorId="0" shapeId="0">
      <text>
        <r>
          <rPr>
            <sz val="9"/>
            <color indexed="81"/>
            <rFont val="Tahoma"/>
            <family val="2"/>
          </rPr>
          <t xml:space="preserve">Señale el número de entidades beneficiadas con la asistencia técnica brindada en el trimestre, según corresponda a los registros físicos. </t>
        </r>
      </text>
    </comment>
    <comment ref="U10"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shapeId="0">
      <text>
        <r>
          <rPr>
            <sz val="9"/>
            <color indexed="81"/>
            <rFont val="Tahoma"/>
            <family val="2"/>
          </rPr>
          <t xml:space="preserve">
Digite 1, cualquiera que sea su respuesta.</t>
        </r>
      </text>
    </comment>
    <comment ref="AE10" authorId="0" shapeId="0">
      <text>
        <r>
          <rPr>
            <sz val="9"/>
            <color indexed="81"/>
            <rFont val="Tahoma"/>
            <family val="2"/>
          </rPr>
          <t xml:space="preserve">
Digite 1, cualquiera que sea su respuesta. </t>
        </r>
      </text>
    </comment>
    <comment ref="AG10" authorId="0" shapeId="0">
      <text>
        <r>
          <rPr>
            <sz val="9"/>
            <color indexed="81"/>
            <rFont val="Tahoma"/>
            <family val="2"/>
          </rPr>
          <t xml:space="preserve">Describa brevemente las actividades de asistencia realizadas, según corresponda al tema programado. </t>
        </r>
      </text>
    </comment>
    <comment ref="AH10"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0"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0" authorId="0" shapeId="0">
      <text>
        <r>
          <rPr>
            <sz val="9"/>
            <color indexed="81"/>
            <rFont val="Tahoma"/>
            <family val="2"/>
          </rPr>
          <t>Digite el número de usuarios o funcionarios a quienes se les brindó asistencia técnica en oficina durante el trimestre.</t>
        </r>
      </text>
    </comment>
    <comment ref="AK10" authorId="0" shapeId="0">
      <text>
        <r>
          <rPr>
            <sz val="9"/>
            <color indexed="81"/>
            <rFont val="Tahoma"/>
            <family val="2"/>
          </rPr>
          <t xml:space="preserve">Esta casilla solamente la diligencia la Dirección de Seguimiento y Evaluación de la Secretaría de Planeación </t>
        </r>
      </text>
    </comment>
    <comment ref="AL10" authorId="0" shapeId="0">
      <text>
        <r>
          <rPr>
            <sz val="9"/>
            <color indexed="81"/>
            <rFont val="Tahoma"/>
            <family val="2"/>
          </rPr>
          <t xml:space="preserve">Señale brevemente los comentarios u observaciones que considere pertinentes, respecto a las actividades de asistencia técnica brindadas. </t>
        </r>
      </text>
    </comment>
    <comment ref="W12" authorId="0" shapeId="0">
      <text>
        <r>
          <rPr>
            <sz val="9"/>
            <color indexed="81"/>
            <rFont val="Tahoma"/>
            <family val="2"/>
          </rPr>
          <t>Indique el numero de horas empleadas en la asistencia realizada</t>
        </r>
      </text>
    </comment>
    <comment ref="Z12" authorId="0" shapeId="0">
      <text>
        <r>
          <rPr>
            <sz val="9"/>
            <color indexed="81"/>
            <rFont val="Tahoma"/>
            <family val="2"/>
          </rPr>
          <t>Indique el numero de horas empleadas en la asistencia realizada</t>
        </r>
      </text>
    </comment>
  </commentList>
</comments>
</file>

<file path=xl/comments13.xml><?xml version="1.0" encoding="utf-8"?>
<comments xmlns="http://schemas.openxmlformats.org/spreadsheetml/2006/main">
  <authors>
    <author>Jorge Abel Pedraza Novoa</author>
    <author>Guillermo Rodrigo Huertas Patiño</author>
  </authors>
  <commentList>
    <comment ref="A10" authorId="0" shapeId="0">
      <text>
        <r>
          <rPr>
            <sz val="9"/>
            <color indexed="81"/>
            <rFont val="Tahoma"/>
            <family val="2"/>
          </rPr>
          <t xml:space="preserve">Señale los temas más relevantes, objeto de asistencia técnica, que desarrollará la entidad durante el año. </t>
        </r>
      </text>
    </comment>
    <comment ref="B10"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sz val="9"/>
            <color indexed="81"/>
            <rFont val="Tahoma"/>
            <family val="2"/>
          </rPr>
          <t>Describa brevemente el objetivo de la asistencia a brindar, de acuerdo con el tema programado y la categoría de Asistencia Técnica a Realizar.</t>
        </r>
      </text>
    </comment>
    <comment ref="F10"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0" authorId="0" shapeId="0">
      <text>
        <r>
          <rPr>
            <sz val="9"/>
            <color indexed="81"/>
            <rFont val="Tahoma"/>
            <family val="2"/>
          </rPr>
          <t xml:space="preserve">Señale el nombre del indicador, según corresponda a la actividad de asistencia programada. </t>
        </r>
      </text>
    </comment>
    <comment ref="L10" authorId="0" shapeId="0">
      <text>
        <r>
          <rPr>
            <sz val="9"/>
            <color indexed="81"/>
            <rFont val="Tahoma"/>
            <family val="2"/>
          </rPr>
          <t xml:space="preserve">Señale la unidad de medida, según corresponda a la actividad de asistencia programada. </t>
        </r>
      </text>
    </comment>
    <comment ref="M10" authorId="0" shapeId="0">
      <text>
        <r>
          <rPr>
            <sz val="9"/>
            <color indexed="81"/>
            <rFont val="Tahoma"/>
            <family val="2"/>
          </rPr>
          <t xml:space="preserve">Digite el Número de la Meta de Producto que esté asociada al tema programado. </t>
        </r>
      </text>
    </comment>
    <comment ref="N10" authorId="0" shapeId="0">
      <text>
        <r>
          <rPr>
            <sz val="9"/>
            <color indexed="81"/>
            <rFont val="Tahoma"/>
            <family val="2"/>
          </rPr>
          <t>Escriba el nombre de las entidades internas o externas que cooperarán o apoyarán la asistencia programada.</t>
        </r>
      </text>
    </comment>
    <comment ref="O10" authorId="1" shapeId="0">
      <text>
        <r>
          <rPr>
            <sz val="9"/>
            <color indexed="81"/>
            <rFont val="Tahoma"/>
            <family val="2"/>
          </rPr>
          <t>Indique hacia quienes va dirigido el evento a realizar</t>
        </r>
      </text>
    </comment>
    <comment ref="P10" authorId="1" shapeId="0">
      <text>
        <r>
          <rPr>
            <sz val="9"/>
            <color indexed="81"/>
            <rFont val="Tahoma"/>
            <family val="2"/>
          </rPr>
          <t>Indique el número de grupos poblacionales a quienes va dirigido el evento</t>
        </r>
      </text>
    </comment>
    <comment ref="Q10" authorId="1" shapeId="0">
      <text>
        <r>
          <rPr>
            <sz val="9"/>
            <color indexed="81"/>
            <rFont val="Tahoma"/>
            <family val="2"/>
          </rPr>
          <t xml:space="preserve">Registre  la Dirección responsable de desarrollar el tema </t>
        </r>
      </text>
    </comment>
    <comment ref="R10" authorId="0" shapeId="0">
      <text>
        <r>
          <rPr>
            <sz val="9"/>
            <color indexed="81"/>
            <rFont val="Tahoma"/>
            <family val="2"/>
          </rPr>
          <t>Señale el número de asistencias realizadas en el trimestre, de acuerdo con el tema y la categoria de asistencia programada.</t>
        </r>
      </text>
    </comment>
    <comment ref="S10" authorId="0" shapeId="0">
      <text>
        <r>
          <rPr>
            <sz val="9"/>
            <color indexed="81"/>
            <rFont val="Tahoma"/>
            <family val="2"/>
          </rPr>
          <t xml:space="preserve">Digite el número de personas o funcionarios beneficiados con la asistencia técnica, según corresponda a los registros físicos. </t>
        </r>
      </text>
    </comment>
    <comment ref="T10" authorId="0" shapeId="0">
      <text>
        <r>
          <rPr>
            <sz val="9"/>
            <color indexed="81"/>
            <rFont val="Tahoma"/>
            <family val="2"/>
          </rPr>
          <t xml:space="preserve">Señale el número de entidades beneficiadas con la asistencia técnica brindada en el trimestre, según corresponda a los registros fisicos. </t>
        </r>
      </text>
    </comment>
    <comment ref="U10"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shapeId="0">
      <text>
        <r>
          <rPr>
            <sz val="9"/>
            <color indexed="81"/>
            <rFont val="Tahoma"/>
            <family val="2"/>
          </rPr>
          <t xml:space="preserve">
Digite 1, cualquiera que sea su respuesta.</t>
        </r>
      </text>
    </comment>
    <comment ref="AE10" authorId="0" shapeId="0">
      <text>
        <r>
          <rPr>
            <sz val="9"/>
            <color indexed="81"/>
            <rFont val="Tahoma"/>
            <family val="2"/>
          </rPr>
          <t xml:space="preserve">
Digite 1, cualquiera que sea su respuesta. </t>
        </r>
      </text>
    </comment>
    <comment ref="AG10" authorId="0" shapeId="0">
      <text>
        <r>
          <rPr>
            <sz val="9"/>
            <color indexed="81"/>
            <rFont val="Tahoma"/>
            <family val="2"/>
          </rPr>
          <t xml:space="preserve">Describa brevemente las actividades de asistencia realizadas, según corresponda al tema programado. </t>
        </r>
      </text>
    </comment>
    <comment ref="AH10"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0" authorId="0" shapeId="0">
      <text>
        <r>
          <rPr>
            <sz val="9"/>
            <color indexed="81"/>
            <rFont val="Tahoma"/>
            <family val="2"/>
          </rPr>
          <t>Digite el número de usuarios o funcionarios a quienes se les brindó asistencia técnica en oficina durante el trimestre.</t>
        </r>
      </text>
    </comment>
    <comment ref="AK10" authorId="1" shapeId="0">
      <text>
        <r>
          <rPr>
            <sz val="9"/>
            <color indexed="81"/>
            <rFont val="Tahoma"/>
            <family val="2"/>
          </rPr>
          <t xml:space="preserve">Esta casilla solamente la diligencia la Dirección de Seguimiento y Evaluación de la Secretaría de Planeación </t>
        </r>
      </text>
    </comment>
    <comment ref="AL10" authorId="0" shapeId="0">
      <text>
        <r>
          <rPr>
            <sz val="9"/>
            <color indexed="81"/>
            <rFont val="Tahoma"/>
            <family val="2"/>
          </rPr>
          <t xml:space="preserve">Señale brevemente los comentarios u observaciones que considere pertinentes, respecto a las actividades de asistencia técnica brindadas. </t>
        </r>
      </text>
    </comment>
    <comment ref="W12" authorId="0" shapeId="0">
      <text>
        <r>
          <rPr>
            <sz val="9"/>
            <color indexed="81"/>
            <rFont val="Tahoma"/>
            <family val="2"/>
          </rPr>
          <t>Indique el numero de horas empleadas en la asistencia realizada</t>
        </r>
      </text>
    </comment>
    <comment ref="Z12" authorId="0" shapeId="0">
      <text>
        <r>
          <rPr>
            <sz val="9"/>
            <color indexed="81"/>
            <rFont val="Tahoma"/>
            <family val="2"/>
          </rPr>
          <t>Indique el numero de horas empleadas en la asistencia realizada</t>
        </r>
      </text>
    </comment>
  </commentList>
</comments>
</file>

<file path=xl/comments14.xml><?xml version="1.0" encoding="utf-8"?>
<comments xmlns="http://schemas.openxmlformats.org/spreadsheetml/2006/main">
  <authors>
    <author>Autor</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categoría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0" shapeId="0">
      <text>
        <r>
          <rPr>
            <sz val="9"/>
            <color indexed="81"/>
            <rFont val="Tahoma"/>
            <family val="2"/>
          </rPr>
          <t>Indique hacia quienes va dirigido el evento a realizar</t>
        </r>
      </text>
    </comment>
    <comment ref="P11" authorId="0" shapeId="0">
      <text>
        <r>
          <rPr>
            <sz val="9"/>
            <color indexed="81"/>
            <rFont val="Tahoma"/>
            <family val="2"/>
          </rPr>
          <t>Indique el número de grupos poblacionales a quienes va dirigido el evento</t>
        </r>
      </text>
    </comment>
    <comment ref="Q11" authorId="0"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categoría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físicos.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0"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0"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15.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16.xml><?xml version="1.0" encoding="utf-8"?>
<comments xmlns="http://schemas.openxmlformats.org/spreadsheetml/2006/main">
  <authors>
    <author>Autor</author>
  </authors>
  <commentList>
    <comment ref="A10" authorId="0" shapeId="0">
      <text>
        <r>
          <rPr>
            <sz val="9"/>
            <color indexed="81"/>
            <rFont val="Tahoma"/>
            <family val="2"/>
          </rPr>
          <t xml:space="preserve">Señale los temas más relevantes, objeto de asistencia técnica, que desarrollará la entidad durante el año. </t>
        </r>
      </text>
    </comment>
    <comment ref="B10" authorId="0" shapeId="0">
      <text>
        <r>
          <rPr>
            <sz val="9"/>
            <color indexed="81"/>
            <rFont val="Tahoma"/>
            <family val="2"/>
          </rPr>
          <t>Señale con una Equis (X) la categoría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sz val="9"/>
            <color indexed="81"/>
            <rFont val="Tahoma"/>
            <family val="2"/>
          </rPr>
          <t>Describa brevemente el objetivo de la asistencia a brindar, de acuerdo con el tema programado y la categoría de Asistencia Técnica a Realizar.</t>
        </r>
      </text>
    </comment>
    <comment ref="F10"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0" authorId="0" shapeId="0">
      <text>
        <r>
          <rPr>
            <sz val="9"/>
            <color indexed="81"/>
            <rFont val="Tahoma"/>
            <family val="2"/>
          </rPr>
          <t xml:space="preserve">Señale el nombre del indicador, según corresponda a la actividad de asistencia programada. </t>
        </r>
      </text>
    </comment>
    <comment ref="L10" authorId="0" shapeId="0">
      <text>
        <r>
          <rPr>
            <sz val="9"/>
            <color indexed="81"/>
            <rFont val="Tahoma"/>
            <family val="2"/>
          </rPr>
          <t xml:space="preserve">Señale la unidad de medida, según corresponda a la actividad de asistencia programada. </t>
        </r>
      </text>
    </comment>
    <comment ref="M10" authorId="0" shapeId="0">
      <text>
        <r>
          <rPr>
            <sz val="9"/>
            <color indexed="81"/>
            <rFont val="Tahoma"/>
            <family val="2"/>
          </rPr>
          <t xml:space="preserve">Digite el Número de la Meta de Producto que esté asociada al tema programado. </t>
        </r>
      </text>
    </comment>
    <comment ref="N10" authorId="0" shapeId="0">
      <text>
        <r>
          <rPr>
            <sz val="9"/>
            <color indexed="81"/>
            <rFont val="Tahoma"/>
            <family val="2"/>
          </rPr>
          <t>Escriba el nombre de las entidades internas o externas que cooperarán o apoyarán la asistencia programada.</t>
        </r>
      </text>
    </comment>
    <comment ref="O10" authorId="0" shapeId="0">
      <text>
        <r>
          <rPr>
            <sz val="9"/>
            <color indexed="81"/>
            <rFont val="Tahoma"/>
            <family val="2"/>
          </rPr>
          <t>Indique hacia quienes va dirigido el evento a realizar</t>
        </r>
      </text>
    </comment>
    <comment ref="P10" authorId="0" shapeId="0">
      <text>
        <r>
          <rPr>
            <sz val="9"/>
            <color indexed="81"/>
            <rFont val="Tahoma"/>
            <family val="2"/>
          </rPr>
          <t>Indique el número de grupos poblacionales a quienes va dirigido el evento</t>
        </r>
      </text>
    </comment>
    <comment ref="Q10" authorId="0" shapeId="0">
      <text>
        <r>
          <rPr>
            <sz val="9"/>
            <color indexed="81"/>
            <rFont val="Tahoma"/>
            <family val="2"/>
          </rPr>
          <t xml:space="preserve">Registre  la Dirección responsable de desarrollar el tema </t>
        </r>
      </text>
    </comment>
    <comment ref="R10" authorId="0" shapeId="0">
      <text>
        <r>
          <rPr>
            <sz val="9"/>
            <color indexed="81"/>
            <rFont val="Tahoma"/>
            <family val="2"/>
          </rPr>
          <t>Señale el número de asistencias realizadas en el trimestre, de acuerdo con el tema y la categoría de asistencia programada.</t>
        </r>
      </text>
    </comment>
    <comment ref="S10" authorId="0" shapeId="0">
      <text>
        <r>
          <rPr>
            <sz val="9"/>
            <color indexed="81"/>
            <rFont val="Tahoma"/>
            <family val="2"/>
          </rPr>
          <t xml:space="preserve">Digite el número de personas o funcionarios beneficiados con la asistencia técnica, según corresponda a los registros físicos. </t>
        </r>
      </text>
    </comment>
    <comment ref="T10" authorId="0" shapeId="0">
      <text>
        <r>
          <rPr>
            <sz val="9"/>
            <color indexed="81"/>
            <rFont val="Tahoma"/>
            <family val="2"/>
          </rPr>
          <t xml:space="preserve">Señale el número de entidades beneficiadas con la asistencia técnica brindada en el trimestre, según corresponda a los registros físicos. </t>
        </r>
      </text>
    </comment>
    <comment ref="U10"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shapeId="0">
      <text>
        <r>
          <rPr>
            <sz val="9"/>
            <color indexed="81"/>
            <rFont val="Tahoma"/>
            <family val="2"/>
          </rPr>
          <t xml:space="preserve">
Digite 1, cualquiera que sea su respuesta.</t>
        </r>
      </text>
    </comment>
    <comment ref="AE10" authorId="0" shapeId="0">
      <text>
        <r>
          <rPr>
            <sz val="9"/>
            <color indexed="81"/>
            <rFont val="Tahoma"/>
            <family val="2"/>
          </rPr>
          <t xml:space="preserve">
Digite 1, cualquiera que sea su respuesta. </t>
        </r>
      </text>
    </comment>
    <comment ref="AG10" authorId="0" shapeId="0">
      <text>
        <r>
          <rPr>
            <sz val="9"/>
            <color indexed="81"/>
            <rFont val="Tahoma"/>
            <family val="2"/>
          </rPr>
          <t xml:space="preserve">Describa brevemente las actividades de asistencia realizadas, según corresponda al tema programado. </t>
        </r>
      </text>
    </comment>
    <comment ref="AH10"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0"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0" authorId="0" shapeId="0">
      <text>
        <r>
          <rPr>
            <sz val="9"/>
            <color indexed="81"/>
            <rFont val="Tahoma"/>
            <family val="2"/>
          </rPr>
          <t>Digite el número de usuarios o funcionarios a quienes se les brindó asistencia técnica en oficina durante el trimestre.</t>
        </r>
      </text>
    </comment>
    <comment ref="AK10" authorId="0" shapeId="0">
      <text>
        <r>
          <rPr>
            <sz val="9"/>
            <color indexed="81"/>
            <rFont val="Tahoma"/>
            <family val="2"/>
          </rPr>
          <t xml:space="preserve">Esta casilla solamente la diligencia la Dirección de Seguimiento y Evaluación de la Secretaría de Planeación </t>
        </r>
      </text>
    </comment>
    <comment ref="AL10" authorId="0" shapeId="0">
      <text>
        <r>
          <rPr>
            <sz val="9"/>
            <color indexed="81"/>
            <rFont val="Tahoma"/>
            <family val="2"/>
          </rPr>
          <t xml:space="preserve">Señale brevemente los comentarios u observaciones que considere pertinentes, respecto a las actividades de asistencia técnica brindadas. </t>
        </r>
      </text>
    </comment>
    <comment ref="W12" authorId="0" shapeId="0">
      <text>
        <r>
          <rPr>
            <sz val="9"/>
            <color indexed="81"/>
            <rFont val="Tahoma"/>
            <family val="2"/>
          </rPr>
          <t>Indique el numero de horas empleadas en la asistencia realizada</t>
        </r>
      </text>
    </comment>
    <comment ref="Z12" authorId="0" shapeId="0">
      <text>
        <r>
          <rPr>
            <sz val="9"/>
            <color indexed="81"/>
            <rFont val="Tahoma"/>
            <family val="2"/>
          </rPr>
          <t>Indique el numero de horas empleadas en la asistencia realizada</t>
        </r>
      </text>
    </comment>
  </commentList>
</comments>
</file>

<file path=xl/comments17.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8.xml><?xml version="1.0" encoding="utf-8"?>
<comments xmlns="http://schemas.openxmlformats.org/spreadsheetml/2006/main">
  <authors>
    <author>Jorge Abel Pedraza Novoa</author>
    <author>Guillermo Rodrigo Huertas Patiño</author>
  </authors>
  <commentList>
    <comment ref="B11" authorId="0" shapeId="0">
      <text>
        <r>
          <rPr>
            <sz val="9"/>
            <color indexed="81"/>
            <rFont val="Tahoma"/>
            <family val="2"/>
          </rPr>
          <t xml:space="preserve">Señale los temas más relevantes, objeto de asistencia técnica, que desarrollará la entidad durante el año. </t>
        </r>
      </text>
    </comment>
    <comment ref="C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F11" authorId="0" shapeId="0">
      <text>
        <r>
          <rPr>
            <sz val="9"/>
            <color indexed="81"/>
            <rFont val="Tahoma"/>
            <family val="2"/>
          </rPr>
          <t>Describa brevemente el objetivo de la asistencia a brindar, de acuerdo con el tema programado y la categoría de Asistencia Técnica a Realizar.</t>
        </r>
      </text>
    </comment>
    <comment ref="G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L11" authorId="0" shapeId="0">
      <text>
        <r>
          <rPr>
            <sz val="9"/>
            <color indexed="81"/>
            <rFont val="Tahoma"/>
            <family val="2"/>
          </rPr>
          <t xml:space="preserve">Señale el nombre del indicador, según corresponda a la actividad de asistencia programada. </t>
        </r>
      </text>
    </comment>
    <comment ref="M11" authorId="0" shapeId="0">
      <text>
        <r>
          <rPr>
            <sz val="9"/>
            <color indexed="81"/>
            <rFont val="Tahoma"/>
            <family val="2"/>
          </rPr>
          <t xml:space="preserve">Señale la unidad de medida, según corresponda a la actividad de asistencia programada. </t>
        </r>
      </text>
    </comment>
    <comment ref="N11" authorId="0" shapeId="0">
      <text>
        <r>
          <rPr>
            <sz val="9"/>
            <color indexed="81"/>
            <rFont val="Tahoma"/>
            <family val="2"/>
          </rPr>
          <t xml:space="preserve">Digite el Número de la Meta de Producto que esté asociada al tema programado. </t>
        </r>
      </text>
    </comment>
    <comment ref="O11" authorId="0" shapeId="0">
      <text>
        <r>
          <rPr>
            <sz val="9"/>
            <color indexed="81"/>
            <rFont val="Tahoma"/>
            <family val="2"/>
          </rPr>
          <t>Escriba el nombre de las entidades internas o externas que cooperarán o apoyarán la asistencia programada.</t>
        </r>
      </text>
    </comment>
    <comment ref="P11" authorId="1" shapeId="0">
      <text>
        <r>
          <rPr>
            <sz val="9"/>
            <color indexed="81"/>
            <rFont val="Tahoma"/>
            <family val="2"/>
          </rPr>
          <t>Indique hacia quienes va dirigido el evento a realizar</t>
        </r>
      </text>
    </comment>
    <comment ref="Q11" authorId="1" shapeId="0">
      <text>
        <r>
          <rPr>
            <sz val="9"/>
            <color indexed="81"/>
            <rFont val="Tahoma"/>
            <family val="2"/>
          </rPr>
          <t>Indique el número de grupos poblacionales a quienes va dirigido el evento</t>
        </r>
      </text>
    </comment>
    <comment ref="R11" authorId="1" shapeId="0">
      <text>
        <r>
          <rPr>
            <sz val="9"/>
            <color indexed="81"/>
            <rFont val="Tahoma"/>
            <family val="2"/>
          </rPr>
          <t xml:space="preserve">Registre  la Dirección responsable de desarrollar el tema </t>
        </r>
      </text>
    </comment>
    <comment ref="S11" authorId="0" shapeId="0">
      <text>
        <r>
          <rPr>
            <sz val="9"/>
            <color indexed="81"/>
            <rFont val="Tahoma"/>
            <family val="2"/>
          </rPr>
          <t>Señale el número de asistencias realizadas en el trimestre, de acuerdo con el tema y la categoria de asistencia programada.</t>
        </r>
      </text>
    </comment>
    <comment ref="T11" authorId="0" shapeId="0">
      <text>
        <r>
          <rPr>
            <sz val="9"/>
            <color indexed="81"/>
            <rFont val="Tahoma"/>
            <family val="2"/>
          </rPr>
          <t xml:space="preserve">Digite el número de personas o funcionarios beneficiados con la asistencia técnica, según corresponda a los registros físicos. </t>
        </r>
      </text>
    </comment>
    <comment ref="U11" authorId="0" shapeId="0">
      <text>
        <r>
          <rPr>
            <sz val="9"/>
            <color indexed="81"/>
            <rFont val="Tahoma"/>
            <family val="2"/>
          </rPr>
          <t xml:space="preserve">Señale el número de entidades beneficiadas con la asistencia técnica brindada en el trimestre, según corresponda a los registros fisicos. </t>
        </r>
      </text>
    </comment>
    <comment ref="V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D11" authorId="0" shapeId="0">
      <text>
        <r>
          <rPr>
            <sz val="9"/>
            <color indexed="81"/>
            <rFont val="Tahoma"/>
            <family val="2"/>
          </rPr>
          <t xml:space="preserve">
Digite 1, cualquiera que sea su respuesta.</t>
        </r>
      </text>
    </comment>
    <comment ref="AF11" authorId="0" shapeId="0">
      <text>
        <r>
          <rPr>
            <sz val="9"/>
            <color indexed="81"/>
            <rFont val="Tahoma"/>
            <family val="2"/>
          </rPr>
          <t xml:space="preserve">
Digite 1, cualquiera que sea su respuesta. </t>
        </r>
      </text>
    </comment>
    <comment ref="AH11" authorId="0" shapeId="0">
      <text>
        <r>
          <rPr>
            <sz val="9"/>
            <color indexed="81"/>
            <rFont val="Tahoma"/>
            <family val="2"/>
          </rPr>
          <t xml:space="preserve">Describa brevemente las actividades de asistencia realizadas, según corresponda al tema programado. </t>
        </r>
      </text>
    </comment>
    <comment ref="AI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J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K11" authorId="0" shapeId="0">
      <text>
        <r>
          <rPr>
            <sz val="9"/>
            <color indexed="81"/>
            <rFont val="Tahoma"/>
            <family val="2"/>
          </rPr>
          <t>Digite el número de usuarios o funcionarios a quienes se les brindó asistencia técnica en oficina durante el trimestre.</t>
        </r>
      </text>
    </comment>
    <comment ref="AL11" authorId="1" shapeId="0">
      <text>
        <r>
          <rPr>
            <sz val="9"/>
            <color indexed="81"/>
            <rFont val="Tahoma"/>
            <family val="2"/>
          </rPr>
          <t xml:space="preserve">Esta casilla solamente la diligencia la Dirección de Seguimiento y Evaluación de la Secretaría de Planeación </t>
        </r>
      </text>
    </comment>
    <comment ref="AM11" authorId="0" shapeId="0">
      <text>
        <r>
          <rPr>
            <sz val="9"/>
            <color indexed="81"/>
            <rFont val="Tahoma"/>
            <family val="2"/>
          </rPr>
          <t xml:space="preserve">Señale brevemente los comentarios u observaciones que considere pertinentes, respecto a las actividades de asistencia técnica brindadas. </t>
        </r>
      </text>
    </comment>
    <comment ref="X13" authorId="0" shapeId="0">
      <text>
        <r>
          <rPr>
            <sz val="9"/>
            <color indexed="81"/>
            <rFont val="Tahoma"/>
            <family val="2"/>
          </rPr>
          <t>Indique el numero de horas empleadas en la asistencia realizada</t>
        </r>
      </text>
    </comment>
    <comment ref="AA13" authorId="0" shapeId="0">
      <text>
        <r>
          <rPr>
            <sz val="9"/>
            <color indexed="81"/>
            <rFont val="Tahoma"/>
            <family val="2"/>
          </rPr>
          <t>Indique el numero de horas empleadas en la asistencia realizada</t>
        </r>
      </text>
    </comment>
  </commentList>
</comments>
</file>

<file path=xl/comments19.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2.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20.xml><?xml version="1.0" encoding="utf-8"?>
<comments xmlns="http://schemas.openxmlformats.org/spreadsheetml/2006/main">
  <authors>
    <author>Jorge Abel Pedraza Novoa</author>
    <author>Guillermo Rodrigo Huertas Patiño</author>
  </authors>
  <commentList>
    <comment ref="A10"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0" authorId="0" shapeId="0">
      <text>
        <r>
          <rPr>
            <b/>
            <sz val="9"/>
            <color indexed="81"/>
            <rFont val="Tahoma"/>
            <family val="2"/>
          </rPr>
          <t>Jorge Abel Pedraza Novoa:</t>
        </r>
        <r>
          <rPr>
            <sz val="9"/>
            <color indexed="81"/>
            <rFont val="Tahoma"/>
            <family val="2"/>
          </rPr>
          <t xml:space="preserve">
Señale con una Equis (X) la categoria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0"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Técnica a realizar.</t>
        </r>
      </text>
    </comment>
    <comment ref="K10"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0"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0"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0"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0" authorId="1" shapeId="0">
      <text>
        <r>
          <rPr>
            <b/>
            <sz val="9"/>
            <color indexed="81"/>
            <rFont val="Tahoma"/>
            <family val="2"/>
          </rPr>
          <t>Guillermo Rodrigo Huertas Patiño:</t>
        </r>
        <r>
          <rPr>
            <sz val="9"/>
            <color indexed="81"/>
            <rFont val="Tahoma"/>
            <family val="2"/>
          </rPr>
          <t xml:space="preserve">
Indique hacia quienes  va dirigido el evento a realizar</t>
        </r>
      </text>
    </comment>
    <comment ref="P10"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0"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0"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0"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físicos. </t>
        </r>
      </text>
    </comment>
    <comment ref="U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shapeId="0">
      <text>
        <r>
          <rPr>
            <b/>
            <sz val="9"/>
            <color indexed="81"/>
            <rFont val="Tahoma"/>
            <family val="2"/>
          </rPr>
          <t>Jorge Abel Pedraza Novoa:</t>
        </r>
        <r>
          <rPr>
            <sz val="9"/>
            <color indexed="81"/>
            <rFont val="Tahoma"/>
            <family val="2"/>
          </rPr>
          <t xml:space="preserve">
Digite 1, cualquiera que sea su respuesta.</t>
        </r>
      </text>
    </comment>
    <comment ref="AE10" authorId="0" shapeId="0">
      <text>
        <r>
          <rPr>
            <b/>
            <sz val="9"/>
            <color indexed="81"/>
            <rFont val="Tahoma"/>
            <family val="2"/>
          </rPr>
          <t>Jorge Abel Pedraza Novoa:</t>
        </r>
        <r>
          <rPr>
            <sz val="9"/>
            <color indexed="81"/>
            <rFont val="Tahoma"/>
            <family val="2"/>
          </rPr>
          <t xml:space="preserve">
Digite 1, cualquiera que sea su respuesta. </t>
        </r>
      </text>
    </comment>
    <comment ref="AG10"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0"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0"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0"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0"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actividades de asistencia técnica brindadas. </t>
        </r>
      </text>
    </comment>
    <comment ref="W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1.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22.xml><?xml version="1.0" encoding="utf-8"?>
<comments xmlns="http://schemas.openxmlformats.org/spreadsheetml/2006/main">
  <authors>
    <author>Jorge Abel Pedraza Novoa</author>
    <author>Guillermo Rodrigo Huertas Patiño</author>
  </authors>
  <commentList>
    <comment ref="A10"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0" authorId="0" shapeId="0">
      <text>
        <r>
          <rPr>
            <b/>
            <sz val="9"/>
            <color indexed="81"/>
            <rFont val="Tahoma"/>
            <family val="2"/>
          </rPr>
          <t>Jorge Abel Pedraza Novoa:</t>
        </r>
        <r>
          <rPr>
            <sz val="9"/>
            <color indexed="81"/>
            <rFont val="Tahoma"/>
            <family val="2"/>
          </rPr>
          <t xml:space="preserve">
Señale con una Equis (X) la categoria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0"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Técnica a realizar.</t>
        </r>
      </text>
    </comment>
    <comment ref="K10"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0"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0"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0"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0" authorId="1" shapeId="0">
      <text>
        <r>
          <rPr>
            <b/>
            <sz val="9"/>
            <color indexed="81"/>
            <rFont val="Tahoma"/>
            <family val="2"/>
          </rPr>
          <t>Guillermo Rodrigo Huertas Patiño:</t>
        </r>
        <r>
          <rPr>
            <sz val="9"/>
            <color indexed="81"/>
            <rFont val="Tahoma"/>
            <family val="2"/>
          </rPr>
          <t xml:space="preserve">
Indique hacia quienes  va dirigido el evento a realizar</t>
        </r>
      </text>
    </comment>
    <comment ref="P10"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0"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0"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0"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físicos. </t>
        </r>
      </text>
    </comment>
    <comment ref="U10"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shapeId="0">
      <text>
        <r>
          <rPr>
            <b/>
            <sz val="9"/>
            <color indexed="81"/>
            <rFont val="Tahoma"/>
            <family val="2"/>
          </rPr>
          <t>Jorge Abel Pedraza Novoa:</t>
        </r>
        <r>
          <rPr>
            <sz val="9"/>
            <color indexed="81"/>
            <rFont val="Tahoma"/>
            <family val="2"/>
          </rPr>
          <t xml:space="preserve">
Digite 1, cualquiera que sea su respuesta.</t>
        </r>
      </text>
    </comment>
    <comment ref="AE10" authorId="0" shapeId="0">
      <text>
        <r>
          <rPr>
            <b/>
            <sz val="9"/>
            <color indexed="81"/>
            <rFont val="Tahoma"/>
            <family val="2"/>
          </rPr>
          <t>Jorge Abel Pedraza Novoa:</t>
        </r>
        <r>
          <rPr>
            <sz val="9"/>
            <color indexed="81"/>
            <rFont val="Tahoma"/>
            <family val="2"/>
          </rPr>
          <t xml:space="preserve">
Digite 1, cualquiera que sea su respuesta. </t>
        </r>
      </text>
    </comment>
    <comment ref="AG10"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0"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0"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0"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0"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actividades de asistencia técnica brindadas. </t>
        </r>
      </text>
    </comment>
    <comment ref="W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2"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3.xml><?xml version="1.0" encoding="utf-8"?>
<comments xmlns="http://schemas.openxmlformats.org/spreadsheetml/2006/main">
  <authors>
    <author>Jorge Abel Pedraza Novoa</author>
    <author>Guillermo Rodrigo Huertas Patiño</author>
    <author>Bertha Esperanza Contreras Carrasco</author>
  </authors>
  <commentList>
    <comment ref="B11" authorId="0" shapeId="0">
      <text>
        <r>
          <rPr>
            <sz val="9"/>
            <color indexed="81"/>
            <rFont val="Tahoma"/>
            <family val="2"/>
          </rPr>
          <t xml:space="preserve">Señale los temas más relevantes, objeto de asistencia técnica, que desarrollará la entidad durante el año. </t>
        </r>
      </text>
    </comment>
    <comment ref="C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F11" authorId="0" shapeId="0">
      <text>
        <r>
          <rPr>
            <sz val="9"/>
            <color indexed="81"/>
            <rFont val="Tahoma"/>
            <family val="2"/>
          </rPr>
          <t>Describa brevemente el objetivo de la asistencia a brindar, de acuerdo con el tema programado y la categoría de Asistencia Técnica a Realizar.</t>
        </r>
      </text>
    </comment>
    <comment ref="G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L11" authorId="0" shapeId="0">
      <text>
        <r>
          <rPr>
            <sz val="9"/>
            <color indexed="81"/>
            <rFont val="Tahoma"/>
            <family val="2"/>
          </rPr>
          <t xml:space="preserve">Señale el nombre del indicador, según corresponda a la actividad de asistencia programada. </t>
        </r>
      </text>
    </comment>
    <comment ref="M11" authorId="0" shapeId="0">
      <text>
        <r>
          <rPr>
            <sz val="9"/>
            <color indexed="81"/>
            <rFont val="Tahoma"/>
            <family val="2"/>
          </rPr>
          <t xml:space="preserve">Señale la unidad de medida, según corresponda a la actividad de asistencia programada. </t>
        </r>
      </text>
    </comment>
    <comment ref="N11" authorId="0" shapeId="0">
      <text>
        <r>
          <rPr>
            <sz val="9"/>
            <color indexed="81"/>
            <rFont val="Tahoma"/>
            <family val="2"/>
          </rPr>
          <t xml:space="preserve">Digite el Número de la Meta de Producto que esté asociada al tema programado. </t>
        </r>
      </text>
    </comment>
    <comment ref="O11" authorId="0" shapeId="0">
      <text>
        <r>
          <rPr>
            <sz val="9"/>
            <color indexed="81"/>
            <rFont val="Tahoma"/>
            <family val="2"/>
          </rPr>
          <t>Escriba el nombre de las entidades internas o externas que cooperarán o apoyarán la asistencia programada.</t>
        </r>
      </text>
    </comment>
    <comment ref="P11" authorId="1" shapeId="0">
      <text>
        <r>
          <rPr>
            <sz val="9"/>
            <color indexed="81"/>
            <rFont val="Tahoma"/>
            <family val="2"/>
          </rPr>
          <t>Indique hacia quienes va dirigido el evento a realizar</t>
        </r>
      </text>
    </comment>
    <comment ref="Q11" authorId="1" shapeId="0">
      <text>
        <r>
          <rPr>
            <sz val="9"/>
            <color indexed="81"/>
            <rFont val="Tahoma"/>
            <family val="2"/>
          </rPr>
          <t>Indique el número de grupos poblacionales a quienes va dirigido el evento</t>
        </r>
      </text>
    </comment>
    <comment ref="R11" authorId="1" shapeId="0">
      <text>
        <r>
          <rPr>
            <sz val="9"/>
            <color indexed="81"/>
            <rFont val="Tahoma"/>
            <family val="2"/>
          </rPr>
          <t xml:space="preserve">Registre  la Dirección responsable de desarrollar el tema </t>
        </r>
      </text>
    </comment>
    <comment ref="S11" authorId="0" shapeId="0">
      <text>
        <r>
          <rPr>
            <sz val="9"/>
            <color indexed="81"/>
            <rFont val="Tahoma"/>
            <family val="2"/>
          </rPr>
          <t>Señale el número de asistencias realizadas en el trimestre, de acuerdo con el tema y la categoria de asistencia programada.</t>
        </r>
      </text>
    </comment>
    <comment ref="T11" authorId="0" shapeId="0">
      <text>
        <r>
          <rPr>
            <sz val="9"/>
            <color indexed="81"/>
            <rFont val="Tahoma"/>
            <family val="2"/>
          </rPr>
          <t xml:space="preserve">Digite el número de personas o funcionarios beneficiados con la asistencia técnica, según corresponda a los registros físicos. </t>
        </r>
      </text>
    </comment>
    <comment ref="U11" authorId="0" shapeId="0">
      <text>
        <r>
          <rPr>
            <sz val="9"/>
            <color indexed="81"/>
            <rFont val="Tahoma"/>
            <family val="2"/>
          </rPr>
          <t xml:space="preserve">Señale el número de entidades beneficiadas con la asistencia técnica brindada en el trimestre, según corresponda a los registros fisicos. </t>
        </r>
      </text>
    </comment>
    <comment ref="V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D11" authorId="0" shapeId="0">
      <text>
        <r>
          <rPr>
            <sz val="9"/>
            <color indexed="81"/>
            <rFont val="Tahoma"/>
            <family val="2"/>
          </rPr>
          <t xml:space="preserve">
Digite 1, cualquiera que sea su respuesta.</t>
        </r>
      </text>
    </comment>
    <comment ref="AF11" authorId="0" shapeId="0">
      <text>
        <r>
          <rPr>
            <sz val="9"/>
            <color indexed="81"/>
            <rFont val="Tahoma"/>
            <family val="2"/>
          </rPr>
          <t xml:space="preserve">
Digite 1, cualquiera que sea su respuesta. </t>
        </r>
      </text>
    </comment>
    <comment ref="AH11" authorId="0" shapeId="0">
      <text>
        <r>
          <rPr>
            <sz val="9"/>
            <color indexed="81"/>
            <rFont val="Tahoma"/>
            <family val="2"/>
          </rPr>
          <t xml:space="preserve">Describa brevemente las actividades de asistencia realizadas, según corresponda al tema programado. </t>
        </r>
      </text>
    </comment>
    <comment ref="AI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J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K11" authorId="0" shapeId="0">
      <text>
        <r>
          <rPr>
            <sz val="9"/>
            <color indexed="81"/>
            <rFont val="Tahoma"/>
            <family val="2"/>
          </rPr>
          <t>Digite el número de usuarios o funcionarios a quienes se les brindó asistencia técnica en oficina durante el trimestre.</t>
        </r>
      </text>
    </comment>
    <comment ref="AL11" authorId="1" shapeId="0">
      <text>
        <r>
          <rPr>
            <sz val="9"/>
            <color indexed="81"/>
            <rFont val="Tahoma"/>
            <family val="2"/>
          </rPr>
          <t xml:space="preserve">Esta casilla solamente la diligencia la Dirección de Seguimiento y Evaluación de la Secretaría de Planeación </t>
        </r>
      </text>
    </comment>
    <comment ref="AM11" authorId="0" shapeId="0">
      <text>
        <r>
          <rPr>
            <sz val="9"/>
            <color indexed="81"/>
            <rFont val="Tahoma"/>
            <family val="2"/>
          </rPr>
          <t xml:space="preserve">Señale brevemente los comentarios u observaciones que considere pertinentes, respecto a las actividades de asistencia técnica brindadas. </t>
        </r>
      </text>
    </comment>
    <comment ref="X13" authorId="0" shapeId="0">
      <text>
        <r>
          <rPr>
            <sz val="9"/>
            <color indexed="81"/>
            <rFont val="Tahoma"/>
            <family val="2"/>
          </rPr>
          <t>Indique el numero de horas empleadas en la asistencia realizada</t>
        </r>
      </text>
    </comment>
    <comment ref="AA13" authorId="0" shapeId="0">
      <text>
        <r>
          <rPr>
            <sz val="9"/>
            <color indexed="81"/>
            <rFont val="Tahoma"/>
            <family val="2"/>
          </rPr>
          <t>Indique el numero de horas empleadas en la asistencia realizada</t>
        </r>
      </text>
    </comment>
    <comment ref="Q25" authorId="2" shapeId="0">
      <text>
        <r>
          <rPr>
            <b/>
            <sz val="9"/>
            <color indexed="81"/>
            <rFont val="Tahoma"/>
            <family val="2"/>
          </rPr>
          <t>Bertha Esperanza Contreras Carrasco:</t>
        </r>
        <r>
          <rPr>
            <sz val="9"/>
            <color indexed="81"/>
            <rFont val="Tahoma"/>
            <family val="2"/>
          </rPr>
          <t xml:space="preserve">
De acuerdo a lo conversado a finales del año pasado con la Dra Mónica Orozco, se aplicará la encuesta a 7 personas únicamente (los docentes), pues la poblacion asistida en su mayor parte son niños que no cuentan con criterio para resolver una encuesta  relacionada con logística  y/o no saben escribir.</t>
        </r>
      </text>
    </comment>
  </commentList>
</comments>
</file>

<file path=xl/comments3.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4.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5.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6.xml><?xml version="1.0" encoding="utf-8"?>
<comments xmlns="http://schemas.openxmlformats.org/spreadsheetml/2006/main">
  <authors>
    <author>Autor</author>
  </authors>
  <commentList>
    <comment ref="A10" authorId="0" shapeId="0">
      <text>
        <r>
          <rPr>
            <b/>
            <sz val="9"/>
            <color indexed="81"/>
            <rFont val="Tahoma"/>
            <family val="2"/>
          </rPr>
          <t>Autor:</t>
        </r>
        <r>
          <rPr>
            <sz val="9"/>
            <color indexed="81"/>
            <rFont val="Tahoma"/>
            <family val="2"/>
          </rPr>
          <t xml:space="preserve">
Señale los temas más relevantes, objeto de asistencia técnica, que desarrollará la entidad durante el año. </t>
        </r>
      </text>
    </comment>
    <comment ref="B10" authorId="0" shapeId="0">
      <text>
        <r>
          <rPr>
            <b/>
            <sz val="9"/>
            <color indexed="81"/>
            <rFont val="Tahoma"/>
            <family val="2"/>
          </rPr>
          <t>Autor:</t>
        </r>
        <r>
          <rPr>
            <sz val="9"/>
            <color indexed="81"/>
            <rFont val="Tahoma"/>
            <family val="2"/>
          </rPr>
          <t xml:space="preserve">
Señale con una Equis (X) la categoría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b/>
            <sz val="9"/>
            <color indexed="81"/>
            <rFont val="Tahoma"/>
            <family val="2"/>
          </rPr>
          <t>Autor:</t>
        </r>
        <r>
          <rPr>
            <sz val="9"/>
            <color indexed="81"/>
            <rFont val="Tahoma"/>
            <family val="2"/>
          </rPr>
          <t xml:space="preserve">
Describa brevemente el objetivo de la asistencia a bridar, de acuerdo con el tema programado y la categoría de Asistencia Técnica a Realizar.</t>
        </r>
      </text>
    </comment>
    <comment ref="F10" authorId="0" shapeId="0">
      <text>
        <r>
          <rPr>
            <b/>
            <sz val="9"/>
            <color indexed="81"/>
            <rFont val="Tahoma"/>
            <family val="2"/>
          </rPr>
          <t>Autor:</t>
        </r>
        <r>
          <rPr>
            <sz val="9"/>
            <color indexed="81"/>
            <rFont val="Tahoma"/>
            <family val="2"/>
          </rPr>
          <t xml:space="preserve">
Digite el número Asistencias que la entidad programe por cada trimestre del año, de acuerdo con el tema programado y la categoría de Asistencia Técnica a realizar.</t>
        </r>
      </text>
    </comment>
    <comment ref="K10" authorId="0" shapeId="0">
      <text>
        <r>
          <rPr>
            <b/>
            <sz val="9"/>
            <color indexed="81"/>
            <rFont val="Tahoma"/>
            <family val="2"/>
          </rPr>
          <t>Autor:</t>
        </r>
        <r>
          <rPr>
            <sz val="9"/>
            <color indexed="81"/>
            <rFont val="Tahoma"/>
            <family val="2"/>
          </rPr>
          <t xml:space="preserve">
Señale el nombre del indicador, según corresponda a la actividad de asistencia programada. </t>
        </r>
      </text>
    </comment>
    <comment ref="L10" authorId="0" shapeId="0">
      <text>
        <r>
          <rPr>
            <b/>
            <sz val="9"/>
            <color indexed="81"/>
            <rFont val="Tahoma"/>
            <family val="2"/>
          </rPr>
          <t>Autor:</t>
        </r>
        <r>
          <rPr>
            <sz val="9"/>
            <color indexed="81"/>
            <rFont val="Tahoma"/>
            <family val="2"/>
          </rPr>
          <t xml:space="preserve">
Señale la unidad de medida, según corresponda a la actividad de asistencia programada. </t>
        </r>
      </text>
    </comment>
    <comment ref="M10" authorId="0" shapeId="0">
      <text>
        <r>
          <rPr>
            <b/>
            <sz val="9"/>
            <color indexed="81"/>
            <rFont val="Tahoma"/>
            <family val="2"/>
          </rPr>
          <t>Autor:</t>
        </r>
        <r>
          <rPr>
            <sz val="9"/>
            <color indexed="81"/>
            <rFont val="Tahoma"/>
            <family val="2"/>
          </rPr>
          <t xml:space="preserve">
Digite el Número de la Meta de Producto que esté asociada al tema programado. </t>
        </r>
      </text>
    </comment>
    <comment ref="N10" authorId="0" shapeId="0">
      <text>
        <r>
          <rPr>
            <b/>
            <sz val="9"/>
            <color indexed="81"/>
            <rFont val="Tahoma"/>
            <family val="2"/>
          </rPr>
          <t>Autor:</t>
        </r>
        <r>
          <rPr>
            <sz val="9"/>
            <color indexed="81"/>
            <rFont val="Tahoma"/>
            <family val="2"/>
          </rPr>
          <t xml:space="preserve">
Escriba el nombre de las entidades internas o externas que cooperarán o apoyarán la asistencia programada.</t>
        </r>
      </text>
    </comment>
    <comment ref="O10" authorId="0" shapeId="0">
      <text>
        <r>
          <rPr>
            <b/>
            <sz val="9"/>
            <color indexed="81"/>
            <rFont val="Tahoma"/>
            <family val="2"/>
          </rPr>
          <t>Autor:</t>
        </r>
        <r>
          <rPr>
            <sz val="9"/>
            <color indexed="81"/>
            <rFont val="Tahoma"/>
            <family val="2"/>
          </rPr>
          <t xml:space="preserve">
Indique hacia quienes quienes va dirigido el evento a realizar</t>
        </r>
      </text>
    </comment>
    <comment ref="P10" authorId="0" shapeId="0">
      <text>
        <r>
          <rPr>
            <b/>
            <sz val="9"/>
            <color indexed="81"/>
            <rFont val="Tahoma"/>
            <family val="2"/>
          </rPr>
          <t>Autor:</t>
        </r>
        <r>
          <rPr>
            <sz val="9"/>
            <color indexed="81"/>
            <rFont val="Tahoma"/>
            <family val="2"/>
          </rPr>
          <t xml:space="preserve">
indique el número de grupos poblacionales a quienes va dirigido el evento</t>
        </r>
      </text>
    </comment>
    <comment ref="Q10" authorId="0" shapeId="0">
      <text>
        <r>
          <rPr>
            <b/>
            <sz val="9"/>
            <color indexed="81"/>
            <rFont val="Tahoma"/>
            <family val="2"/>
          </rPr>
          <t>Autor:</t>
        </r>
        <r>
          <rPr>
            <sz val="9"/>
            <color indexed="81"/>
            <rFont val="Tahoma"/>
            <family val="2"/>
          </rPr>
          <t xml:space="preserve">
registre  la Dirección responsable de desarrollar el tema </t>
        </r>
      </text>
    </comment>
    <comment ref="R10" authorId="0" shapeId="0">
      <text>
        <r>
          <rPr>
            <b/>
            <sz val="9"/>
            <color indexed="81"/>
            <rFont val="Tahoma"/>
            <family val="2"/>
          </rPr>
          <t>Autor:</t>
        </r>
        <r>
          <rPr>
            <sz val="9"/>
            <color indexed="81"/>
            <rFont val="Tahoma"/>
            <family val="2"/>
          </rPr>
          <t xml:space="preserve">
Señale el número de asistencias realizadas en el trimestre, de acuerdo con el tema y la categoría de asistencia programada.</t>
        </r>
      </text>
    </comment>
    <comment ref="S10" authorId="0" shapeId="0">
      <text>
        <r>
          <rPr>
            <b/>
            <sz val="9"/>
            <color indexed="81"/>
            <rFont val="Tahoma"/>
            <family val="2"/>
          </rPr>
          <t>Autor:</t>
        </r>
        <r>
          <rPr>
            <sz val="9"/>
            <color indexed="81"/>
            <rFont val="Tahoma"/>
            <family val="2"/>
          </rPr>
          <t xml:space="preserve">
Digite el número de personas o funcionarios beneficiados con la asistencia técnica, según corresponda a los registros físicos. </t>
        </r>
      </text>
    </comment>
    <comment ref="T10" authorId="0" shapeId="0">
      <text>
        <r>
          <rPr>
            <b/>
            <sz val="9"/>
            <color indexed="81"/>
            <rFont val="Tahoma"/>
            <family val="2"/>
          </rPr>
          <t>Autor:</t>
        </r>
        <r>
          <rPr>
            <sz val="9"/>
            <color indexed="81"/>
            <rFont val="Tahoma"/>
            <family val="2"/>
          </rPr>
          <t xml:space="preserve">
Señale el número de entidades beneficiadas con la asistencia técnica brindada en el trimestre, según corresponda a los registros físicos. </t>
        </r>
      </text>
    </comment>
    <comment ref="U10" authorId="0" shapeId="0">
      <text>
        <r>
          <rPr>
            <b/>
            <sz val="9"/>
            <color indexed="81"/>
            <rFont val="Tahoma"/>
            <family val="2"/>
          </rPr>
          <t>Autor:</t>
        </r>
        <r>
          <rPr>
            <sz val="9"/>
            <color indexed="81"/>
            <rFont val="Tahoma"/>
            <family val="2"/>
          </rPr>
          <t xml:space="preserve">
Señale el nombre de las entidades beneficiadas con la asistencia técnica brindada en el trimestre, según corresponda a los registros físicos.</t>
        </r>
      </text>
    </comment>
    <comment ref="AC10" authorId="0" shapeId="0">
      <text>
        <r>
          <rPr>
            <b/>
            <sz val="9"/>
            <color indexed="81"/>
            <rFont val="Tahoma"/>
            <family val="2"/>
          </rPr>
          <t>Autor:</t>
        </r>
        <r>
          <rPr>
            <sz val="9"/>
            <color indexed="81"/>
            <rFont val="Tahoma"/>
            <family val="2"/>
          </rPr>
          <t xml:space="preserve">
Digite 1, cualquiera que sea su respuesta.</t>
        </r>
      </text>
    </comment>
    <comment ref="AE10" authorId="0" shapeId="0">
      <text>
        <r>
          <rPr>
            <b/>
            <sz val="9"/>
            <color indexed="81"/>
            <rFont val="Tahoma"/>
            <family val="2"/>
          </rPr>
          <t>Autor:</t>
        </r>
        <r>
          <rPr>
            <sz val="9"/>
            <color indexed="81"/>
            <rFont val="Tahoma"/>
            <family val="2"/>
          </rPr>
          <t xml:space="preserve">
Digite 1, cualquiera que sea su respuesta. </t>
        </r>
      </text>
    </comment>
    <comment ref="AG10" authorId="0" shapeId="0">
      <text>
        <r>
          <rPr>
            <b/>
            <sz val="9"/>
            <color indexed="81"/>
            <rFont val="Tahoma"/>
            <family val="2"/>
          </rPr>
          <t>Autor:</t>
        </r>
        <r>
          <rPr>
            <sz val="9"/>
            <color indexed="81"/>
            <rFont val="Tahoma"/>
            <family val="2"/>
          </rPr>
          <t xml:space="preserve">
Describa brevemente las actividades de asistencia realizadas, según corresponda al tema programado. </t>
        </r>
      </text>
    </comment>
    <comment ref="AH10" authorId="0" shapeId="0">
      <text>
        <r>
          <rPr>
            <b/>
            <sz val="9"/>
            <color indexed="81"/>
            <rFont val="Tahoma"/>
            <family val="2"/>
          </rPr>
          <t>Autor:</t>
        </r>
        <r>
          <rPr>
            <sz val="9"/>
            <color indexed="81"/>
            <rFont val="Tahoma"/>
            <family val="2"/>
          </rPr>
          <t xml:space="preserve">
Describa brevemente el resultado obtenido con la asistencia, en términos de beneficios, productos, cambios o mejoras generados. </t>
        </r>
      </text>
    </comment>
    <comment ref="AI10" authorId="0" shapeId="0">
      <text>
        <r>
          <rPr>
            <b/>
            <sz val="6"/>
            <color indexed="81"/>
            <rFont val="Tahoma"/>
            <family val="2"/>
          </rPr>
          <t>Autor:</t>
        </r>
        <r>
          <rPr>
            <sz val="6"/>
            <color indexed="81"/>
            <rFont val="Tahoma"/>
            <family val="2"/>
          </rPr>
          <t xml:space="preserve">
Escriba el resultado en porcentaje  de la tabulación de la totalidad de las encuestas de  asistencia técnica realizadas durante el trimestre</t>
        </r>
      </text>
    </comment>
    <comment ref="AJ10" authorId="0" shapeId="0">
      <text>
        <r>
          <rPr>
            <b/>
            <sz val="9"/>
            <color indexed="81"/>
            <rFont val="Tahoma"/>
            <family val="2"/>
          </rPr>
          <t>Autor:</t>
        </r>
        <r>
          <rPr>
            <sz val="9"/>
            <color indexed="81"/>
            <rFont val="Tahoma"/>
            <family val="2"/>
          </rPr>
          <t xml:space="preserve">
Digite el número de usuarios o funcionarios a quienes se les brindó asistencia técnica en oficina durante el trimestre.</t>
        </r>
      </text>
    </comment>
    <comment ref="AK10" authorId="0" shapeId="0">
      <text>
        <r>
          <rPr>
            <b/>
            <sz val="7"/>
            <color indexed="81"/>
            <rFont val="Tahoma"/>
            <family val="2"/>
          </rPr>
          <t>Autor:</t>
        </r>
        <r>
          <rPr>
            <sz val="7"/>
            <color indexed="81"/>
            <rFont val="Tahoma"/>
            <family val="2"/>
          </rPr>
          <t xml:space="preserve">
Esta casilla solamente la diligencia la Dirección de Seguimiento y Evaluación de la Secretaría de Planeación </t>
        </r>
      </text>
    </comment>
    <comment ref="AL10" authorId="0" shapeId="0">
      <text>
        <r>
          <rPr>
            <b/>
            <sz val="9"/>
            <color indexed="81"/>
            <rFont val="Tahoma"/>
            <family val="2"/>
          </rPr>
          <t>Autor:</t>
        </r>
        <r>
          <rPr>
            <sz val="9"/>
            <color indexed="81"/>
            <rFont val="Tahoma"/>
            <family val="2"/>
          </rPr>
          <t xml:space="preserve">
Señale brevemente las comentarios u observaciones que considere pertinentes, respecto a las actividades de asistencia técnica brindadas. </t>
        </r>
      </text>
    </comment>
    <comment ref="W12" authorId="0" shapeId="0">
      <text>
        <r>
          <rPr>
            <b/>
            <sz val="9"/>
            <color indexed="81"/>
            <rFont val="Tahoma"/>
            <family val="2"/>
          </rPr>
          <t>Autor:</t>
        </r>
        <r>
          <rPr>
            <sz val="9"/>
            <color indexed="81"/>
            <rFont val="Tahoma"/>
            <family val="2"/>
          </rPr>
          <t xml:space="preserve">
Indique el numero de horas empleadas en la asistencia realizada</t>
        </r>
      </text>
    </comment>
    <comment ref="Z12" authorId="0" shapeId="0">
      <text>
        <r>
          <rPr>
            <b/>
            <sz val="9"/>
            <color indexed="81"/>
            <rFont val="Tahoma"/>
            <family val="2"/>
          </rPr>
          <t>Autor:</t>
        </r>
        <r>
          <rPr>
            <sz val="9"/>
            <color indexed="81"/>
            <rFont val="Tahoma"/>
            <family val="2"/>
          </rPr>
          <t xml:space="preserve">
Indique el numero de horas empleadas en la asistencia realizada</t>
        </r>
      </text>
    </comment>
  </commentList>
</comments>
</file>

<file path=xl/comments7.xml><?xml version="1.0" encoding="utf-8"?>
<comments xmlns="http://schemas.openxmlformats.org/spreadsheetml/2006/main">
  <authors>
    <author>Autor</author>
  </authors>
  <commentList>
    <comment ref="A10" authorId="0" shapeId="0">
      <text>
        <r>
          <rPr>
            <b/>
            <sz val="9"/>
            <color indexed="81"/>
            <rFont val="Tahoma"/>
            <family val="2"/>
          </rPr>
          <t>Autor:</t>
        </r>
        <r>
          <rPr>
            <sz val="9"/>
            <color indexed="81"/>
            <rFont val="Tahoma"/>
            <family val="2"/>
          </rPr>
          <t xml:space="preserve">
Señale los temas más relevantes, objeto de asistencia técnica, que desarrollará la entidad durante el año. </t>
        </r>
      </text>
    </comment>
    <comment ref="B10" authorId="0" shapeId="0">
      <text>
        <r>
          <rPr>
            <b/>
            <sz val="9"/>
            <color indexed="81"/>
            <rFont val="Tahoma"/>
            <family val="2"/>
          </rPr>
          <t>Autor:</t>
        </r>
        <r>
          <rPr>
            <sz val="9"/>
            <color indexed="81"/>
            <rFont val="Tahoma"/>
            <family val="2"/>
          </rPr>
          <t xml:space="preserve">
Señale con una Equis (X) la categoría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b/>
            <sz val="9"/>
            <color indexed="81"/>
            <rFont val="Tahoma"/>
            <family val="2"/>
          </rPr>
          <t>Autor:</t>
        </r>
        <r>
          <rPr>
            <sz val="9"/>
            <color indexed="81"/>
            <rFont val="Tahoma"/>
            <family val="2"/>
          </rPr>
          <t xml:space="preserve">
Describa brevemente el objetivo de la asistencia a bridar, de acuerdo con el tema programado y la categoría de Asistencia Técnica a Realizar.</t>
        </r>
      </text>
    </comment>
    <comment ref="F10" authorId="0" shapeId="0">
      <text>
        <r>
          <rPr>
            <b/>
            <sz val="9"/>
            <color indexed="81"/>
            <rFont val="Tahoma"/>
            <family val="2"/>
          </rPr>
          <t>Autor:</t>
        </r>
        <r>
          <rPr>
            <sz val="9"/>
            <color indexed="81"/>
            <rFont val="Tahoma"/>
            <family val="2"/>
          </rPr>
          <t xml:space="preserve">
Digite el número Asistencias que la entidad programe por cada trimestre del año, de acuerdo con el tema programado y la categoría de Asistencia Técnica a realizar.</t>
        </r>
      </text>
    </comment>
    <comment ref="K10" authorId="0" shapeId="0">
      <text>
        <r>
          <rPr>
            <b/>
            <sz val="9"/>
            <color indexed="81"/>
            <rFont val="Tahoma"/>
            <family val="2"/>
          </rPr>
          <t>Autor:</t>
        </r>
        <r>
          <rPr>
            <sz val="9"/>
            <color indexed="81"/>
            <rFont val="Tahoma"/>
            <family val="2"/>
          </rPr>
          <t xml:space="preserve">
Señale el nombre del indicador, según corresponda a la actividad de asistencia programada. </t>
        </r>
      </text>
    </comment>
    <comment ref="L10" authorId="0" shapeId="0">
      <text>
        <r>
          <rPr>
            <b/>
            <sz val="9"/>
            <color indexed="81"/>
            <rFont val="Tahoma"/>
            <family val="2"/>
          </rPr>
          <t>Autor:</t>
        </r>
        <r>
          <rPr>
            <sz val="9"/>
            <color indexed="81"/>
            <rFont val="Tahoma"/>
            <family val="2"/>
          </rPr>
          <t xml:space="preserve">
Señale la unidad de medida, según corresponda a la actividad de asistencia programada. </t>
        </r>
      </text>
    </comment>
    <comment ref="M10" authorId="0" shapeId="0">
      <text>
        <r>
          <rPr>
            <b/>
            <sz val="9"/>
            <color indexed="81"/>
            <rFont val="Tahoma"/>
            <family val="2"/>
          </rPr>
          <t>Autor:</t>
        </r>
        <r>
          <rPr>
            <sz val="9"/>
            <color indexed="81"/>
            <rFont val="Tahoma"/>
            <family val="2"/>
          </rPr>
          <t xml:space="preserve">
Digite el Número de la Meta de Producto que esté asociada al tema programado. </t>
        </r>
      </text>
    </comment>
    <comment ref="N10" authorId="0" shapeId="0">
      <text>
        <r>
          <rPr>
            <b/>
            <sz val="9"/>
            <color indexed="81"/>
            <rFont val="Tahoma"/>
            <family val="2"/>
          </rPr>
          <t>Autor:</t>
        </r>
        <r>
          <rPr>
            <sz val="9"/>
            <color indexed="81"/>
            <rFont val="Tahoma"/>
            <family val="2"/>
          </rPr>
          <t xml:space="preserve">
Escriba el nombre de las entidades internas o externas que cooperarán o apoyarán la asistencia programada.</t>
        </r>
      </text>
    </comment>
    <comment ref="O10" authorId="0" shapeId="0">
      <text>
        <r>
          <rPr>
            <b/>
            <sz val="9"/>
            <color indexed="81"/>
            <rFont val="Tahoma"/>
            <family val="2"/>
          </rPr>
          <t>Autor:</t>
        </r>
        <r>
          <rPr>
            <sz val="9"/>
            <color indexed="81"/>
            <rFont val="Tahoma"/>
            <family val="2"/>
          </rPr>
          <t xml:space="preserve">
Indique hacia quienes quienes va dirigido el evento a realizar</t>
        </r>
      </text>
    </comment>
    <comment ref="P10" authorId="0" shapeId="0">
      <text>
        <r>
          <rPr>
            <b/>
            <sz val="9"/>
            <color indexed="81"/>
            <rFont val="Tahoma"/>
            <family val="2"/>
          </rPr>
          <t>Autor:</t>
        </r>
        <r>
          <rPr>
            <sz val="9"/>
            <color indexed="81"/>
            <rFont val="Tahoma"/>
            <family val="2"/>
          </rPr>
          <t xml:space="preserve">
indique el número de grupos poblacionales a quienes va dirigido el evento</t>
        </r>
      </text>
    </comment>
    <comment ref="Q10" authorId="0" shapeId="0">
      <text>
        <r>
          <rPr>
            <b/>
            <sz val="9"/>
            <color indexed="81"/>
            <rFont val="Tahoma"/>
            <family val="2"/>
          </rPr>
          <t>Autor:</t>
        </r>
        <r>
          <rPr>
            <sz val="9"/>
            <color indexed="81"/>
            <rFont val="Tahoma"/>
            <family val="2"/>
          </rPr>
          <t xml:space="preserve">
registre  la Dirección responsable de desarrollar el tema </t>
        </r>
      </text>
    </comment>
    <comment ref="R10" authorId="0" shapeId="0">
      <text>
        <r>
          <rPr>
            <b/>
            <sz val="9"/>
            <color indexed="81"/>
            <rFont val="Tahoma"/>
            <family val="2"/>
          </rPr>
          <t>Autor:</t>
        </r>
        <r>
          <rPr>
            <sz val="9"/>
            <color indexed="81"/>
            <rFont val="Tahoma"/>
            <family val="2"/>
          </rPr>
          <t xml:space="preserve">
Señale el número de asistencias realizadas en el trimestre, de acuerdo con el tema y la categoría de asistencia programada.</t>
        </r>
      </text>
    </comment>
    <comment ref="S10" authorId="0" shapeId="0">
      <text>
        <r>
          <rPr>
            <b/>
            <sz val="9"/>
            <color indexed="81"/>
            <rFont val="Tahoma"/>
            <family val="2"/>
          </rPr>
          <t>Autor:</t>
        </r>
        <r>
          <rPr>
            <sz val="9"/>
            <color indexed="81"/>
            <rFont val="Tahoma"/>
            <family val="2"/>
          </rPr>
          <t xml:space="preserve">
Digite el número de personas o funcionarios beneficiados con la asistencia técnica, según corresponda a los registros físicos. </t>
        </r>
      </text>
    </comment>
    <comment ref="T10" authorId="0" shapeId="0">
      <text>
        <r>
          <rPr>
            <b/>
            <sz val="9"/>
            <color indexed="81"/>
            <rFont val="Tahoma"/>
            <family val="2"/>
          </rPr>
          <t>Autor:</t>
        </r>
        <r>
          <rPr>
            <sz val="9"/>
            <color indexed="81"/>
            <rFont val="Tahoma"/>
            <family val="2"/>
          </rPr>
          <t xml:space="preserve">
Señale el número de entidades beneficiadas con la asistencia técnica brindada en el trimestre, según corresponda a los registros físicos. </t>
        </r>
      </text>
    </comment>
    <comment ref="U10" authorId="0" shapeId="0">
      <text>
        <r>
          <rPr>
            <b/>
            <sz val="9"/>
            <color indexed="81"/>
            <rFont val="Tahoma"/>
            <family val="2"/>
          </rPr>
          <t>Autor:</t>
        </r>
        <r>
          <rPr>
            <sz val="9"/>
            <color indexed="81"/>
            <rFont val="Tahoma"/>
            <family val="2"/>
          </rPr>
          <t xml:space="preserve">
Señale el nombre de las entidades beneficiadas con la asistencia técnica brindada en el trimestre, según corresponda a los registros físicos.</t>
        </r>
      </text>
    </comment>
    <comment ref="AC10" authorId="0" shapeId="0">
      <text>
        <r>
          <rPr>
            <b/>
            <sz val="9"/>
            <color indexed="81"/>
            <rFont val="Tahoma"/>
            <family val="2"/>
          </rPr>
          <t>Autor:</t>
        </r>
        <r>
          <rPr>
            <sz val="9"/>
            <color indexed="81"/>
            <rFont val="Tahoma"/>
            <family val="2"/>
          </rPr>
          <t xml:space="preserve">
Digite 1, cualquiera que sea su respuesta.</t>
        </r>
      </text>
    </comment>
    <comment ref="AE10" authorId="0" shapeId="0">
      <text>
        <r>
          <rPr>
            <b/>
            <sz val="9"/>
            <color indexed="81"/>
            <rFont val="Tahoma"/>
            <family val="2"/>
          </rPr>
          <t>Autor:</t>
        </r>
        <r>
          <rPr>
            <sz val="9"/>
            <color indexed="81"/>
            <rFont val="Tahoma"/>
            <family val="2"/>
          </rPr>
          <t xml:space="preserve">
Digite 1, cualquiera que sea su respuesta. </t>
        </r>
      </text>
    </comment>
    <comment ref="AG10" authorId="0" shapeId="0">
      <text>
        <r>
          <rPr>
            <b/>
            <sz val="9"/>
            <color indexed="81"/>
            <rFont val="Tahoma"/>
            <family val="2"/>
          </rPr>
          <t>Autor:</t>
        </r>
        <r>
          <rPr>
            <sz val="9"/>
            <color indexed="81"/>
            <rFont val="Tahoma"/>
            <family val="2"/>
          </rPr>
          <t xml:space="preserve">
Describa brevemente las actividades de asistencia realizadas, según corresponda al tema programado. </t>
        </r>
      </text>
    </comment>
    <comment ref="AH10" authorId="0" shapeId="0">
      <text>
        <r>
          <rPr>
            <b/>
            <sz val="9"/>
            <color indexed="81"/>
            <rFont val="Tahoma"/>
            <family val="2"/>
          </rPr>
          <t>Autor:</t>
        </r>
        <r>
          <rPr>
            <sz val="9"/>
            <color indexed="81"/>
            <rFont val="Tahoma"/>
            <family val="2"/>
          </rPr>
          <t xml:space="preserve">
Describa brevemente el resultado obtenido con la asistencia, en términos de beneficios, productos, cambios o mejoras generados. </t>
        </r>
      </text>
    </comment>
    <comment ref="AI10" authorId="0" shapeId="0">
      <text>
        <r>
          <rPr>
            <b/>
            <sz val="6"/>
            <color indexed="81"/>
            <rFont val="Tahoma"/>
            <family val="2"/>
          </rPr>
          <t>Autor:</t>
        </r>
        <r>
          <rPr>
            <sz val="6"/>
            <color indexed="81"/>
            <rFont val="Tahoma"/>
            <family val="2"/>
          </rPr>
          <t xml:space="preserve">
Escriba el resultado en porcentaje  de la tabulación de la totalidad de las encuestas de  asistencia técnica realizadas durante el trimestre</t>
        </r>
      </text>
    </comment>
    <comment ref="AJ10" authorId="0" shapeId="0">
      <text>
        <r>
          <rPr>
            <b/>
            <sz val="9"/>
            <color indexed="81"/>
            <rFont val="Tahoma"/>
            <family val="2"/>
          </rPr>
          <t>Autor:</t>
        </r>
        <r>
          <rPr>
            <sz val="9"/>
            <color indexed="81"/>
            <rFont val="Tahoma"/>
            <family val="2"/>
          </rPr>
          <t xml:space="preserve">
Digite el número de usuarios o funcionarios a quienes se les brindó asistencia técnica en oficina durante el trimestre.</t>
        </r>
      </text>
    </comment>
    <comment ref="AK10" authorId="0" shapeId="0">
      <text>
        <r>
          <rPr>
            <b/>
            <sz val="7"/>
            <color indexed="81"/>
            <rFont val="Tahoma"/>
            <family val="2"/>
          </rPr>
          <t>Autor:</t>
        </r>
        <r>
          <rPr>
            <sz val="7"/>
            <color indexed="81"/>
            <rFont val="Tahoma"/>
            <family val="2"/>
          </rPr>
          <t xml:space="preserve">
Esta casilla solamente la diligencia la Dirección de Seguimiento y Evaluación de la Secretaría de Planeación </t>
        </r>
      </text>
    </comment>
    <comment ref="AL10" authorId="0" shapeId="0">
      <text>
        <r>
          <rPr>
            <b/>
            <sz val="9"/>
            <color indexed="81"/>
            <rFont val="Tahoma"/>
            <family val="2"/>
          </rPr>
          <t>Autor:</t>
        </r>
        <r>
          <rPr>
            <sz val="9"/>
            <color indexed="81"/>
            <rFont val="Tahoma"/>
            <family val="2"/>
          </rPr>
          <t xml:space="preserve">
Señale brevemente las comentarios u observaciones que considere pertinentes, respecto a las actividades de asistencia técnica brindadas. </t>
        </r>
      </text>
    </comment>
    <comment ref="W12" authorId="0" shapeId="0">
      <text>
        <r>
          <rPr>
            <b/>
            <sz val="9"/>
            <color indexed="81"/>
            <rFont val="Tahoma"/>
            <family val="2"/>
          </rPr>
          <t>Autor:</t>
        </r>
        <r>
          <rPr>
            <sz val="9"/>
            <color indexed="81"/>
            <rFont val="Tahoma"/>
            <family val="2"/>
          </rPr>
          <t xml:space="preserve">
Indique el numero de horas empleadas en la asistencia realizada</t>
        </r>
      </text>
    </comment>
    <comment ref="Z12" authorId="0" shapeId="0">
      <text>
        <r>
          <rPr>
            <b/>
            <sz val="9"/>
            <color indexed="81"/>
            <rFont val="Tahoma"/>
            <family val="2"/>
          </rPr>
          <t>Autor:</t>
        </r>
        <r>
          <rPr>
            <sz val="9"/>
            <color indexed="81"/>
            <rFont val="Tahoma"/>
            <family val="2"/>
          </rPr>
          <t xml:space="preserve">
Indique el numero de horas empleadas en la asistencia realizada</t>
        </r>
      </text>
    </comment>
  </commentList>
</comments>
</file>

<file path=xl/comments8.xml><?xml version="1.0" encoding="utf-8"?>
<comments xmlns="http://schemas.openxmlformats.org/spreadsheetml/2006/main">
  <authors>
    <author>Autor</author>
  </authors>
  <commentList>
    <comment ref="A10" authorId="0" shapeId="0">
      <text>
        <r>
          <rPr>
            <sz val="9"/>
            <color indexed="81"/>
            <rFont val="Tahoma"/>
            <family val="2"/>
          </rPr>
          <t xml:space="preserve">Señale los temas más relevantes, objeto de asistencia técnica, que desarrollará la entidad durante el año. </t>
        </r>
      </text>
    </comment>
    <comment ref="B10" authorId="0" shapeId="0">
      <text>
        <r>
          <rPr>
            <sz val="9"/>
            <color indexed="81"/>
            <rFont val="Tahoma"/>
            <family val="2"/>
          </rPr>
          <t>Señale con una Equis (X) la categoría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0" authorId="0" shapeId="0">
      <text>
        <r>
          <rPr>
            <sz val="9"/>
            <color indexed="81"/>
            <rFont val="Tahoma"/>
            <family val="2"/>
          </rPr>
          <t>Describa brevemente el objetivo de la asistencia a brindar, de acuerdo con el tema programado y la categoría de Asistencia Técnica a Realizar.</t>
        </r>
      </text>
    </comment>
    <comment ref="F10"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0" authorId="0" shapeId="0">
      <text>
        <r>
          <rPr>
            <sz val="9"/>
            <color indexed="81"/>
            <rFont val="Tahoma"/>
            <family val="2"/>
          </rPr>
          <t xml:space="preserve">Señale el nombre del indicador, según corresponda a la actividad de asistencia programada. </t>
        </r>
      </text>
    </comment>
    <comment ref="L10" authorId="0" shapeId="0">
      <text>
        <r>
          <rPr>
            <sz val="9"/>
            <color indexed="81"/>
            <rFont val="Tahoma"/>
            <family val="2"/>
          </rPr>
          <t xml:space="preserve">Señale la unidad de medida, según corresponda a la actividad de asistencia programada. </t>
        </r>
      </text>
    </comment>
    <comment ref="M10" authorId="0" shapeId="0">
      <text>
        <r>
          <rPr>
            <sz val="9"/>
            <color indexed="81"/>
            <rFont val="Tahoma"/>
            <family val="2"/>
          </rPr>
          <t xml:space="preserve">Digite el Número de la Meta de Producto que esté asociada al tema programado. </t>
        </r>
      </text>
    </comment>
    <comment ref="N10" authorId="0" shapeId="0">
      <text>
        <r>
          <rPr>
            <sz val="9"/>
            <color indexed="81"/>
            <rFont val="Tahoma"/>
            <family val="2"/>
          </rPr>
          <t>Escriba el nombre de las entidades internas o externas que cooperarán o apoyarán la asistencia programada.</t>
        </r>
      </text>
    </comment>
    <comment ref="O10" authorId="0" shapeId="0">
      <text>
        <r>
          <rPr>
            <sz val="9"/>
            <color indexed="81"/>
            <rFont val="Tahoma"/>
            <family val="2"/>
          </rPr>
          <t>Indique hacia quienes va dirigido el evento a realizar</t>
        </r>
      </text>
    </comment>
    <comment ref="P10" authorId="0" shapeId="0">
      <text>
        <r>
          <rPr>
            <sz val="9"/>
            <color indexed="81"/>
            <rFont val="Tahoma"/>
            <family val="2"/>
          </rPr>
          <t>Indique el número de grupos poblacionales a quienes va dirigido el evento</t>
        </r>
      </text>
    </comment>
    <comment ref="Q10" authorId="0" shapeId="0">
      <text>
        <r>
          <rPr>
            <sz val="9"/>
            <color indexed="81"/>
            <rFont val="Tahoma"/>
            <family val="2"/>
          </rPr>
          <t xml:space="preserve">Registre  la Dirección responsable de desarrollar el tema </t>
        </r>
      </text>
    </comment>
    <comment ref="R10" authorId="0" shapeId="0">
      <text>
        <r>
          <rPr>
            <sz val="9"/>
            <color indexed="81"/>
            <rFont val="Tahoma"/>
            <family val="2"/>
          </rPr>
          <t>Señale el número de asistencias realizadas en el trimestre, de acuerdo con el tema y la categoría de asistencia programada.</t>
        </r>
      </text>
    </comment>
    <comment ref="S10" authorId="0" shapeId="0">
      <text>
        <r>
          <rPr>
            <sz val="9"/>
            <color indexed="81"/>
            <rFont val="Tahoma"/>
            <family val="2"/>
          </rPr>
          <t xml:space="preserve">Digite el número de personas o funcionarios beneficiados con la asistencia técnica, según corresponda a los registros físicos. </t>
        </r>
      </text>
    </comment>
    <comment ref="T10" authorId="0" shapeId="0">
      <text>
        <r>
          <rPr>
            <sz val="9"/>
            <color indexed="81"/>
            <rFont val="Tahoma"/>
            <family val="2"/>
          </rPr>
          <t xml:space="preserve">Señale el número de entidades beneficiadas con la asistencia técnica brindada en el trimestre, según corresponda a los registros físicos. </t>
        </r>
      </text>
    </comment>
    <comment ref="U10"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0" authorId="0" shapeId="0">
      <text>
        <r>
          <rPr>
            <sz val="9"/>
            <color indexed="81"/>
            <rFont val="Tahoma"/>
            <family val="2"/>
          </rPr>
          <t xml:space="preserve">
Digite 1, cualquiera que sea su respuesta.</t>
        </r>
      </text>
    </comment>
    <comment ref="AE10" authorId="0" shapeId="0">
      <text>
        <r>
          <rPr>
            <sz val="9"/>
            <color indexed="81"/>
            <rFont val="Tahoma"/>
            <family val="2"/>
          </rPr>
          <t xml:space="preserve">
Digite 1, cualquiera que sea su respuesta. </t>
        </r>
      </text>
    </comment>
    <comment ref="AG10" authorId="0" shapeId="0">
      <text>
        <r>
          <rPr>
            <sz val="9"/>
            <color indexed="81"/>
            <rFont val="Tahoma"/>
            <family val="2"/>
          </rPr>
          <t xml:space="preserve">Describa brevemente las actividades de asistencia realizadas, según corresponda al tema programado. </t>
        </r>
      </text>
    </comment>
    <comment ref="AH10"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0" authorId="0"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0" authorId="0" shapeId="0">
      <text>
        <r>
          <rPr>
            <sz val="9"/>
            <color indexed="81"/>
            <rFont val="Tahoma"/>
            <family val="2"/>
          </rPr>
          <t>Digite el número de usuarios o funcionarios a quienes se les brindó asistencia técnica en oficina durante el trimestre.</t>
        </r>
      </text>
    </comment>
    <comment ref="AK10" authorId="0" shapeId="0">
      <text>
        <r>
          <rPr>
            <sz val="9"/>
            <color indexed="81"/>
            <rFont val="Tahoma"/>
            <family val="2"/>
          </rPr>
          <t xml:space="preserve">Esta casilla solamente la diligencia la Dirección de Seguimiento y Evaluación de la Secretaría de Planeación </t>
        </r>
      </text>
    </comment>
    <comment ref="AL10" authorId="0" shapeId="0">
      <text>
        <r>
          <rPr>
            <sz val="9"/>
            <color indexed="81"/>
            <rFont val="Tahoma"/>
            <family val="2"/>
          </rPr>
          <t xml:space="preserve">Señale brevemente los comentarios u observaciones que considere pertinentes, respecto a las actividades de asistencia técnica brindadas. </t>
        </r>
      </text>
    </comment>
    <comment ref="W12" authorId="0" shapeId="0">
      <text>
        <r>
          <rPr>
            <sz val="9"/>
            <color indexed="81"/>
            <rFont val="Tahoma"/>
            <family val="2"/>
          </rPr>
          <t>Indique el numero de horas empleadas en la asistencia realizada</t>
        </r>
      </text>
    </comment>
    <comment ref="Z12" authorId="0" shapeId="0">
      <text>
        <r>
          <rPr>
            <sz val="9"/>
            <color indexed="81"/>
            <rFont val="Tahoma"/>
            <family val="2"/>
          </rPr>
          <t>Indique el numero de horas empleadas en la asistencia realizada</t>
        </r>
      </text>
    </comment>
  </commentList>
</comments>
</file>

<file path=xl/comments9.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sharedStrings.xml><?xml version="1.0" encoding="utf-8"?>
<sst xmlns="http://schemas.openxmlformats.org/spreadsheetml/2006/main" count="7718" uniqueCount="1477">
  <si>
    <t>UNIDAD DE MEDIDA</t>
  </si>
  <si>
    <t>NOMBRE INDICADOR</t>
  </si>
  <si>
    <t>TEMA</t>
  </si>
  <si>
    <t>TOTAL</t>
  </si>
  <si>
    <t>PROGRAMACION  ANUAL DE LA ASISTENCIA TECNICA</t>
  </si>
  <si>
    <t>AVANCE TRIMESTRAL DE LA ASISTENCIA TECNICA REALIZADA</t>
  </si>
  <si>
    <t>ENTIDADES COOPERANTES</t>
  </si>
  <si>
    <t>N/A</t>
  </si>
  <si>
    <t>1er Trim</t>
  </si>
  <si>
    <t>2o.  Trim</t>
  </si>
  <si>
    <t>3er Trim</t>
  </si>
  <si>
    <t>4o. Trim</t>
  </si>
  <si>
    <t>NUMERO DELA META DEL PDD ASOCIADA CON EL TEMA PROGRAMADO</t>
  </si>
  <si>
    <t>DIRECTA</t>
  </si>
  <si>
    <t>INDIRECTA</t>
  </si>
  <si>
    <t>TIPO DE  ASISTENCIA BRINDADA</t>
  </si>
  <si>
    <t>No. de funcionarios que brindaron la asistencia</t>
  </si>
  <si>
    <t>Tiempo empleado en la asistencia</t>
  </si>
  <si>
    <t>¿Utilizó vehículo oficial para el desplazamiento?</t>
  </si>
  <si>
    <t>¿Pernoctó durante la asistencia técnica brindada?</t>
  </si>
  <si>
    <t>SI                          (1)</t>
  </si>
  <si>
    <t xml:space="preserve">NO                    (1) </t>
  </si>
  <si>
    <t>SI                       (1)</t>
  </si>
  <si>
    <t>NO                  (1)</t>
  </si>
  <si>
    <t>No. de personas que brindaron la asistencia</t>
  </si>
  <si>
    <t>Nombre de la entidad contratada  que realizó la asistencia</t>
  </si>
  <si>
    <t>OBSERVACIONES</t>
  </si>
  <si>
    <t>C</t>
  </si>
  <si>
    <t>AS</t>
  </si>
  <si>
    <t>AC</t>
  </si>
  <si>
    <t xml:space="preserve">CATEGORIA                                  DE ASISTENCIA </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</si>
  <si>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 de assitencia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</si>
  <si>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NOMBRE  DEL SECRETARIO, GERENTE O DIRECTOR</t>
  </si>
  <si>
    <t>___________________________________________</t>
  </si>
  <si>
    <t>FIRMA DEL SECRETARIO, GERENTE O DIRECTOR</t>
  </si>
  <si>
    <t>DIRECCIÓN  RESPONSABLE</t>
  </si>
  <si>
    <t>DIRIGIDO A</t>
  </si>
  <si>
    <t>POBLACIÓN OBJETIVO                                 ( Número  )</t>
  </si>
  <si>
    <t>OBJETIVO DE LA ASISTENCIA TÉCNICA</t>
  </si>
  <si>
    <t xml:space="preserve">VALOR FÍSICO A PROGRAMAR </t>
  </si>
  <si>
    <t xml:space="preserve">NÚMERO DE ASISTENCIAS REALIZADAS                                                     </t>
  </si>
  <si>
    <t>DESCRIPCIÓN DE LAS ACTIVIDADES REALIZADAS</t>
  </si>
  <si>
    <t>RESULTADO DE LA ASISTENCIA TÉCNICA BRINDADA</t>
  </si>
  <si>
    <t>PORCENTAJE  DE SATISFACCIÓN DE LA ASISTENCIA TÉCNICA  BRINDADA</t>
  </si>
  <si>
    <t>NÚMERO DE USUARIOS QUE SE LES BRINDÓ ASISTENCIA TECNICA EN OFICINA</t>
  </si>
  <si>
    <t>RESULTADO DE LA VERIFICACIÓN</t>
  </si>
  <si>
    <t xml:space="preserve">NÚMERO DE ENTIDADES ASISTIDAS                                                 </t>
  </si>
  <si>
    <t xml:space="preserve">NÚMERO DE FUNCIONARIOS O PERSONAS ASISTIDAS </t>
  </si>
  <si>
    <r>
      <t>NOMBRE</t>
    </r>
    <r>
      <rPr>
        <b/>
        <sz val="8"/>
        <color theme="1"/>
        <rFont val="Calibri"/>
        <family val="2"/>
        <scheme val="minor"/>
      </rPr>
      <t xml:space="preserve"> </t>
    </r>
    <r>
      <rPr>
        <sz val="8"/>
        <color theme="1"/>
        <rFont val="Calibri"/>
        <family val="2"/>
        <scheme val="minor"/>
      </rPr>
      <t xml:space="preserve">DE ENTIDADES ASISTIDAS                                                                   </t>
    </r>
  </si>
  <si>
    <t>Fecha de ejecución</t>
  </si>
  <si>
    <t>MUNICIPIO DONDE SE REALIZÓ LA ASISTENCIA</t>
  </si>
  <si>
    <t>ASISTENCIA TÉCNICA</t>
  </si>
  <si>
    <t xml:space="preserve"> </t>
  </si>
  <si>
    <t>FORMATO ÚNICO DE PLAN DE ASISTENCIA TÉCNICA DEPARTAMENTAL</t>
  </si>
  <si>
    <t>Código: M-AT-FR-001</t>
  </si>
  <si>
    <t>Versión: 02</t>
  </si>
  <si>
    <t>Fecha Aprobación: 29/06/2017</t>
  </si>
  <si>
    <t xml:space="preserve">AGROPECUARIO </t>
  </si>
  <si>
    <t>X</t>
  </si>
  <si>
    <t xml:space="preserve">Asesorar a las familias  que conforman los entornos en temas agropecuario </t>
  </si>
  <si>
    <t xml:space="preserve">N° VISITAS </t>
  </si>
  <si>
    <t xml:space="preserve">NUMERO </t>
  </si>
  <si>
    <t xml:space="preserve">Asociaciones de ganaderos - Laboratorios </t>
  </si>
  <si>
    <t xml:space="preserve">PRODUCTORES RURALES </t>
  </si>
  <si>
    <t xml:space="preserve">DIRECCION  DE DESARROLLO RURAL  Y ORDENAMIENTO PRODUCTIVO </t>
  </si>
  <si>
    <t xml:space="preserve">Acompañar  a las familias  que conforman los entornos en temas agropecuario </t>
  </si>
  <si>
    <t xml:space="preserve">PECUARIO </t>
  </si>
  <si>
    <t xml:space="preserve">Acompañar a los productores pecuarios  </t>
  </si>
  <si>
    <t>Municipios/ Oficinas agropecuarias</t>
  </si>
  <si>
    <t xml:space="preserve">PRODUCTORES PECUARIOS </t>
  </si>
  <si>
    <t xml:space="preserve">PROYECTOS AGROPECUARIOS A FAMILIAS VICTIMAS DEL CONFLICTO ARMADO </t>
  </si>
  <si>
    <t>Capacitar en la ruta establecida a los subcomites de justicia municipal</t>
  </si>
  <si>
    <t xml:space="preserve">N° capacitaciones </t>
  </si>
  <si>
    <t>UMATAS/EPSAGROS-SENA</t>
  </si>
  <si>
    <t xml:space="preserve">SUBCOMITES DE  JUSTICIA TRANSICIONAL </t>
  </si>
  <si>
    <t>N° asesorias</t>
  </si>
  <si>
    <t>UMATA,- CCI-SENA-</t>
  </si>
  <si>
    <t xml:space="preserve">Asesorar y acompañar a loS municipios en el proceso de implementación de los proyectos productivos ageropecuarios para la poblacion VCA </t>
  </si>
  <si>
    <t>304-305</t>
  </si>
  <si>
    <t>304-605</t>
  </si>
  <si>
    <t>FAMILIAS/MUJERES VICTIMAS VCA</t>
  </si>
  <si>
    <t>106 FAMILIAS
60 MUJERES</t>
  </si>
  <si>
    <t>Acompañamiento en el proceso de inducción, capacitación, recolección y revisión de información de las evaluaciones agropecuarias municipales</t>
  </si>
  <si>
    <t>Numero</t>
  </si>
  <si>
    <t xml:space="preserve">Ministerio de Agricultura y Desarrollo Rural y el operador que se elija </t>
  </si>
  <si>
    <t>UMATAS Y/O QUIEN HAGA SUS VECES</t>
  </si>
  <si>
    <t>Umatas- Alcaldía</t>
  </si>
  <si>
    <t>OFICINA ASESORA DE PLANEACIÓN AGROPECUARIA</t>
  </si>
  <si>
    <t xml:space="preserve"> LEY  1876/ 2017</t>
  </si>
  <si>
    <t>Asistencias</t>
  </si>
  <si>
    <t>NÚMERO</t>
  </si>
  <si>
    <t>ADR, CORPOICA</t>
  </si>
  <si>
    <t>ALCALDIA Y UMATAS-EPSEAS</t>
  </si>
  <si>
    <t>116  MUNICIPIOS</t>
  </si>
  <si>
    <t>OFICINA DE INNOVACIÓN Y TRANSFERENCIA DE TECNOLOGIA</t>
  </si>
  <si>
    <t>Formación en el manejo adecuado y eficiente  y seguro de insumos plaguicidas químicos y el manejo adecuado y eficiente de los fertilizantes con el fin de mejorar sus procesos productivos, incrementar la calidad y rentabilidad de los cultivos</t>
  </si>
  <si>
    <t>ANDI</t>
  </si>
  <si>
    <t>UMATAS Y PRODUCTORES</t>
  </si>
  <si>
    <t xml:space="preserve">
Fortalecimiento de capacidades en extensión agropecuaria en el departamento de Cundinamarca, enmarcado en la ley 1876 de 2017
</t>
  </si>
  <si>
    <t>EVALUACIONES AGROPECUARIAS  MUNICIPALES</t>
  </si>
  <si>
    <r>
      <t>AÑO ___</t>
    </r>
    <r>
      <rPr>
        <b/>
        <u/>
        <sz val="11"/>
        <color theme="1"/>
        <rFont val="Calibri"/>
        <family val="2"/>
        <scheme val="minor"/>
      </rPr>
      <t>2019</t>
    </r>
    <r>
      <rPr>
        <b/>
        <sz val="11"/>
        <color theme="1"/>
        <rFont val="Calibri"/>
        <family val="2"/>
        <scheme val="minor"/>
      </rPr>
      <t>__________     TRIMESTRE No. ____________</t>
    </r>
  </si>
  <si>
    <r>
      <t xml:space="preserve">No. de </t>
    </r>
    <r>
      <rPr>
        <sz val="7"/>
        <color theme="1"/>
        <rFont val="Calibri"/>
        <family val="2"/>
      </rPr>
      <t xml:space="preserve">asesorías realizadas.                           No. de alcaldías/ funcionarios. </t>
    </r>
    <r>
      <rPr>
        <sz val="7"/>
        <color theme="1"/>
        <rFont val="Arial"/>
        <family val="2"/>
      </rPr>
      <t xml:space="preserve">                  </t>
    </r>
  </si>
  <si>
    <t xml:space="preserve">TALLER FORMACIÓN EN MANEJO EFICIENTE Y SEGURO DE INSUMOS PLAGUICIDAS QUÍMICOS PARA LA PRODUCCION AGRÍCOLA-CUIDAGRO-ANDI(productores) ,TALLER MANEJO EFICIENTE PARA LA PRODUCCIÓN AGRÍCOLA MENTES FERTILES  </t>
  </si>
  <si>
    <t xml:space="preserve">SECRETARÍA O ENTIDAD:    AGRICULTURA </t>
  </si>
  <si>
    <t>SECRETARÍA O ENTIDAD</t>
  </si>
  <si>
    <t>SECRETARÍA O ENTIDAD:    GOBERNACIÓN DE CUNDINAMARCA</t>
  </si>
  <si>
    <t>AGRICULTURA</t>
  </si>
  <si>
    <t>JUAN GABRIEL AYALA CÁRDENAS</t>
  </si>
  <si>
    <t>PAGO POR SERVICIOS AMBIENTALES</t>
  </si>
  <si>
    <t xml:space="preserve"> Visitas de asistencia técnica a predios priorizados en la segunda fase del programa para elaborar planes de adecuacion ambiental que permitan un desarrollo sostenible del territorio</t>
  </si>
  <si>
    <t>Hectáreas  beneficiados con el programa de PSA</t>
  </si>
  <si>
    <t>Número</t>
  </si>
  <si>
    <t xml:space="preserve">CORPORACIONES AUTÓNOMAS REGIONALES, CORPOGUAVIO Y PATRIMONIO NATURAL </t>
  </si>
  <si>
    <t>Sociedad Civil, Alcaldías Municipales - Área Ambiental</t>
  </si>
  <si>
    <t>Planificación Integral de la Gestión Ambiental</t>
  </si>
  <si>
    <t>MANTENIMIENTO DE PREDIOS DE IMPORTANCIA ESTRATÉGICA</t>
  </si>
  <si>
    <t>Identificar áreas estratégicas para implementar acciones de mantenimiento que garanticen el cuidado del recurso hídrico</t>
  </si>
  <si>
    <t xml:space="preserve">N° de hectáreas priorizadas </t>
  </si>
  <si>
    <t>Alcaldías de los Municipios</t>
  </si>
  <si>
    <t>Funcionarios de UMATAS, Secretarías de desarrollo económico, Oficinas o empresas de serviciós públicos.</t>
  </si>
  <si>
    <t>ADQUISICIÓN DE PREDIOS DE IMPORTANCIA ESTRATÉGICA</t>
  </si>
  <si>
    <t>Asesorar a los municipios para la presentación y viabilización de los predios determinados como estratégicos para la conservación del recurso hídrico.</t>
  </si>
  <si>
    <t xml:space="preserve">N° de proyectos viabilizados </t>
  </si>
  <si>
    <t>Municipios, CAR</t>
  </si>
  <si>
    <t>FERIAS AMBIENTALES</t>
  </si>
  <si>
    <t>Contribuir a la sensibilización del cuidado de las fuentes hídricas mediante jornadas de educación ambiental a travez de ferias ambientales en el departamento</t>
  </si>
  <si>
    <t>Personas sensiblizadas en las ferias</t>
  </si>
  <si>
    <t>Instituciones educativas departamentales, Secretarías de desarrollo económico municipal,  Secretarías de Planeación Municipal, Administraciones Departamentales y Corporaciones Autónomas regionales (CAR, CORPOGUAVIO) entre otros.</t>
  </si>
  <si>
    <t>CORREDORES AMBIENTALES EN PÁRAMOS</t>
  </si>
  <si>
    <t>Divulgar el programa de corredores ambientales con la población del Municipio y/o con los participantes en el proyecto</t>
  </si>
  <si>
    <t xml:space="preserve">Número de árboles sembrados </t>
  </si>
  <si>
    <t>Junta de Acción Comunal</t>
  </si>
  <si>
    <t>Personas del Municipio de Subachoque</t>
  </si>
  <si>
    <t xml:space="preserve">ECOETIQUETA </t>
  </si>
  <si>
    <t xml:space="preserve">Divulgar la norma tecnica de empresa al sector curtidor </t>
  </si>
  <si>
    <t xml:space="preserve">N° de  Actividades de socializacion dirigida a Empresas curtidoras    Asesorados </t>
  </si>
  <si>
    <t xml:space="preserve">Alcaldia Municipal </t>
  </si>
  <si>
    <t xml:space="preserve">Sector Curtidor, Alcaldia de Choconta y Villapìnzon </t>
  </si>
  <si>
    <t>Dirección de ecosistemas estratégicos y sostenibilidad ambiental del territorio</t>
  </si>
  <si>
    <t>DÍA DEL RIO BOGOTÁ</t>
  </si>
  <si>
    <t xml:space="preserve">Sensibilizar a las comunidades pertenecientes a la cuenca del del Río Bogotá en la importancia de los procesos de descontaminación  </t>
  </si>
  <si>
    <t>Evento conmemorativo en cumplimiento a sentencia de rio bogota</t>
  </si>
  <si>
    <t xml:space="preserve">Alcaldias, Corporacion Autónomas Regionales, Empresas Públicas de Cundinamarca </t>
  </si>
  <si>
    <t xml:space="preserve">Secretarías de Desarrollo Económico,  Agricultura, UMATAS, Entidades educativas </t>
  </si>
  <si>
    <t>DÍA MUNDIAL DEL AMBIENTE</t>
  </si>
  <si>
    <t xml:space="preserve">Sensibilizar a las comunidades del Departamento  en la importancia de los procesos de conservación de los recursos Naturales y cuidado del entorno.  </t>
  </si>
  <si>
    <t>Evento conmemorativo</t>
  </si>
  <si>
    <t>194, 193</t>
  </si>
  <si>
    <t>Corporaciones Autónomas, Secretarías de Ambiente municipal, Secretarías de Desarrollo Económico, UMATA, ODAMA (oficina de desarrollo agropecuario y medio ambiente)</t>
  </si>
  <si>
    <t xml:space="preserve">5 Municipios del Depàrtamento </t>
  </si>
  <si>
    <t xml:space="preserve">200 participantes </t>
  </si>
  <si>
    <t>REFORESTACIÓN MULTIPROPÓSITO</t>
  </si>
  <si>
    <t>Apoyo en el suministro  y siembra  de material vegetal MULTIPROPÓSITO</t>
  </si>
  <si>
    <t>No. de Municipios acompañados</t>
  </si>
  <si>
    <t>Municipios de Pacho, Paime y Topaipí</t>
  </si>
  <si>
    <t>Productores Agropecuarios</t>
  </si>
  <si>
    <t>Dirección de Ecosistemas Estratégicos y Sostenibilidad Ambiental del Territorio</t>
  </si>
  <si>
    <t>RIO BOGOTÁ</t>
  </si>
  <si>
    <t>Talleres teorico-prácticos para la orientación de acciones de protección en la cuenca del río Bogotá para cada municipio.</t>
  </si>
  <si>
    <t>No. De Municipios capacitados</t>
  </si>
  <si>
    <t>Municipios de la Cuenca del Río Bogotá</t>
  </si>
  <si>
    <t>Directores de UMATA, Secretaríos de Desarrollo Agropecuario y ambiental.</t>
  </si>
  <si>
    <t xml:space="preserve">CAMBIO CLIMATICO </t>
  </si>
  <si>
    <t>Fortalecer los conocimientos sobre elcambio climático asociadas a las actividades de la adaptación y la mitigación en los municipios de la cuenca del río Bogotá</t>
  </si>
  <si>
    <t>Número de talleres por municipio</t>
  </si>
  <si>
    <t>Número de municipios</t>
  </si>
  <si>
    <t xml:space="preserve">46 municipios asociados a la cuenca del Río Bogota </t>
  </si>
  <si>
    <t>46 municipios de la cuenca del río Bogotá</t>
  </si>
  <si>
    <t xml:space="preserve">EJE TRANSVERSAL DE CAMBIO CLIMATICO </t>
  </si>
  <si>
    <t>Lograr  un territorio ambientalmente sostenible,   fortalecido en su  capacidad de reacción y adaptabilidad frente a la variabilidad climática mediante la implementación de estrategias conjuntas de adaptación y mitigación a los efectos del cambio climático en el departamento de Cundinamarca.</t>
  </si>
  <si>
    <t>Número de reuniones del eje transversal de cambio climático</t>
  </si>
  <si>
    <t>Secretaría de Planeación, Secretaría de Salud, IDACO, Secretaría de TIC´s, Unidad de Gestión del Riesgo, Secretaría de Educación, Secretaría de Gobierno, Secretaría de Integración Regional, Secretaría de Hábitat y Vivienda, EPC,</t>
  </si>
  <si>
    <t>Funcionarios delegados de cada entidad</t>
  </si>
  <si>
    <t>LÉNTICOS</t>
  </si>
  <si>
    <t>Apoyo al seguimiento contractual del contrato derivado del Convenio Interadministrativo No. SA-CDCVI-031-2018</t>
  </si>
  <si>
    <t>No. de visitas realizadas</t>
  </si>
  <si>
    <t>Municipio de Ubaque</t>
  </si>
  <si>
    <t>PANELES SOLARES</t>
  </si>
  <si>
    <t>Apoyo al seguimiento contractual del contrato derivado del Convenio Interadministrativo No. SA-CDCVI-021-2018</t>
  </si>
  <si>
    <t>Municipio de Zipacón</t>
  </si>
  <si>
    <t>MANEJO INTEGRAL DEL RESIDUOS - MIRS</t>
  </si>
  <si>
    <t xml:space="preserve">Apoyar la implementación del Plan de Gestión Integral de Residuos Sólidos PGIRS en los municipios del Departamento </t>
  </si>
  <si>
    <t xml:space="preserve">N° de Alcaldias capacitadas </t>
  </si>
  <si>
    <t>EPC</t>
  </si>
  <si>
    <t xml:space="preserve">Alcaldías Municipales y empresas de servicios públicos </t>
  </si>
  <si>
    <t>Dirección de Gestión del recurso hídrico y saneamiento básico</t>
  </si>
  <si>
    <t>ASESORÍA DE MUNICIPIOS DESCERTIFICADOS (1)</t>
  </si>
  <si>
    <t>Minimizar el riesgo de descertificación de los muncipios</t>
  </si>
  <si>
    <t>Eventos de capacitación</t>
  </si>
  <si>
    <t>MVCT-SSPD- EPC SA ESP</t>
  </si>
  <si>
    <t xml:space="preserve">Empresas y oficinas de servicios públicos Secretarías de Hacienda Municipal </t>
  </si>
  <si>
    <t>ASESORÍA DE MUNICIPIOS DESCERTIFICADOS (2)</t>
  </si>
  <si>
    <t>Apoyar a los municipios descertificados en la administración de los recursos del SGP</t>
  </si>
  <si>
    <t xml:space="preserve">Municipios atendidos </t>
  </si>
  <si>
    <t>MVCT-SSPD</t>
  </si>
  <si>
    <t>Por demanda</t>
  </si>
  <si>
    <t xml:space="preserve">EFRAÍN EDUARDO CONTRERAS RAMÍREZ </t>
  </si>
  <si>
    <t>SECRETARÍA O ENTIDAD:    AMBIENTE</t>
  </si>
  <si>
    <t>AMBIENTE</t>
  </si>
  <si>
    <t>SECRETARÍA O ENTIDAD ____________________________________________________________</t>
  </si>
  <si>
    <t>AÑO :</t>
  </si>
  <si>
    <t>NUMERO DE LA META DEL PDD ASOCIADA CON EL TEMA PROGRAMADO</t>
  </si>
  <si>
    <t>PROGRAMA DE BECAS</t>
  </si>
  <si>
    <t>Asesoria y para realizar la postulación de los funcionarios del Departamento de Cundinamarca y de los 116 municipios a becas y cursos Cortos ofertados por diferentes cooperantes.</t>
  </si>
  <si>
    <t>10</t>
  </si>
  <si>
    <t>40</t>
  </si>
  <si>
    <t>Numero de personas aceptadas por los cooperantes como becarios</t>
  </si>
  <si>
    <t>Embajadas, Agencias de Cooperacion y Organismos Internacionales.</t>
  </si>
  <si>
    <t xml:space="preserve">Funcionarios del Departamento de Cundinamarca y de los 116 municipios. </t>
  </si>
  <si>
    <t>Jefatura de Cooperación Internacional</t>
  </si>
  <si>
    <t>Acompañamiento para realizar la postulación de los funcionarios del Departamento de Cundinamarca y de los 116 municipios a becas y cursos Cortos ofertados por diferentes cooperantes.</t>
  </si>
  <si>
    <t xml:space="preserve">funcionarios del Departamento de Cundinamarca y de los 116 municipios. </t>
  </si>
  <si>
    <t>DIANA PAOLA GARCÍA RODRÍGUEZ</t>
  </si>
  <si>
    <t>COOPERACIÓN Y ENLACE INSTITUCIONAL</t>
  </si>
  <si>
    <t>Cabe aclarar 
que la asistencia técnica realizada en el marco del procedimiento de becas se realiza a demanda.</t>
  </si>
  <si>
    <t>COOPERACIÓN</t>
  </si>
  <si>
    <t>Embajadas, Agencias de Cooperación y Organismos Internacionales.</t>
  </si>
  <si>
    <t xml:space="preserve">SECRETARÍA O ENTIDAD: </t>
  </si>
  <si>
    <t>CIENCIA, TECNOLOGÍA E INNOVACIÓN</t>
  </si>
  <si>
    <t>AÑO:   2019      TRIMESTRE No. ____________</t>
  </si>
  <si>
    <t>Productores Capacitados</t>
  </si>
  <si>
    <t>Pequeños y Medianos Productores</t>
  </si>
  <si>
    <t>GERENCIA PROYECTOS</t>
  </si>
  <si>
    <t>UNIVERSIDAD NACIONAL DE COLOMBIA</t>
  </si>
  <si>
    <t>Desarrollo y transferencia de componentes biotecnológicos en la producción de material de siembra en la ruralidad de Bogotá y Cundinamarca</t>
  </si>
  <si>
    <t>DESARROLLAR Y AJUSTAR EL MODELO BIOTECNOLOGICO DE MULTIPLICACION DE MATERIAL VEGETAL MICROPROPAGADA</t>
  </si>
  <si>
    <t xml:space="preserve">Taller de socilizacion  de resultados de Corredor Tecnologico Agroindustrial </t>
  </si>
  <si>
    <t>Socializar Resultados Proyecto CTA-2</t>
  </si>
  <si>
    <t>UNIVERSIDAD NACIONAL DE COLOMBIA,  AGROSAVIA Y SDDE</t>
  </si>
  <si>
    <t>CteI</t>
  </si>
  <si>
    <t>SECRETARÍA O ENTIDAD:  SECRETARÍA DE DESARROLLO E INCLUSIÓN SOCIAL</t>
  </si>
  <si>
    <r>
      <t xml:space="preserve">AÑO:  </t>
    </r>
    <r>
      <rPr>
        <b/>
        <u/>
        <sz val="11"/>
        <color theme="1"/>
        <rFont val="Calibri"/>
        <family val="2"/>
        <scheme val="minor"/>
      </rPr>
      <t>2019</t>
    </r>
  </si>
  <si>
    <r>
      <t>TRIMESTRE No.</t>
    </r>
    <r>
      <rPr>
        <sz val="11"/>
        <color theme="1"/>
        <rFont val="Calibri"/>
        <family val="2"/>
        <scheme val="minor"/>
      </rPr>
      <t xml:space="preserve"> ____</t>
    </r>
  </si>
  <si>
    <t>Fortalecimiento de los consejos municipales de política social-cmps</t>
  </si>
  <si>
    <t>x</t>
  </si>
  <si>
    <t>Fortalecer procesos de participación en la comunidades con un enfoque incluyente, Brindando apoyo técnico y logístico al Consejo Departamental de Política social y a los Consejos municipales de política social de los 116 municipios del departamento durante el periodo de gobierno</t>
  </si>
  <si>
    <t xml:space="preserve">Consejos municipales de política social  apoyados </t>
  </si>
  <si>
    <t xml:space="preserve">numero </t>
  </si>
  <si>
    <t>n/a</t>
  </si>
  <si>
    <t>Miembros comités de política social (cmps)</t>
  </si>
  <si>
    <t xml:space="preserve">Dirección de inclusión social </t>
  </si>
  <si>
    <t>Plataformas municipales de juventud</t>
  </si>
  <si>
    <t>Realizar caracterización de los espacios de participación juvenil, en la conformación y fortalecimiento de las plataformas de juventud en los municipios focalizados de departamento de Cundinamarca</t>
  </si>
  <si>
    <t xml:space="preserve">Cantidad de población beneficiada con la plataforma municipal de juventud </t>
  </si>
  <si>
    <t>Enlaces o delegados de juventud de las administraciones municipales y/o jóvenes de los municipios focalizados</t>
  </si>
  <si>
    <t>Gerencia para la juventud y adultez</t>
  </si>
  <si>
    <t xml:space="preserve">Implementación de la estrategia de prevención del consumo de spa Cundinamarca sueña </t>
  </si>
  <si>
    <t>Desarrollar actividades del momento 1 de la estrategia Cundinamarca sueña con los jóvenes focalizados de cada municipio. momento 2 de la estrategia Cundinamarca sueña con los jóvenes focalizados de cada municipio. Momento 3 de la estrategia Cundinamarca sueña con los jóvenes focalizados de cada municipio. momento 4 de la estrategia Cundinamarca sueña con padres de familia  de cada municipio</t>
  </si>
  <si>
    <t>Cantidad de población beneficiada con la estrategia.</t>
  </si>
  <si>
    <t>jóvenes de los municipios focalizados</t>
  </si>
  <si>
    <t>gerencia para la juventud y adultez</t>
  </si>
  <si>
    <t>Ejecución de los recursos provenientes de la estampilla departamental para la persona mayor.</t>
  </si>
  <si>
    <t xml:space="preserve">Realizar acompañamiento en el desarrollo de la ejecución de los recursos departamentales de la estampilla para persona mayor, así como el seguimiento de los convenios interadministrativos. </t>
  </si>
  <si>
    <t>nº. de acompañamientos realizados</t>
  </si>
  <si>
    <t xml:space="preserve">Secretarios de desarrollo social - coordinadores del programa de persona mayor </t>
  </si>
  <si>
    <t xml:space="preserve">Gerencia para la atención de personas mayores y población con discapacidad </t>
  </si>
  <si>
    <t>Beneficiar cuidadores o personas con discapacidad</t>
  </si>
  <si>
    <t>Seguimiento y control de los subsidios monetarios para el programa Cuídame siendo feliz de la población con Discapacidad en el Departamento de Cundinamarca.</t>
  </si>
  <si>
    <t>n° de seguimientos realizados</t>
  </si>
  <si>
    <t>número</t>
  </si>
  <si>
    <t>secretarios de desarrollo social - coordinadores del programa de población con discapacidad</t>
  </si>
  <si>
    <t xml:space="preserve">gerencia para la atención de personas mayores y población con discapacidad </t>
  </si>
  <si>
    <t>Familia</t>
  </si>
  <si>
    <t>Seguimiento a la disminución del riesgo de desintegración familiar posterior a la implementación en 15 entornos del departamento el programa "Cundinamarca llega a tu hogar" con el fin de detectar las familias que se encuentran en riesgo de desintegración, activando rutas de prevención y escenarios de reconstrucción familiar</t>
  </si>
  <si>
    <t xml:space="preserve">Municipios asistidos </t>
  </si>
  <si>
    <t>municipios focalizados para la implementación del programa "Cundinamarca llega tú hogar"</t>
  </si>
  <si>
    <t>gerencia para la familia, infancia y adolescencia</t>
  </si>
  <si>
    <t>Ludotecas</t>
  </si>
  <si>
    <t>Realizar seguimiento  a las ludotecas del  Departamento con el fin de aumentar la asistencia de niños y niñas a las ludotecas municipales , con el fin de crear espacios lúdicos y formativos  que favorezca el desarrollo integral, la convivencia y la socialización de valores en niños, niñas y adolescentes</t>
  </si>
  <si>
    <t xml:space="preserve">ludoeducadores </t>
  </si>
  <si>
    <t>Gerencia para la familia, infancia y adolescencia</t>
  </si>
  <si>
    <t>Mesas de participación</t>
  </si>
  <si>
    <t xml:space="preserve"> apoyo a las mesas de participación de niños, niñas y adolescentes en los respectivos municipios, Brindando acompañamiento a las 116 instancias de participación de niñas, niños y adolescentes durante el periodo de gobierno</t>
  </si>
  <si>
    <t xml:space="preserve">municipios asistidos </t>
  </si>
  <si>
    <t xml:space="preserve">secretarios de desarrollo social </t>
  </si>
  <si>
    <t>Rendición de cuentas de niños, niñas y adolescentes</t>
  </si>
  <si>
    <t xml:space="preserve">orientar a los territorios del departamento en el proceso de rendición pública de cuentas de nna teniendo en cuenta los lineamientos de la procuraduría general de la nación y presentar la ruta metodológica a nivel departamental como orientación. </t>
  </si>
  <si>
    <t xml:space="preserve">alcaldías municipales </t>
  </si>
  <si>
    <t>dirección de intervención poblacional - gerencia para la familia, infancia y adolescencia</t>
  </si>
  <si>
    <t>Embarazo temprano</t>
  </si>
  <si>
    <t>generar acciones que disminuyan el embarazo temprano en los territorios. Implementando el programa "Conoce tu cuerpo y cuéntame tu pensamiento" en 65 municipios del Departamento con el fin de promover los derechos sexuales y orientar el plan de vida de niños, niñas y adolescentes</t>
  </si>
  <si>
    <t>Asistencia técnica en prevención de embarazo en adolescentes,</t>
  </si>
  <si>
    <t>alcaldía</t>
  </si>
  <si>
    <t>Comisarias de familia</t>
  </si>
  <si>
    <t xml:space="preserve">Posicionamiento de niños, niñas y adolescentes </t>
  </si>
  <si>
    <t>desarrollar una estrategia que promueva el  posicionamiento de los derechos de los niños, niñas y adolescentes,  Implementándola en 60 Municipios del Departamento  durante el periodo de gobierno</t>
  </si>
  <si>
    <t>Asistencia técnica en posicionamiento de derechos</t>
  </si>
  <si>
    <t>niños, niñas y adolescentes</t>
  </si>
  <si>
    <t xml:space="preserve"> Plan departamental de erradicación del trabajo infantil</t>
  </si>
  <si>
    <t>Implementar el plan departamental de erradicación del trabajo infantil en los 116 municipios durante el periodo de gobierno. (3| FASE)</t>
  </si>
  <si>
    <t>Asistencia técnica en implementación del plan departamental de ETI. (3| fase)</t>
  </si>
  <si>
    <t>Política pública de familia</t>
  </si>
  <si>
    <t>Implementar la política pública de familia para el departamento de Cundinamarca durante el periodo de gobierno.</t>
  </si>
  <si>
    <t>Asistencia técnica a provincias del departamento</t>
  </si>
  <si>
    <t xml:space="preserve">Administraciones municipales </t>
  </si>
  <si>
    <t>Círculos de la Palabra Indígena</t>
  </si>
  <si>
    <t>Realizar procesos de tejido social que permitan establecer roles, acciones y especificaciones técnicas, cronológicas de los subprogramas establecidos para el cumplimiento de metas de la vigencia 2019</t>
  </si>
  <si>
    <t>cantidad de círculos de la palabra indígena realizados</t>
  </si>
  <si>
    <t>organizaciones gubernamentales del nivel internacional nacional, departamental y/o municipal.</t>
  </si>
  <si>
    <t>Cabildos indígenas y municipios</t>
  </si>
  <si>
    <t>Gerencia para la Atención de Grupos Étnicos y Comunidades LGBTI</t>
  </si>
  <si>
    <t>Mesas de Trabajo Afro</t>
  </si>
  <si>
    <t>cantidad de mesas de trabajo realizadas</t>
  </si>
  <si>
    <t>Comunidades afro, municipios, comunidades organizadas y/o organizaciones afro</t>
  </si>
  <si>
    <t>Mesas de trabajo rrom</t>
  </si>
  <si>
    <t>Realizar un proceso de tejido social que permitan establecer roles, acciones y especificaciones técnicas, cronológicas de los subprogramas establecidos para el cumplimiento de metas de la vigencia 2019</t>
  </si>
  <si>
    <t>Cantidad de mesas de trabajo rrom realizadas</t>
  </si>
  <si>
    <t>Organizaciones gubernamentales del nivel internacional nacional, departamental y/o municipal.</t>
  </si>
  <si>
    <t>Comunidades room, municipios, comunidades organizadas y/o organizaciones room</t>
  </si>
  <si>
    <t>Cafés, Mesas y Brigadas Multicolor</t>
  </si>
  <si>
    <t>Cantidad de cafés y mesas de trabajo multicolor realizados</t>
  </si>
  <si>
    <t>Sectores Sociales LGBTI, municipios, comunidades organizadas y/o organizaciones lgbti</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</si>
  <si>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tema de asistencia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</si>
  <si>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JUAN CARLOS BARRAGÁN SUÁREZ</t>
  </si>
  <si>
    <t>DESARROLLO SOCIAL</t>
  </si>
  <si>
    <t>SECRETARÍA O ENTIDAD:  SECRETARÍA DE EDUCACIÓN</t>
  </si>
  <si>
    <t>1. Fortalecimiento de los conocimientos de los Directores de núcleo para adelantar las visitas de AT en beneficio de las IED de los municipios no certificados de Cundinamarca.</t>
  </si>
  <si>
    <t>Capacitar y reforzar los conocimientos en los diferentes temas que se abordaran en las AT en las diferentes IED.</t>
  </si>
  <si>
    <t>Jornadas de Fortalecimiento</t>
  </si>
  <si>
    <t>NA</t>
  </si>
  <si>
    <t>DIRECTORES DE NÚCLEO</t>
  </si>
  <si>
    <t>INSPECCIÓN, VIGILANCIA Y CONTROL</t>
  </si>
  <si>
    <t>2. Orientación a Rectores que forman parate del 1278 para su evaluación de desempeño anual.</t>
  </si>
  <si>
    <t>Asesorar a los Rectores del 1278 en la manera como llevan, aplican y desarrollan cada proceso que se contempla en las Evaluaciones de Desempeño Anual, con el fin de mejoerar las calificaciones de estos, las cuales redundan en una mejor prestación del servicio y calidad educativa.</t>
  </si>
  <si>
    <t>Visitas de Campo</t>
  </si>
  <si>
    <t>RECTORES IED 1278</t>
  </si>
  <si>
    <t>3. Acompañamiento a las IED que se encuentranen el Sistema de Educación Relacional, para implementar la II Fase.</t>
  </si>
  <si>
    <t>Acompañar y orientar a los rectores  de las 11 instituciones Departamentales que se encuentran en el modelo del SER para la implementación de la II etapa.</t>
  </si>
  <si>
    <t>RECTORES</t>
  </si>
  <si>
    <t>4.  Orientación a Rectores del 2277 para fortalecimiento de su gestión institucional .</t>
  </si>
  <si>
    <t>Asesorar a los Rectores del 2277 en la manera como llevan, aplican y desarrollan en sus IED los procesos institucionales, con el fin de mejorar la prestación del servicio y calidad educativa, así como involucrarlos en la estrategia integral de transformación educativa, con enfoque de felicidad y bienestar, que viene trabajando la SEC.</t>
  </si>
  <si>
    <t xml:space="preserve">Número </t>
  </si>
  <si>
    <t>5. Asesorar a los rectores del 1278 y 2277 en temas que aporten al mejoramiento de sus procesos en beneficio de la calidad educativa.</t>
  </si>
  <si>
    <t>Revisar, asesorar y orientar a los rectores de las IED de Cundinamarca en temas como: PEI, POA, PMI,SIEE, Mallas Curriculares, Sistema de Gestión de Riesgos, Gratuidad, Jornada Única, Calidad Educativa, Innovación Curricular, de tal forma que le permitan mejorar sus procesos y la calidad educativa en la institución.</t>
  </si>
  <si>
    <t>6. Evaluación PAT 2019  y formulación PAT 2020</t>
  </si>
  <si>
    <t>Realizar la evaluación del PAT adelantado en el 2019, de tal forma que permita establecer debilidades y fortalezas para poder proyectar el PAT 2020.</t>
  </si>
  <si>
    <t>7. Encuentro de Rectores de Colegios Públicos Departamentales</t>
  </si>
  <si>
    <t>Generar procesos de formación que le permitan a los rectores de las IED hacer una autoevaluación frente a los procesos que adelantan en cada una de sus instituciones, y sobre la gratuidad,con el fin de mejorar la calidad educativa, entre otros temas.</t>
  </si>
  <si>
    <t>Encuentro de Rectores</t>
  </si>
  <si>
    <t>RECTORES IED</t>
  </si>
  <si>
    <t>8. Encuentro de Rectores de Colegios Privados.</t>
  </si>
  <si>
    <t>Generar procesos de formación que le permitan a los rectores de las Instituciones Privadas hacer una autoevaluación frente a los procesos que adelantan en cada una de sus instituciones, con el fin de mejorar la calidad educativa.</t>
  </si>
  <si>
    <t>RECTORES INSTITUCIONES PRIVADAS</t>
  </si>
  <si>
    <t>9. Cafés de aprendizaje con el Grupo de Inspección y Vigilancia</t>
  </si>
  <si>
    <t>Contar con los conocimientos y competencias para la debida actuación de los integrantes del Grupo de Inspección y Vigilancia con fines de control para el desarrollo del POAIV 2018</t>
  </si>
  <si>
    <t>Grupo de Inspección y Vigilancia</t>
  </si>
  <si>
    <t>1. Implementar y fortalecer los modelos educativos pertinentes de acuerdo a las diversas condiciones de la población estudiantil del departamento de Cundinamarca y brindar atención a jóvenes, adultos y adultos mayores con modelo educativo, para la atención en los ciclos del i al vi en los municipios no certificados de Cund</t>
  </si>
  <si>
    <t>Atender a jóvenes y adultos mayores con el modelo de educación virtual formal asistida por ciclos lectivos flexibles especiales integrados básica primaria, secundaria y media académica para jóvenes, adultos que presentan dificultades para asistir a una IED presencial, a través del SIVE (SistemaIinteractivo Virtual Educativo).</t>
  </si>
  <si>
    <t>TALLERES</t>
  </si>
  <si>
    <t>FUNDACIÓN LICEO MODERNO</t>
  </si>
  <si>
    <t>DOCENTES</t>
  </si>
  <si>
    <t xml:space="preserve">DIRECCIÓN DE COBERTURA EDUCATIVA </t>
  </si>
  <si>
    <t>Atender a jóvenes y adultos mayores con el modelo Escuela Integral, un modelo educativo para la inclusión social y saludable en los municipios no certificados de Cundinamarca.</t>
  </si>
  <si>
    <t xml:space="preserve">TALLERES </t>
  </si>
  <si>
    <t>FUNDACIÓN DE EDUCACIÓN SUPERIOR SAN JOSÉ</t>
  </si>
  <si>
    <t xml:space="preserve">2. Realizar acompañamiento a las IED de departamento para el fortalecimiento de  la oferta educativa de la población con discapacidad, capacidades y/o talentos excepcionales de  las IED de municipios no  certificados </t>
  </si>
  <si>
    <t>Brindar acompañamiento a rectores, orientadores y docentes  de las IED de municipios no certificados, sobre la implementacion  del Decreto 1421 de 2017,  en el marco de la Educación Inclusiva.</t>
  </si>
  <si>
    <t>INSTUTUTO NACIONAL PARA SORDOS INSOR, MEN,  DOCENTES  DE APOYO, FUNCIONARIOS DIRECCION DE COBERTURA</t>
  </si>
  <si>
    <t xml:space="preserve">COMUNIDAD EDUCATIVA EN GENERAL </t>
  </si>
  <si>
    <t>3. Mesas Públicas PAE.</t>
  </si>
  <si>
    <t xml:space="preserve">PRIMERA MESA: Socializar las generalidades del  Programa de Alimentación Escolar-PAE,  dar a conocer el Operador, los canales de comunicación con el Operador y la Entidad Territorial Certificada-ETC, ciclos de menú apropado para la atención, promover la conformación de Comités de Alimentación Escolar-CAE.
SEGUNDA MESA: Analizar el avance del Programa, identificacndo dificultades y generando alternativas de solcuión concertadas.
</t>
  </si>
  <si>
    <t>MESAS DE TRABAJO</t>
  </si>
  <si>
    <t>Operador
Interventoía
Ministerio de Educación Nacional.
Secretaría de Salud de Cundinamarca.</t>
  </si>
  <si>
    <t xml:space="preserve">• Padres de familia.
• Rectores de las instituciones Educativas Departamentales de los municipios no certificados.
• Alcaldes.
• Gestora(e)s Sociales.
• Secretarios de Desarrollo Social y Educación de cada municipio.
• Personeros  e Integrantes  de las Veedurías Ciudadanas PAE Municipales.
• Representantes de la Secretaria de Salud de cada municipio.
Integrantes del Comité de Alimentación Escolar CAE.
</t>
  </si>
  <si>
    <t>4. Subsidio de transporte escolar</t>
  </si>
  <si>
    <t xml:space="preserve">CAPACITAR Y ASESORAR A LAS  ADMINISTRACIONES MUNICIPALES  Y A LAS  IED EN LA IMPLEMENTACION DEL PROGRAMA DE TRANSPORTE ESCOLAR </t>
  </si>
  <si>
    <t xml:space="preserve">MUNICIPIOS NO CERTIFICADOS DE CUNDINAMARCA </t>
  </si>
  <si>
    <t xml:space="preserve">5. Campaña de matrícula Todos a la Escuela </t>
  </si>
  <si>
    <t>Lograr y garantizar  que todos los niños, niñas y adolescente continuen e ingresen al sistema educativo en las Instituciones Educativas de Departamento.</t>
  </si>
  <si>
    <t xml:space="preserve">Encuesta regionales </t>
  </si>
  <si>
    <t xml:space="preserve">108 (Personas) municipios no certificados  de Departamento, ( Diputados,  Instituto Colombiano de Bienestar Familiar, Acaldes, Concejales, Presidentes de Juntas de Acción Comunal, personeros, comisarios, Supervisores,  Directres de Nucleó,Rectores de las IED, Personeros estudiantiles, Contralores estudiantiles, y comunidad educativa en general., </t>
  </si>
  <si>
    <t xml:space="preserve">6. Desarrollar el proceso de reorganización de las instituciones educativas oficiales  y proponer acciones donde sea necesario </t>
  </si>
  <si>
    <t xml:space="preserve">Socializar el proceso de reorganización institucional e identificar oportunidades para mejorar el acceso, la continuidad y la permanencia. </t>
  </si>
  <si>
    <t>Mesas de trabajo</t>
  </si>
  <si>
    <t>Comunidad educativa  (Alcaldes, Rectores, Padres de Familia, Veedurias , entre otros) IED</t>
  </si>
  <si>
    <t>1.       Capacitación en evaluación del desempeño al personal de instituciones educativas de los municipios no certificados del departamento de Cundinamarca</t>
  </si>
  <si>
    <t>Actividades de formación en procesos técnicos de concertación de objetivos laborales, consolidación de portafolios de evidencias del desempeño laboral, evaluación del desempeño laboral y cargue de evidencias en los aplicativos dispuestos para dichas tareas.</t>
  </si>
  <si>
    <t>Conferencia, taller o espacio virtual</t>
  </si>
  <si>
    <t>Entidades públicas de los sectores: educación, función pública, otras</t>
  </si>
  <si>
    <t>Personal de Instituciones Educativas de los municipios no certificados en educación del Departamento de Cundinamarca</t>
  </si>
  <si>
    <t>1250*</t>
  </si>
  <si>
    <t>DIECCION DE PERSONAL DE INSTITUCINES EDUCATIVAS</t>
  </si>
  <si>
    <t>2.       Acompañamiento para la incorporación de la dimensión laboral con énfasis en el empleo público docente, al proyecto de innovación curricular con enfoque de psicología positiva y bienestar</t>
  </si>
  <si>
    <t>Actividades de determinación de rutas institucionales para posibilitar la implementación del proyecto de innovación curricular con enfoque de psicología positiva y bienestar, en las prácticas administrativas de la Dirección de Personal de Insituciones Educativas.</t>
  </si>
  <si>
    <t>Reunión de acompañamiento, mesa de trabajo</t>
  </si>
  <si>
    <t>Alta consejería para la Felicidad del Departamento de Cundinamarca, otras</t>
  </si>
  <si>
    <t>3.       Inducción/reinducción a los nuevos integrantes de la planta personal de instituciones educativas de los municipios no certificados del departamento de Cundinamarca</t>
  </si>
  <si>
    <t xml:space="preserve">Proceso para iniciar la integración a la cultura organizacional y dar a conocer la política educativa, planeación estratégica al personal de Instituciones Educativas de municipios no certificados, así como información corporativa , procesos y procedimientos del cargo, derechos y deberes del funcionario  </t>
  </si>
  <si>
    <t>Colsubsidio, Fiduprevisora, Oficinas Asesoras del Departamento de Cundinamarca, otras</t>
  </si>
  <si>
    <r>
      <t>1.</t>
    </r>
    <r>
      <rPr>
        <sz val="8"/>
        <color indexed="8"/>
        <rFont val="Calibri"/>
        <family val="2"/>
        <scheme val="minor"/>
      </rPr>
      <t xml:space="preserve">       Orientación a usuarios para la vinculación y aprovechamiento de las redes </t>
    </r>
  </si>
  <si>
    <t>Brindar información sobre el funcionamiento de  las redes sociales Educativas  y orientar sobre  su uso a los usuarios. (POR DEMENDA)</t>
  </si>
  <si>
    <t>Orientación  a usuarios en  oficina, via telefónica o por medio electrónico.</t>
  </si>
  <si>
    <t>N.A</t>
  </si>
  <si>
    <t>Comunidad educativa en general ( directivos docentes ,docentes estudiantes y padres de familia) de las IED</t>
  </si>
  <si>
    <t>DIRECCIÓN DE MEDIOS Y NUEVAS TECNOLOGÍAS</t>
  </si>
  <si>
    <t>2.       Orientación a personal directivo y docentes de las instituciones educativas públicas y privadas de los municipios no certificados del departamento</t>
  </si>
  <si>
    <t>Brindar soporte tecnico al personal directivo y docentes de las Instituciones educativas públias y privadas de los municipios no certificados del departamento, para el uso de  los  sistemas de información de matricula ( SIMAT),Gestión escolar    ( SIGES) e identificación de la deserción escolar (SIMPADE) (POR DEMANDA)</t>
  </si>
  <si>
    <t>Atención de requerimientos via web   y en oficina.</t>
  </si>
  <si>
    <t>Secretaria TIC.
Ministerio de Educación Nacional</t>
  </si>
  <si>
    <t>Instituciones educativas Pública y privadas de los 109 municipios no certificados del departamento.</t>
  </si>
  <si>
    <t>3.       Soporte técnico para el fortalecimiento de la infraestructura tecnológica de la secretaria</t>
  </si>
  <si>
    <t>Brindar acompañamiento y soporte técnico a las IED para efectuar  diagnostico,  mantenimiento preventivo y correctivo o dotación  de infraestructura tecnologica. (POR DEMANDA)</t>
  </si>
  <si>
    <t>Visitas</t>
  </si>
  <si>
    <t>Sec TIC.
IED.
Alcaldias.</t>
  </si>
  <si>
    <t>Instituciones educativas Pública  de los 109 municipios del departamento.</t>
  </si>
  <si>
    <t xml:space="preserve">1.       Planes programas y proyectos </t>
  </si>
  <si>
    <t>Brindar por demanda, capacitación e información  a los municipios y a las diferentes direcciones de la SEC en la formulación y presentación de proyectos de inversión, así como, en la elboración de conceptos precontractuales</t>
  </si>
  <si>
    <t>Asistencia Telefónica</t>
  </si>
  <si>
    <t>SECRETARÍA DE PLANEACIÓN DEPARTAMENTAL</t>
  </si>
  <si>
    <t>ALCALDIAS MUNICIPALES, COMUNIDAD EDUCATIVA Y FUNCIONADRIOS DE LA SEC.</t>
  </si>
  <si>
    <t>OFICINA ASESORA DE PLANEACIÓN</t>
  </si>
  <si>
    <t xml:space="preserve">2.       Presentación de información oficial de la secretaría de educación </t>
  </si>
  <si>
    <t>Brindar por demanda capacitación e información  necesaria a los funcionarios de las diferentes dependencias de la Seretaría de Educación, para la presentación de los diferentes informes de seguimiento de metas,plan indicativo, plan de acción e informe de gestión</t>
  </si>
  <si>
    <t>FUNCIONARIOS DE LA SEC (Directores, supervisores de convenios y contratos y funcionarios responsables de metas PDD)</t>
  </si>
  <si>
    <t>1.       Movilización educativa</t>
  </si>
  <si>
    <t xml:space="preserve">Implementar la Estrategia Integral de Transformaciòn Educativa diseñada por la SEC con enfoque de Felicidad y Bienestar, para aportar al desarrollo de los estudiantes,  educando para la felicidad, generando procesos de participación de los agentes del sector educativo,  promoviendo el fortalecimiento de la práctica docente, la resignificaciòn del proyecto educativo con una persectiva de innovacion; asi como haciendo  intervenciòn psicosocial que vincule a la familia, en el ámbito escolar. </t>
  </si>
  <si>
    <t>Charlas, encuentros, visitas y mesas de trabajo .</t>
  </si>
  <si>
    <t xml:space="preserve">Directores de Nùcleo y Consultor a contratar </t>
  </si>
  <si>
    <t>INSTITUCIONES EDUCATIVAS DE MUNICIPIOS NO CERTIFICADOS DE CUNDINAMARCA</t>
  </si>
  <si>
    <t>CALIDAD EDUCATIVA</t>
  </si>
  <si>
    <t xml:space="preserve">2.       Intervención al currículo y al proyecto educativo institucional </t>
  </si>
  <si>
    <t>Asistencia en Terreno, Taller,
Mesas de trabajo.</t>
  </si>
  <si>
    <t xml:space="preserve">3.       Formación en felicidad, bienestar y nuevo liderazgo </t>
  </si>
  <si>
    <t>Diplomado</t>
  </si>
  <si>
    <t xml:space="preserve">Docentes, directivos, orientadores, padres de familia, acudientes, estudiantes, </t>
  </si>
  <si>
    <t>4.       Planes escolares de gestión de riesgo</t>
  </si>
  <si>
    <t xml:space="preserve">asesorar a  todas las IE de la ETC Cundinamarca en el cumplimiento para la implementación de los Planes escolares de Gestió del Riesgo  </t>
  </si>
  <si>
    <t>Talleres</t>
  </si>
  <si>
    <t>Unidad Administrativa Especial para la Gestión de Riesgo de Desastres y La Corporación Autonoma Regional de Cundinamarca - CAR</t>
  </si>
  <si>
    <t>5.       Pruebas externas</t>
  </si>
  <si>
    <t>Capacitar y asesorar a  todas las IE de la ETC Cundinamarca el uso de resultados y la aplicación de las pruebas Externas.</t>
  </si>
  <si>
    <t>INSTITUTO COLOMBIANO PARA LA EVALUACIÓN DE LA EDUCACIÓN-ICFES</t>
  </si>
  <si>
    <t>6.       Día e de la excelencia educativa</t>
  </si>
  <si>
    <t xml:space="preserve">Presentar a  todas las IE de la ETC Cundinamarca la estructura y el contenido de la Caja de Materiales y el uso en el "DIA E" DE LA EXCELENCIA EDUCATIVA. </t>
  </si>
  <si>
    <t>MINISTERIO DE EDUCACIÓN NACIONAL</t>
  </si>
  <si>
    <t xml:space="preserve">7.       Promoción de las acciones para fortalecer la enseñanza del inglés en el departamento. </t>
  </si>
  <si>
    <t>Acompañar a las IED  para promover acciones que fortalezcan el desarrollo de las habilidades comunicativas en inglés.</t>
  </si>
  <si>
    <t>RECTORES,  DOCENTES, ESTUDIANTES DE LAS IED FOCALIZADAS PARA LA IMPLEMENTACION DEL PLAN Y AUTORIDADES MUNICIPALES INTERESADAS.</t>
  </si>
  <si>
    <t>8.       Promoción de las acciones necesarias para la transición al bilingüismo</t>
  </si>
  <si>
    <t>Acompañar a las IED  para promover acciones que permitan la transición a bilingüismo.</t>
  </si>
  <si>
    <t xml:space="preserve">
Asistencia vía Web</t>
  </si>
  <si>
    <t>RECTORES Y DOCENTES DE LAS IED FOCALIZADAS PARA TRANSICIÓN A BILINGÜISMO</t>
  </si>
  <si>
    <t xml:space="preserve">9.       Implementación modelos pedagógicos innovadores </t>
  </si>
  <si>
    <t xml:space="preserve">Acompañamiento a las Instituciones Educativas focalizadas en la implementación de los modelos pedagógicos innovadores. </t>
  </si>
  <si>
    <t xml:space="preserve">OPERADOR DE LA IMPLEMENTACIÓN DEL SISTEMA DE EDUCACIÓN RELACIONAL </t>
  </si>
  <si>
    <t xml:space="preserve">INSTITUCIONES EDUCATIVAS </t>
  </si>
  <si>
    <t>1. Efectuar el seguimiento y acompañamiento en la formulación y ejecución de proyectos de infraestructura educativa tanto a las instituciones educativas como a los municipios que lo soliciten.</t>
  </si>
  <si>
    <t>Revisión de proyectos y acompañamiento a los formulados por los municipios respecto a infraestructura educativa  de las IED en el nuevo aplicativo BIZAGI.</t>
  </si>
  <si>
    <t>Formulación y ejecución de proyectos</t>
  </si>
  <si>
    <t>ALCLADIA MUNICIPAL, IED , ICCU</t>
  </si>
  <si>
    <t>283 IED, 33320 ESTUDIANTES DE IED</t>
  </si>
  <si>
    <t>INFRAESTRUCTURA EDUCATIVA</t>
  </si>
  <si>
    <t>1. Realizar visitas a las instituciones educativas del departamento</t>
  </si>
  <si>
    <t>Verificar,  realizar el control y seguimiento del  manejo de los recursos presupuestados por las instituciones como son: de gratuidad transferidos por el MEN, propios,  recursos transferidos por la secretaria de educación y otras entidades públicas y privadas.</t>
  </si>
  <si>
    <t>Visita en sitio</t>
  </si>
  <si>
    <t>RECTORES, PAGADORES Y CONTADORES IED</t>
  </si>
  <si>
    <t>DIRECCION ADMINISTRATIVA Y FINANCIERA</t>
  </si>
  <si>
    <t>2. Capacitación de rectores y pagadores</t>
  </si>
  <si>
    <t>La secretaria de educación realizara una capacitación a los señores rectores y pagadores de las IED.</t>
  </si>
  <si>
    <t>Capacitación sobre temas de manejo contable.</t>
  </si>
  <si>
    <t>Oficina Asesora Juridca- Sec Educacion</t>
  </si>
  <si>
    <t>3. Citaciones a la entrega de los informes financieros</t>
  </si>
  <si>
    <t>Verificación de la información contable de las IED trimestralmente.</t>
  </si>
  <si>
    <t>Se comunica a las IED el cronograma de presentación de informes contables y verificación de información</t>
  </si>
  <si>
    <t>4. Capacitación a contadores IED</t>
  </si>
  <si>
    <t>Capacitación a contadores de las instituciones educativas.</t>
  </si>
  <si>
    <t>Acompañamiento en el tema relacionado con circular 01/2018  contaduría general y previa presentación y análisis de los estados financieros.FINANCIEROS</t>
  </si>
  <si>
    <t>CONTADORES INSTITUCINES EDUCATIVAS</t>
  </si>
  <si>
    <t>En la Categoría de Asistencia,  señale con una Equis (X) en la celda "C" si el tema deAsistencia  es una Capacitación, "AS",  si el tem de assitencia es una ASesoría,  o "AC" si el tema de asistencia es un ACompañamiento.</t>
  </si>
  <si>
    <t>_____________________________________________________</t>
  </si>
  <si>
    <t>MARIA RUTH HERNÁNDEZ MARTÍNEZ</t>
  </si>
  <si>
    <t>EDUCACIÓN</t>
  </si>
  <si>
    <r>
      <t xml:space="preserve">SECRETARÍA O ENTIDAD:  </t>
    </r>
    <r>
      <rPr>
        <b/>
        <u/>
        <sz val="11"/>
        <color theme="1"/>
        <rFont val="Calibri"/>
        <family val="2"/>
        <scheme val="minor"/>
      </rPr>
      <t>SECRETARÍA DE LA FUNCIÓN PÚBLICA</t>
    </r>
  </si>
  <si>
    <t>TRIMESTRE No. ____</t>
  </si>
  <si>
    <r>
      <t>NOMBRE</t>
    </r>
    <r>
      <rPr>
        <b/>
        <sz val="8"/>
        <color indexed="8"/>
        <rFont val="Calibri"/>
        <family val="2"/>
        <scheme val="minor"/>
      </rPr>
      <t xml:space="preserve"> </t>
    </r>
    <r>
      <rPr>
        <sz val="8"/>
        <color indexed="8"/>
        <rFont val="Calibri"/>
        <family val="2"/>
        <scheme val="minor"/>
      </rPr>
      <t xml:space="preserve">DE ENTIDADES ASISTIDAS                                                                   </t>
    </r>
  </si>
  <si>
    <t xml:space="preserve">Incremento salarial </t>
  </si>
  <si>
    <t>Asesorar a las entidades departamentales descentralizadas, para establecer el incremento salarial, de acuerdo a lo establecido por la Asamblea Departamental</t>
  </si>
  <si>
    <t>Entidades a las cuales se les presta asistencia Técnica</t>
  </si>
  <si>
    <t>Numero entidades atendidas</t>
  </si>
  <si>
    <r>
      <rPr>
        <b/>
        <sz val="8"/>
        <color indexed="8"/>
        <rFont val="Calibri"/>
        <family val="2"/>
        <scheme val="minor"/>
      </rPr>
      <t>Nota:</t>
    </r>
    <r>
      <rPr>
        <sz val="8"/>
        <color indexed="8"/>
        <rFont val="Calibri"/>
        <family val="2"/>
        <scheme val="minor"/>
      </rPr>
      <t xml:space="preserve"> Dado que son actividades funcionales, es decir, están determinadas por una función establecida en el decreto 265  del 2016 y en el estatuto básico  258 del 2008  no se tienen metas del plan de desarrollo asociada a este tipo de asistencia técnica</t>
    </r>
  </si>
  <si>
    <t>Entidades descentralizadas</t>
  </si>
  <si>
    <t>Desarrollo Organizacional</t>
  </si>
  <si>
    <t>Reforma Administrativa</t>
  </si>
  <si>
    <t>Asesorar  y acompañar a las entidades descentralizadas en temas de  manual de funciones, organización interna y planta de personal</t>
  </si>
  <si>
    <t>Sistemas de Gestión</t>
  </si>
  <si>
    <t>Asesorar  y acompañar a las entidades descentralizadas y entidades municipales en temas relacionados con sistemas de gestión y mejora continua.</t>
  </si>
  <si>
    <t>Meta 563</t>
  </si>
  <si>
    <r>
      <t xml:space="preserve">En la Categoría de Asistencia,  señale con una </t>
    </r>
    <r>
      <rPr>
        <b/>
        <sz val="8"/>
        <color indexed="8"/>
        <rFont val="Calibri"/>
        <family val="2"/>
        <scheme val="minor"/>
      </rPr>
      <t>Equis</t>
    </r>
    <r>
      <rPr>
        <sz val="8"/>
        <color indexed="8"/>
        <rFont val="Calibri"/>
        <family val="2"/>
        <scheme val="minor"/>
      </rPr>
      <t xml:space="preserve"> (</t>
    </r>
    <r>
      <rPr>
        <b/>
        <sz val="8"/>
        <color indexed="8"/>
        <rFont val="Calibri"/>
        <family val="2"/>
        <scheme val="minor"/>
      </rPr>
      <t>X</t>
    </r>
    <r>
      <rPr>
        <sz val="8"/>
        <color indexed="8"/>
        <rFont val="Calibri"/>
        <family val="2"/>
        <scheme val="minor"/>
      </rPr>
      <t>) en la celda "</t>
    </r>
    <r>
      <rPr>
        <b/>
        <sz val="8"/>
        <color indexed="8"/>
        <rFont val="Calibri"/>
        <family val="2"/>
        <scheme val="minor"/>
      </rPr>
      <t>C</t>
    </r>
    <r>
      <rPr>
        <sz val="8"/>
        <color indexed="8"/>
        <rFont val="Calibri"/>
        <family val="2"/>
        <scheme val="minor"/>
      </rPr>
      <t xml:space="preserve">" si el tema de Asistencia  es una </t>
    </r>
    <r>
      <rPr>
        <b/>
        <sz val="8"/>
        <color indexed="8"/>
        <rFont val="Calibri"/>
        <family val="2"/>
        <scheme val="minor"/>
      </rPr>
      <t>C</t>
    </r>
    <r>
      <rPr>
        <sz val="8"/>
        <color indexed="8"/>
        <rFont val="Calibri"/>
        <family val="2"/>
        <scheme val="minor"/>
      </rPr>
      <t>apacitación, "</t>
    </r>
    <r>
      <rPr>
        <b/>
        <sz val="8"/>
        <color indexed="8"/>
        <rFont val="Calibri"/>
        <family val="2"/>
        <scheme val="minor"/>
      </rPr>
      <t>AS</t>
    </r>
    <r>
      <rPr>
        <sz val="8"/>
        <color indexed="8"/>
        <rFont val="Calibri"/>
        <family val="2"/>
        <scheme val="minor"/>
      </rPr>
      <t xml:space="preserve">",  si el tema de asistencia es una </t>
    </r>
    <r>
      <rPr>
        <b/>
        <sz val="8"/>
        <color indexed="8"/>
        <rFont val="Calibri"/>
        <family val="2"/>
        <scheme val="minor"/>
      </rPr>
      <t xml:space="preserve">Asesoría,  </t>
    </r>
    <r>
      <rPr>
        <sz val="8"/>
        <color indexed="8"/>
        <rFont val="Calibri"/>
        <family val="2"/>
        <scheme val="minor"/>
      </rPr>
      <t>o</t>
    </r>
    <r>
      <rPr>
        <b/>
        <sz val="8"/>
        <color indexed="8"/>
        <rFont val="Calibri"/>
        <family val="2"/>
        <scheme val="minor"/>
      </rPr>
      <t xml:space="preserve"> "AC" </t>
    </r>
    <r>
      <rPr>
        <sz val="8"/>
        <color indexed="8"/>
        <rFont val="Calibri"/>
        <family val="2"/>
        <scheme val="minor"/>
      </rPr>
      <t>si el tema de asistencia es un</t>
    </r>
    <r>
      <rPr>
        <b/>
        <sz val="8"/>
        <color indexed="8"/>
        <rFont val="Calibri"/>
        <family val="2"/>
        <scheme val="minor"/>
      </rPr>
      <t xml:space="preserve"> Ac</t>
    </r>
    <r>
      <rPr>
        <sz val="8"/>
        <color indexed="8"/>
        <rFont val="Calibri"/>
        <family val="2"/>
        <scheme val="minor"/>
      </rPr>
      <t>ompañamiento.</t>
    </r>
  </si>
  <si>
    <t>YOLIMA MORA SALINAS</t>
  </si>
  <si>
    <t>FUNCIÓN PÚBLICA</t>
  </si>
  <si>
    <t>SECRETARÍA O ENTIDAD:</t>
  </si>
  <si>
    <t>SECRETARIA GENERAL</t>
  </si>
  <si>
    <t xml:space="preserve">AÑO: 2019   </t>
  </si>
  <si>
    <t xml:space="preserve"> TRIMESTRE No.1</t>
  </si>
  <si>
    <t>Gestion Documental</t>
  </si>
  <si>
    <t>Implementar en el 80% de las dependencias del sector central el programa de gestión documental durante el cuatrienio.</t>
  </si>
  <si>
    <t>Programacion Anual de Visitas</t>
  </si>
  <si>
    <r>
      <rPr>
        <u/>
        <sz val="8"/>
        <color theme="1"/>
        <rFont val="Calibri"/>
        <family val="2"/>
        <scheme val="minor"/>
      </rPr>
      <t># Entidades Visitadas</t>
    </r>
    <r>
      <rPr>
        <sz val="8"/>
        <color theme="1"/>
        <rFont val="Calibri"/>
        <family val="2"/>
        <scheme val="minor"/>
      </rPr>
      <t xml:space="preserve">
# Entidades Programadas</t>
    </r>
  </si>
  <si>
    <t xml:space="preserve">Todas las entidades de sector central de la Gobernacion de Cundinamarca </t>
  </si>
  <si>
    <t>Gestores documentales de las entidades de sector central</t>
  </si>
  <si>
    <t>21 entidades de sector central</t>
  </si>
  <si>
    <t>DIRECCION DE GESTION DOCUMENTAL</t>
  </si>
  <si>
    <t>OMAR AUGUSTO CLAVIJO CLAVIJO</t>
  </si>
  <si>
    <t>Secretario General</t>
  </si>
  <si>
    <t>ORLANDO ESTEBAN GONZALEZ CASTAÑEDA</t>
  </si>
  <si>
    <t>Director de Gestion Documental</t>
  </si>
  <si>
    <t>GENERAL</t>
  </si>
  <si>
    <t>GOBIERNO</t>
  </si>
  <si>
    <t xml:space="preserve">AÑO 2019   </t>
  </si>
  <si>
    <t>Solicitudes y/o Consultas de Entes territoriales</t>
  </si>
  <si>
    <t>Responder las solicidutes y/o consultas recibidas por parte de los municipios</t>
  </si>
  <si>
    <t>Solicitudes resueltas</t>
  </si>
  <si>
    <t>481-485</t>
  </si>
  <si>
    <t>Alcaldes, Concejales, Funcionarios Públicos</t>
  </si>
  <si>
    <t>116 Municipios</t>
  </si>
  <si>
    <t xml:space="preserve">Asuntos Municipales </t>
  </si>
  <si>
    <t>Capacitar y Forltralecer integrantes de las Corporaciones Territoriales.</t>
  </si>
  <si>
    <t>Capacitaciones brindadas</t>
  </si>
  <si>
    <t>485, 493</t>
  </si>
  <si>
    <t>Universidades</t>
  </si>
  <si>
    <t>Concejales</t>
  </si>
  <si>
    <t>Solicitud de Acompañamiento Consejos de Seguridad</t>
  </si>
  <si>
    <t>Acompañar Consejos de Seguridad en los Municipios del Departamento</t>
  </si>
  <si>
    <t>Consejos de Seguridad Acompañados</t>
  </si>
  <si>
    <t>504-509-511-513</t>
  </si>
  <si>
    <t>Ejercito, Policía, Fiscalia, Procuraduría, entre otras.</t>
  </si>
  <si>
    <t>Comunidad en General</t>
  </si>
  <si>
    <t>Seguridad y Orden Público</t>
  </si>
  <si>
    <t xml:space="preserve">Alertas Tempranas en Derechos Humanos </t>
  </si>
  <si>
    <t>Acomapañar y/o atender, según la necesidad , las alertas recibidas en materia de Derechos Humanos.</t>
  </si>
  <si>
    <t>Alertas Tempranas en Derechos Humanos</t>
  </si>
  <si>
    <t>527-528</t>
  </si>
  <si>
    <t>Procuraduría, defensoria.</t>
  </si>
  <si>
    <t>Convivencia y Derechos Humanos</t>
  </si>
  <si>
    <t xml:space="preserve">Saneamiento y formalización de la titulación de Predios Fiscales y Baldíos Urbanos en los Municipios del Departamento </t>
  </si>
  <si>
    <t>La titulación de los Predios Fiscales y Baldíos Urbanos, Ocupados con Vivienda de interés Social y de Uso Institucional.L</t>
  </si>
  <si>
    <t>Número de Asistencias Técnicas</t>
  </si>
  <si>
    <t>Programa Naciones Unidas  (PNUD) - Superintendencia de Notariado y Registro (SNR)- Instituto Geografico Agustin Codazzi  (IGAC) - Agencia Nacional de Tierras - Secretaria de Agricultura de Cundinamarca.</t>
  </si>
  <si>
    <t xml:space="preserve"> Concejales, Personeros, Funcionarios Públicos , Comunidad en general.</t>
  </si>
  <si>
    <t>Formalización de Predios</t>
  </si>
  <si>
    <t xml:space="preserve">Asesoramiento  en la Ley 1448 “demás decretos reglamentarios”  con sus respectivos  componentes de la política pública como los son: Asistencia y atención, Sistemas de información, Reparación Integral, Participación,  Prevencion y   Proteccion  medidas de no Repeticion.  además de los diligenciamientos de las herramientas en las plataformas del Ministerio de interior y UARIV.    </t>
  </si>
  <si>
    <t>Asesorar y empoderar a las aclcaldias municipale y los enlaces territoriales  en las rutas de  acceso de las victimas a los benficios estipulados en la ley  1448 de 2011 a traves de la entrega y socialización de la cartilla de rutas y protocolos para la atención a victimas de Cundinamarca.</t>
  </si>
  <si>
    <t>Municipios Capacitados</t>
  </si>
  <si>
    <t xml:space="preserve"> alcaldes ,Secretarios y  enlaces territoriales </t>
  </si>
  <si>
    <t>Diereccion de Victimas</t>
  </si>
  <si>
    <t>Apoyo a los comites de justicia transicional municipal en la divulgación del cronograma electoral de victimas del presnete y año y acompñamiento a la JEP en los procesos de divulgación en el territorio  de la organ8ización y funcionamiento de la jurisdicción especial para la paz.</t>
  </si>
  <si>
    <t>Divulgar y establecer las obligaciones de los entes territorailes y entidades del gobierno Nacional, frente a la implementación de los Acuerdos</t>
  </si>
  <si>
    <t xml:space="preserve">Municipios Asesorados </t>
  </si>
  <si>
    <t xml:space="preserve">310 y 306 </t>
  </si>
  <si>
    <t xml:space="preserve">JEP </t>
  </si>
  <si>
    <t xml:space="preserve">Poblacion VCA, auditrades </t>
  </si>
  <si>
    <t>Fortalecimeinto de los Subcomites que hacen parte del Comité Dptal de Justicia Transicional donde la secretaria tecnica se adelanta desde la dirección a tención a victimas del conlifcto armado interno de la secretaria de Gobierno</t>
  </si>
  <si>
    <t xml:space="preserve">Fortalecer los conocimientos tecnicos y operativos de los Subcomites  de prevención y protecciión y asistencia y atención </t>
  </si>
  <si>
    <t>Subcomites Realizados</t>
  </si>
  <si>
    <t>310-306</t>
  </si>
  <si>
    <t>Unidad de Victimas y Ministerios.</t>
  </si>
  <si>
    <t>Autoridades Municipales, mesas Mples de Victimas y Población Victima en General</t>
  </si>
  <si>
    <t xml:space="preserve">Dirrecion de Victimas </t>
  </si>
  <si>
    <t>CARLOS ALFONSO COTRINO GUEVARA</t>
  </si>
  <si>
    <t xml:space="preserve">SECRETARÍA </t>
  </si>
  <si>
    <t>AÑO 2019</t>
  </si>
  <si>
    <t xml:space="preserve">Estructuración de proyectos de vivienda </t>
  </si>
  <si>
    <t>Asesorar y acompañar a los municipios del departamento en la estructuración de proyectos de vivienda de interés prioritario, mejoramiento de vivienda, mejoramiento barrial  y terminación de proyectos inconclusos</t>
  </si>
  <si>
    <t>(Número de asistencias realizadas/Numero de asistencias programadas) * 100</t>
  </si>
  <si>
    <t>Porcentaje</t>
  </si>
  <si>
    <t>432
433
434
435
436
437</t>
  </si>
  <si>
    <t>*Municipios
*Comunidad Cundinamarquesa
*Cajas De Compensación Familiar
*Fondo Nacional Del Ahorro
*Findeter
*Ministerio de Vivienda, Ciudad y Territorio.
*Ministerio de Agricultura y Desarrollo Rural
*Camacol
*Entidades Financieras
*Constructoras</t>
  </si>
  <si>
    <t xml:space="preserve">*Administraciones Municipales
*Población Cundinamarquesa
</t>
  </si>
  <si>
    <t>Despacho del Secretario</t>
  </si>
  <si>
    <t xml:space="preserve">Procesos de Ahorro y crédito para el acceso a vivienda de interés prioritario </t>
  </si>
  <si>
    <t>Asesorar  en los procesos de ahorro y crédito para acceder a compra de vivienda de interés social  prioritario</t>
  </si>
  <si>
    <t xml:space="preserve">(Número de asistencias realizadas/Numero de asistencias programadas( * 100  </t>
  </si>
  <si>
    <t xml:space="preserve">*Administraciones Municipales
*Cajas De Compensación Familiar
*Fondo Nacional Del Ahorro
*Entidades Financieras
*Findeter
*Minvivienda
*Banco Agrario
</t>
  </si>
  <si>
    <t xml:space="preserve">*Población Cundinamarquesa
*Comunidades Organizadas (Madres Cabeza De Hogar, Madres Comunitarias, Asociaciones De Vivienda, Entre Otras)
*Administraciones Municipales
</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</si>
  <si>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desasistencia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 de asistencia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</si>
  <si>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HÁBITAT Y VIVIENDA</t>
  </si>
  <si>
    <t>PABLO ARIEL GÓMEZ MARTÍNEZ</t>
  </si>
  <si>
    <t>SECRETARÍA O ENTIDAD __MINAS, ENERGÍA Y GAS_______</t>
  </si>
  <si>
    <t>AÑO ___2019___________     TRIMESTRE No. ____________</t>
  </si>
  <si>
    <t>MINERÍA</t>
  </si>
  <si>
    <t>Realizar asistencia técnica en oficina</t>
  </si>
  <si>
    <t>Número de personas asesoradas</t>
  </si>
  <si>
    <t>376, 377, 386, 387</t>
  </si>
  <si>
    <t xml:space="preserve">NO APLICA </t>
  </si>
  <si>
    <t>Comunidad</t>
  </si>
  <si>
    <t>Despacho de la Secretaría</t>
  </si>
  <si>
    <t>ENERGÍA</t>
  </si>
  <si>
    <t>464, 474</t>
  </si>
  <si>
    <t>GAS</t>
  </si>
  <si>
    <t xml:space="preserve">PABLO YESID FAJARDO BENITEZ </t>
  </si>
  <si>
    <t>MINAS</t>
  </si>
  <si>
    <t>Fecha Aprobación: 29/06/2018</t>
  </si>
  <si>
    <r>
      <t xml:space="preserve">SECRETARÍA O ENTIDAD:  DE LA </t>
    </r>
    <r>
      <rPr>
        <b/>
        <u/>
        <sz val="11"/>
        <color theme="1"/>
        <rFont val="Calibri"/>
        <family val="2"/>
        <scheme val="minor"/>
      </rPr>
      <t>MUJER Y EQUIDAD DE GÉNERO</t>
    </r>
  </si>
  <si>
    <r>
      <t xml:space="preserve">AÑO:  </t>
    </r>
    <r>
      <rPr>
        <b/>
        <u/>
        <sz val="11"/>
        <color theme="1"/>
        <rFont val="Calibri"/>
        <family val="2"/>
        <scheme val="minor"/>
      </rPr>
      <t xml:space="preserve">2019  </t>
    </r>
    <r>
      <rPr>
        <b/>
        <sz val="11"/>
        <color theme="1"/>
        <rFont val="Calibri"/>
        <family val="2"/>
        <scheme val="minor"/>
      </rPr>
      <t xml:space="preserve">    TRIMESTRE No. ____________</t>
    </r>
  </si>
  <si>
    <t xml:space="preserve">Generar emprendimiento en 1.000 mujeres a través de la línea estratégica "Mujeres creando, trabajando, progresando podemos más" promoviendo el trabajo digno y decente suministrando capital semilla para desarrollar proyectos de mujeres a titulo individual con enfoque especial a madres cabeza de familia y mujeres en condición de vulnerabilidad. </t>
  </si>
  <si>
    <t xml:space="preserve">Brindar apoyo técnico (formulación) en el proceso de la convocatoria para suministrar Capital Semilla y modelo de emprendimiento en las Casas Sociales de la Mujer 2019 en articulación con los municipios de: Cota, Zipaquirá, Tocaima y Soacha  a mujeres a titulo individual y/o a organizaciones de mujeres </t>
  </si>
  <si>
    <t>Casas Sociales de la Mujer</t>
  </si>
  <si>
    <t xml:space="preserve"> Número Casas sociales</t>
  </si>
  <si>
    <t>Alcaldías de los municipios. Casas sociales de la Mujer</t>
  </si>
  <si>
    <t xml:space="preserve">Gerencia de Mujer Rural para empoderamiento económico </t>
  </si>
  <si>
    <t>Beneficiar 600 proyectos productivos de asociaciones de mujeres con asistencia técnica, seguimiento y acompañamiento hasta la comercialización y su sostenibilidad</t>
  </si>
  <si>
    <t>Realizar seguimiento técnico a los proyectos de las mujeres beneficiadas en EXPOARTESANIAS 2018 y 2019</t>
  </si>
  <si>
    <t>Proyectos de mujeres beneficiados Expo artesanías 2019</t>
  </si>
  <si>
    <t>Número de Proyectos de mujeres  beneficiados  con seguimiento</t>
  </si>
  <si>
    <t>Organizaciones de mujeres y Mujeres a titulo  individual.</t>
  </si>
  <si>
    <t>Apoyar el proceso de convocatoria para proyectos productivos de organizaciones de mujeres en Agro Expo 2019.</t>
  </si>
  <si>
    <t>Proyectos de mujeres beneficiadas Agro expo 2019</t>
  </si>
  <si>
    <t xml:space="preserve">Número de Proyectos de mujeres  beneficiados </t>
  </si>
  <si>
    <t>Secretaría de Agricultura de Cundinamarca</t>
  </si>
  <si>
    <t>Levantamiento y consolidación de Línea Base de las condiciones de vida  de las mujeres rurales Cundinamarquesas</t>
  </si>
  <si>
    <t>Fortalecimiento de los procesos de  recolección y consolidación de la información sobre las condiciones de vida de las mujeres rurales generados en los municipios.</t>
  </si>
  <si>
    <t>Municipios con fortalecimiento en la recolección de información</t>
  </si>
  <si>
    <t>Número de municipios con fortalecimiento en la recolección de información</t>
  </si>
  <si>
    <t>Alcaldías de los municipios. Enlaces y/o referentes de Mujer y Género de los municipios y Secretarías de Desarrollo Económico</t>
  </si>
  <si>
    <t>Mujeres Rurales de todos los ciclos vitales</t>
  </si>
  <si>
    <t>Beneficiar a 1 .000 mujeres con la "Escuela de formación política, liderazgo, paz y género" para el empoderamiento, participación y liderazgo de la mujer cundinamarquesa</t>
  </si>
  <si>
    <t>Recopilar  y recomendar acciones de mejora frente a las políticas públicas municipales de equidad de género/igualdad de oportunidades/ mujer y Género</t>
  </si>
  <si>
    <t>Políticas públicas municipales de equidad de género/igualdad de oportunidades/ mujer y género</t>
  </si>
  <si>
    <t>Número de Políticas Públicas municipales recomendadas</t>
  </si>
  <si>
    <t xml:space="preserve">Alcaldías de los municipios. Enlaces y/o referentes de Mujer y Género de los municipios </t>
  </si>
  <si>
    <t>Alcaldías de los municipios. Enlaces y/o referentes de Mujer y Género de los municipios.</t>
  </si>
  <si>
    <t>Gerencia de Política y Articulación Sectorial</t>
  </si>
  <si>
    <t>Brindar asistencia técnica a los 117 consejos consultivos de mujeres, durante el período de Gobierno y adelantar acciones tendientes a fortalecer el empoderamiento, participación y liderazgo de la mujer cundinamarquesa.</t>
  </si>
  <si>
    <t xml:space="preserve">Fortalecer los Consejos Consultivos de Mujeres a través de estudio de herramientas conceptuales y metodológicas, y de la consolidación de su plan de acción. </t>
  </si>
  <si>
    <t>Consejos Consultivos</t>
  </si>
  <si>
    <t>Número de Consejos Consultivos</t>
  </si>
  <si>
    <t xml:space="preserve">Alcaldía municipal/Enlaces y o referentes de mujer y género en los municipios. </t>
  </si>
  <si>
    <t>Mujeres integrantes consejos consultivos de mujeres y enlaces de género</t>
  </si>
  <si>
    <t>Gerencia de Gestión y Asistencia Técnica Territorial</t>
  </si>
  <si>
    <t>Apoyar  a los municipios en los procesos de consolidación de los Consejos Consultivos de mujeres.</t>
  </si>
  <si>
    <t>Municipios asesorados</t>
  </si>
  <si>
    <t>Número de municipios asesorados</t>
  </si>
  <si>
    <t xml:space="preserve">Realizar seguimiento a los Consejos Consultivos Fortalecidos en el 2018, y proyección de acciones de mejora. </t>
  </si>
  <si>
    <t>Apoyar técnicamente la actualización e implementación de Políticas Públicas de Mujer y Equidad de Género</t>
  </si>
  <si>
    <t>Municipios acompañados y asistidos</t>
  </si>
  <si>
    <t>Número de municipios acompañados y asistidos</t>
  </si>
  <si>
    <t>227 - 226</t>
  </si>
  <si>
    <t>Administraciones municipales</t>
  </si>
  <si>
    <t>Administraciones municipales y a las mujeres.</t>
  </si>
  <si>
    <t>Generar espacios de formación, actualización y articulación en 80 municipios del Departamento dirigidos a servidores públicos, operadores de justicia, personal de la salud y autoridades de policía en la protección y atención de los derechos a víctimas de la violencia género, así como el desarrollo de estrategias tendientes a prevenir las violencias contra las mujeres y promocionar el derecho a una vida libre de violencias en todo el departamento dirigido a la comunidad en general.</t>
  </si>
  <si>
    <t>Realización de acciones pedagógicas tendientes a la promoción del Derecho a una vida libre de violencias, así como a  la difusión de rutas y protocolos de atención dirigidas a servidores públicos y operadores de justicia y a la comunidad en general.</t>
  </si>
  <si>
    <t>Personas participantes</t>
  </si>
  <si>
    <t>Número de personas capacitadas</t>
  </si>
  <si>
    <t>Alcaldías municipales y centros de atención a violencias contra las mujeres: Comisarias de Familia,  Inspecciones de Policía, Centros de Atención en Salud, organizaciones y colectivos de mujeres.</t>
  </si>
  <si>
    <t>Servidores públicos, y  mujeres participantes</t>
  </si>
  <si>
    <t>Bridar herramientas e instrumentos para la actualización de protocolos y rutas de atención a mujeres victimas de violencias</t>
  </si>
  <si>
    <t>Municipios acompañados</t>
  </si>
  <si>
    <t>Servidores públicos, y mujeres participantes</t>
  </si>
  <si>
    <t xml:space="preserve">Fortalecimiento a las acciones implementadas y desarrolladas en los municipios tendientes a prevenir la violencia contra las mujeres, así como a las herramientas desarrolladas para promocionar el Derecho a una vida libre de violencias ; así como apoyar la orientación a la construcción y difusión de rutas y protocolos de atención tanto de los municipios priorizados como los que hagan la solicitud. </t>
  </si>
  <si>
    <t xml:space="preserve">Personas participantes                           </t>
  </si>
  <si>
    <t xml:space="preserve"> Número de Mujeres participantes                             </t>
  </si>
  <si>
    <t>Alcaldías municipales, referentes y enlaces de mujer y género y organizaciones de mujeres.</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</si>
  <si>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 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tema de asistencia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</si>
  <si>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ANA RAGONESI MUÑOZ</t>
  </si>
  <si>
    <t>MUJER</t>
  </si>
  <si>
    <r>
      <t xml:space="preserve">AÑO:  </t>
    </r>
    <r>
      <rPr>
        <sz val="11"/>
        <color theme="1"/>
        <rFont val="Calibri"/>
        <family val="2"/>
        <scheme val="minor"/>
      </rPr>
      <t>2019</t>
    </r>
    <r>
      <rPr>
        <b/>
        <sz val="11"/>
        <color theme="1"/>
        <rFont val="Calibri"/>
        <family val="2"/>
        <scheme val="minor"/>
      </rPr>
      <t xml:space="preserve">    </t>
    </r>
  </si>
  <si>
    <t>VIERNES DE LA PLANIFICACIÓN</t>
  </si>
  <si>
    <t xml:space="preserve"> Capcitar a funcionarios de las alcaldías municipales, consejeros de planeación territorial, concejales y ciudadanos interesados en temáticas de gestión pública y planeación territorial, con el fin de generar una apropiación frente a estas temáticas y lograr una planificación inteligente de los territorios, en la que los viernes a las 10 a.m. se realizan conferencias con expertos sobre diversos de temas de planificación territorial apoyadas con la herramienta VIDEO  -TIC.</t>
  </si>
  <si>
    <t xml:space="preserve">personas capacitadas </t>
  </si>
  <si>
    <t>Secretaria TIC</t>
  </si>
  <si>
    <t xml:space="preserve"> Funcionarios de las alcaldías municipales, consejeros de planeación territorial, concejales y ciudadanos interesados </t>
  </si>
  <si>
    <t>Dirrecion de Desarrollo Regional</t>
  </si>
  <si>
    <t>ESCUELA VIRTUAL  2036</t>
  </si>
  <si>
    <t xml:space="preserve">capacitar sobre la relación entre sociedad y el territorio, así como brindar formación en los fundamentos de ordenamiento territorial; normatividad, metodologías y procedimientos que enmarcan y caracterizan los ejercicios de   revisión, ajuste y  evaluación de los Planes de Ordenamiento Territorial municipal, siendo estos instrumentos de planificación y desarrollo del territorio. </t>
  </si>
  <si>
    <t xml:space="preserve">personas capacitadas  y Municipios Capacitados  </t>
  </si>
  <si>
    <t xml:space="preserve">Secretaria TIC, Gobierno, Prensa y Despacho </t>
  </si>
  <si>
    <t xml:space="preserve">INSTRUMENTOS DE PLANIFICACION PLANES DE DESARROLLO MUNICIPAL </t>
  </si>
  <si>
    <t xml:space="preserve">Brindar orientación para una mayor eficiencia y capacidad administrativa de los entes territoriales </t>
  </si>
  <si>
    <t xml:space="preserve">MUNICIPIOS ATENDIDOS </t>
  </si>
  <si>
    <t xml:space="preserve">MUNICIPIOS ATENDIDOS / MUNICIPIOS DEL DEPARTAMENTO </t>
  </si>
  <si>
    <t>DNP, SECRETARÍA - TIC DE CUND Y DEPARTAMENTO ADMINISTRATIVO DE LA FUNCION PUBLICA, ENTRE OTROS</t>
  </si>
  <si>
    <t xml:space="preserve">Municipios </t>
  </si>
  <si>
    <t>DIRECCION DE DESARROLLO REGIONAL</t>
  </si>
  <si>
    <t>DNP</t>
  </si>
  <si>
    <t>CONSEJO TERRITORIAL DE PLANEACION DE CUNDINAMARCA - CTPC</t>
  </si>
  <si>
    <t xml:space="preserve">Cooperar técnica y logísticamente  al CTPC para su funcionamiento </t>
  </si>
  <si>
    <t>CAPACITACION REALIZADA</t>
  </si>
  <si>
    <t>NUMERO DE CAPACITACIONES</t>
  </si>
  <si>
    <t xml:space="preserve">DNP, Consejo Nacional de Planeacion </t>
  </si>
  <si>
    <t>CTPC</t>
  </si>
  <si>
    <t>VIABILIDAD FINANCIERA Y FISCAL MUICIPAL</t>
  </si>
  <si>
    <t>Acompañar en la formulación y adopción de los programas de saneamiento fiscal y financiero a los municipios que incumplieron en la vigencia 2018 con los ímites del gasto establecidos en la ley 617 de 2000 y hacer seguimiento y evaluación de los mismos. (Consejo, personeria y contratoria</t>
  </si>
  <si>
    <t>Número municipios acompañados</t>
  </si>
  <si>
    <t>Ministerio de Hacienda y credito publico</t>
  </si>
  <si>
    <t>Alcaldes, secretarios de hacienda / tesoreros</t>
  </si>
  <si>
    <t>Dirección de Finanzas Publicas - Grupo Finanzas municipales</t>
  </si>
  <si>
    <t>Asesorar a los municipios que presentaron un indicador ley 617 de 2000 en condiciones de riesgo y critico en la vigencia 2018, proponiendoles la elaboracion de un plan para superar la condicion.</t>
  </si>
  <si>
    <t>Numero de Municipios Asistidos</t>
  </si>
  <si>
    <t>REQUISITOS LEGALES / PRESUNTAS IRREGULARIDADES</t>
  </si>
  <si>
    <t xml:space="preserve">Verificar la ejecución de los recursos del Sistema General de Participaciones - SGP en cumplimiento de la ley 715 de 2001 y  el reporte de las presuntas irregularidades.
</t>
  </si>
  <si>
    <t>MINHACIENDA, CGR, DNP, CONTADURÍA GENERAL DE LA NACIÓN Y PROCURADURIA</t>
  </si>
  <si>
    <t>ESTRUCTURA DE PROYECTOS DE INVERSION PUBLICA</t>
  </si>
  <si>
    <t>Brindar las herramientas requeridas para la estructuración, formulación y presentación de proyectos de inversión pública a los municipios y entidades del Departamento.</t>
  </si>
  <si>
    <t>Numero de capacitaciones en estructuracion y presentacion de proyectos.</t>
  </si>
  <si>
    <t>Funcionarios de los municpios y del   Departamento responsables de la estructuración y presentación de proyectos de inversión Pública</t>
  </si>
  <si>
    <t>Dirección de Finanzas Publicas - Grupo Banco de Proyectos</t>
  </si>
  <si>
    <t>Numero de Asesorias en estructuracion y presentacion de proyectos.</t>
  </si>
  <si>
    <t>Funcionarios de los municipios y del Departamento responsables de la estructuración y presentación de proyectos de inversión Pública</t>
  </si>
  <si>
    <t>POLÍTICAS PÚBLICAS MUNICIPALES POR PROVINCIA</t>
  </si>
  <si>
    <t>Brindar asistencia técnica, asesoría y
acompañamiento, a traves de un Aula Virtual, para el 
análisis, diseño, implementación y monitoreo de politicas públicas municipales.</t>
  </si>
  <si>
    <t>Asistencia  técnica virtual y presencial  en políticas públicas</t>
  </si>
  <si>
    <t xml:space="preserve">Número de municipios </t>
  </si>
  <si>
    <t>Secretarías  Líde de Cada política / DNP  / Universidad</t>
  </si>
  <si>
    <t>Municipios</t>
  </si>
  <si>
    <t>Todos lo municipios de Cundinamarca</t>
  </si>
  <si>
    <t xml:space="preserve">Secretaría de Planeación - Dirección de Estudios Económicos y Políticas Públicas </t>
  </si>
  <si>
    <t xml:space="preserve">POLÍTICAS PÚBLICAS PARA MUNICIPIOS PRIORIZADOS CON ÍNDICADORES CRÍTICOS </t>
  </si>
  <si>
    <t xml:space="preserve">Dar asistencia técnica, cooperación y
acompañamiento territorial – ACAT –, para el 
análisis, diseño, implementación y monitoreo de politicas pública a  los municipios con indicadores críticos ,   brindando  elementos conceptuales, técnicos y operativos que les permitan concretar acciones en función de sus competencias 
</t>
  </si>
  <si>
    <t>Documento de analisis de las políticas de 58 municipios.</t>
  </si>
  <si>
    <t xml:space="preserve"> Municipios</t>
  </si>
  <si>
    <t xml:space="preserve">Municpios </t>
  </si>
  <si>
    <t xml:space="preserve">POLÍTICAS PÚBLICAS DEPARTAMENTALES ADOPTADAS </t>
  </si>
  <si>
    <t xml:space="preserve">Brindar asistencia técnica, y
acompañamiento  para el 
análisis, implementación y monitoreo de politicas públicas departamentales  aprobadas
</t>
  </si>
  <si>
    <t>Numero de asistencias tecnicas brindadas para adoptar politicas públicas</t>
  </si>
  <si>
    <t xml:space="preserve">Asistencias Tecnicas  de Politicas Publicas Departamentales adoptadas </t>
  </si>
  <si>
    <t>Secretarías   responsables de cada política</t>
  </si>
  <si>
    <t>Secretarías   responsables de cada política por implementar</t>
  </si>
  <si>
    <t>Entidades del Departamento</t>
  </si>
  <si>
    <t>POLÍTICAS PÚBLICAS DEPARTAMENTALES  POR FORMULAR</t>
  </si>
  <si>
    <t xml:space="preserve">Brindar asistencia técnica, y
acompañamiento  para el 
análisis, implementación y monitoreo de politicas públicas departamentales en proceso de formulación 
</t>
  </si>
  <si>
    <t xml:space="preserve">Numero de asistencias tecnicas brindadas para formular politicas publicas </t>
  </si>
  <si>
    <t>Asistencias Tecnicas de Politicas Publicas Departamentales en proceso de Formulación</t>
  </si>
  <si>
    <t xml:space="preserve">Secretarías   responsables de cada política por formular </t>
  </si>
  <si>
    <t>ELABORACIÓN PLAN DE ACCIÓN</t>
  </si>
  <si>
    <t>Establecer y socializar los respectivos lineamientos para la Elaboración , Modificación y Seguimiento Plan de Acción</t>
  </si>
  <si>
    <t>Plan de acción Aprobado</t>
  </si>
  <si>
    <t>Funcionarios entidades del Nivel Central y Descentralizado</t>
  </si>
  <si>
    <t>Dirección de Seguimiento y Evaluación</t>
  </si>
  <si>
    <t xml:space="preserve">MODIFICACIÓN AL PLAN DE ACCIÓN </t>
  </si>
  <si>
    <t>socializar los  lineamientos para el Seguimiento al  Plan de Acción</t>
  </si>
  <si>
    <t xml:space="preserve">Número de modificaciones realizadas y soportadas </t>
  </si>
  <si>
    <t>SEGUIMIENTO Y MODIFICACIÓN PLAN INDICATIVO</t>
  </si>
  <si>
    <t>Socializar  lineamientos para la Modificación  y Seguimiento del Plan Indicativo</t>
  </si>
  <si>
    <t xml:space="preserve">Número de modificaciones y seguimiento  realizados y soportados </t>
  </si>
  <si>
    <t xml:space="preserve">ELABORACIÓN INFORMES DE GESTIÓN </t>
  </si>
  <si>
    <t>Lineamientos para la elaboración Informes de Gestión anual</t>
  </si>
  <si>
    <t>Número de entidades asistidas para elaborar el informe gestión anual</t>
  </si>
  <si>
    <t>ACOMPAÑAMIENTO EN EL MANEJO DE LA HERRAMIENTA SAP COMO SOPORTE AL PLAN DE DESARROLLO</t>
  </si>
  <si>
    <t xml:space="preserve">Socializar, capacitar y asesorar el manejo de la herramienta SAP </t>
  </si>
  <si>
    <t>Número de asesorias y asistencias realizadas</t>
  </si>
  <si>
    <t>PLAN DE ASISTENCIA TÉCNICA DEPARTAMENTAL</t>
  </si>
  <si>
    <t>Establecer y socializar los respectivos lineamientos para la Elaboración , Modificación y Seguimiento Plan de Asistencia Técnica Departamental</t>
  </si>
  <si>
    <t>Plan de Asistencia Técnica Aprobado</t>
  </si>
  <si>
    <t>SEGUIMIENTO PLAN DE ASISTENCIA TÉCNICA DEPARTAMENTAL</t>
  </si>
  <si>
    <t>Establecer y socializar los respectivos lineamientos para el Seguimiento al Plan de Asistencia Técnica Departamental</t>
  </si>
  <si>
    <t>Número de lienamientos para el seguimiento al plan de asistencia técnica</t>
  </si>
  <si>
    <t>SEGUIMIENTO PLANES ESTRATÉGICOS ENTIDADES DESCENTRALIZADAS</t>
  </si>
  <si>
    <t>Establecer y socializar los respectivos lineamientos para el Seguimiento a los Planes estratégicos de las Entidades Descentralizadas</t>
  </si>
  <si>
    <t>Número de lienamientos para el seguimiento a los planes estratégicos</t>
  </si>
  <si>
    <t>APUESTAS TRANSVERSALES</t>
  </si>
  <si>
    <t>Establecer y socializar los respectivos lineamientos para la Elaboración , Consolidación  y Seguimiento de las Apuestas Transversales</t>
  </si>
  <si>
    <t xml:space="preserve">Número de lienamientos para la elaboración, consolidación y seguimiento a las apuestas transversales </t>
  </si>
  <si>
    <t>CAPACITACIÓN A  FUNCIONARIOS  PARA LA IMPLEMENTACIÓN DE LOS OBJETIVOS DE DESARROLLO SOSTENIBLE-ODS.</t>
  </si>
  <si>
    <t>Capacitar a  los funcionarios del departamento y de los muncipios en el manejo de herramientas de información para el monitoreo y seguimiento de los indicadores de los Objetivos de Desarrollo Sostenible-ODS</t>
  </si>
  <si>
    <t>Número de funcionarios capacitados</t>
  </si>
  <si>
    <t>626-627</t>
  </si>
  <si>
    <t>Programa de Naciones Unidas para el Desarrollo</t>
  </si>
  <si>
    <t>Funcionarios del nivel departamental y municipal</t>
  </si>
  <si>
    <t>147 (minimo debe ser los 147</t>
  </si>
  <si>
    <t>Dirección de seguimiento y Evaluación</t>
  </si>
  <si>
    <t>SISBEN</t>
  </si>
  <si>
    <t>brindar asesoria en tema relacionado al sisben y estratificación</t>
  </si>
  <si>
    <t>Municipios asistidos</t>
  </si>
  <si>
    <t>Dirección de Sistemas de Información Geográfico, Análisis y Estadística</t>
  </si>
  <si>
    <t>GESPROY Y TRANSFERENCIA SUIFP</t>
  </si>
  <si>
    <t>Brindar asistencia técnica a las diferentes Entidades Centralizadas, descentralizadas y a los 116 Municipios del Departamento de Cundinamarca en lo que corresponde al tema de alertas, cargue de información en el Aplicativo GESPROY  y consulta de información en la Plataforma SUIFP.</t>
  </si>
  <si>
    <t xml:space="preserve">Asistencias Realizadas </t>
  </si>
  <si>
    <t xml:space="preserve">Departamento Nacional de Planeación </t>
  </si>
  <si>
    <t>Entidades  centralizadas, descentralizadas y municipios del Departamento.</t>
  </si>
  <si>
    <t xml:space="preserve">Dirección de Gestión de la Inversión </t>
  </si>
  <si>
    <t>FORMULACIÓN Y SEGUIMIENTO PROYECTOS- SGR (Municipios, Entidades Centralizadas y Descentralizadas del Departamento)</t>
  </si>
  <si>
    <t xml:space="preserve">Ofrecer acompañamiento técnico y metodologico a los 116 Municipios, entidades Centralizadas y Descentralizadas del Departamento de Cundinamarca en la Formulación y seguimiento de proyectos financiados con recursos del Sistema General de Regalías. </t>
  </si>
  <si>
    <t xml:space="preserve">Asesorías Ejecutadas a las diferentes Entidades </t>
  </si>
  <si>
    <t xml:space="preserve">Entidades  centralizadas y descentralizadas </t>
  </si>
  <si>
    <t>CPACITACIONES EN TEMAS CORREPSONDIENTES AL SISTEMA GENERAL DE REGALIAS</t>
  </si>
  <si>
    <t>Capacitar a los funcionarios de Departamento y los 116 Municipios en temas relacionados con el Sistema General de Regalías.</t>
  </si>
  <si>
    <t>Capacitaciones Realizadas</t>
  </si>
  <si>
    <t>Funcionarios del Departamento y los Municipios</t>
  </si>
  <si>
    <r>
      <t xml:space="preserve">SECRETARÍA O ENTIDAD:  </t>
    </r>
    <r>
      <rPr>
        <sz val="11"/>
        <color theme="1"/>
        <rFont val="Calibri"/>
        <family val="2"/>
        <scheme val="minor"/>
      </rPr>
      <t>PLANEACIÓN</t>
    </r>
    <r>
      <rPr>
        <b/>
        <sz val="11"/>
        <color theme="1"/>
        <rFont val="Calibri"/>
        <family val="2"/>
        <scheme val="minor"/>
      </rPr>
      <t xml:space="preserve"> </t>
    </r>
  </si>
  <si>
    <t>número de municipios</t>
  </si>
  <si>
    <t>CÉSAR AUGUSTO CARRILLO VEGA</t>
  </si>
  <si>
    <t>PLANEACIÓN</t>
  </si>
  <si>
    <r>
      <t xml:space="preserve">SECRETARÍA O ENTIDAD:  SECRETARÍA DE </t>
    </r>
    <r>
      <rPr>
        <u/>
        <sz val="11"/>
        <color theme="1"/>
        <rFont val="Calibri"/>
        <family val="2"/>
        <scheme val="minor"/>
      </rPr>
      <t>SALUD</t>
    </r>
  </si>
  <si>
    <r>
      <t xml:space="preserve">AÑO:  </t>
    </r>
    <r>
      <rPr>
        <u/>
        <sz val="11"/>
        <color theme="1"/>
        <rFont val="Calibri"/>
        <family val="2"/>
        <scheme val="minor"/>
      </rPr>
      <t xml:space="preserve">2019 </t>
    </r>
    <r>
      <rPr>
        <sz val="11"/>
        <color theme="1"/>
        <rFont val="Calibri"/>
        <family val="2"/>
        <scheme val="minor"/>
      </rPr>
      <t xml:space="preserve">     TRIMESTRE No. ________</t>
    </r>
  </si>
  <si>
    <t xml:space="preserve">Proyectos de inversión, Plan de Acción Y  Plan Indicativo </t>
  </si>
  <si>
    <t>Realizar el  proceso de planeación estratégica de la Secretaría de Salud de acuerdo a los lineamientos.</t>
  </si>
  <si>
    <t>Asesorías Realizadas</t>
  </si>
  <si>
    <t>No Aplica</t>
  </si>
  <si>
    <t>Dependencias internas de la SSC</t>
  </si>
  <si>
    <t>Oficina Asesora de Planeación Sectorial</t>
  </si>
  <si>
    <t xml:space="preserve">Plan de Acción y Plan Indicativo  del Plan de Desarrollo Departamental </t>
  </si>
  <si>
    <t>Plan de Acción y Plan Indicativo, del Plan Territorial en salud</t>
  </si>
  <si>
    <t>Plan de Coherencia de la Secretaria de Salud</t>
  </si>
  <si>
    <t>Acompañamientos Brindados</t>
  </si>
  <si>
    <t>Uso del  Portal Web de Gestión del PDSP para el cargue de la información requerida del proceso de gestión operativa (planeación operativa) y  la ejecución del Plan de Acción en Salud a los nuevos delegados de las entidades territoriales municipales.</t>
  </si>
  <si>
    <t>Desarrollar capacidades en el talento humano que reporta informes al Ministerio de Salud a través de la plataforma Web de Gestión del PDSP</t>
  </si>
  <si>
    <t>Capacitaciones Desarrolladas</t>
  </si>
  <si>
    <t>Secretaria de Salud Municipal 
 o quien haga sus veces</t>
  </si>
  <si>
    <t>Asesoría en el cargue de la información requerida del proceso de gestión operativa (planeación operativa) y  la ejecución del Plan de Acción en Salud a los nuevos delegados de las entidades territoriales municipales.</t>
  </si>
  <si>
    <t>Solucionar inconvenientes en el cargue  de la información  de la plataforma Web de Gestión del PDSP</t>
  </si>
  <si>
    <t>Asesorías  Desarrolladas</t>
  </si>
  <si>
    <t>Seguimiento del plan de acción integrado 2019</t>
  </si>
  <si>
    <t>Asesorar en el proceso de seguimiento al plan hospitalario de salud</t>
  </si>
  <si>
    <t>IPS Públicas</t>
  </si>
  <si>
    <t>Capacitación en formulación de planes de mejora para dar cumplimiento a las metas propuestas en la vigencia 2019.</t>
  </si>
  <si>
    <t>Capacitar en la formulación de planes de mejora.</t>
  </si>
  <si>
    <t xml:space="preserve">Formulación del plan de acción integrado vigencia 2020. </t>
  </si>
  <si>
    <t>Realizar asesoría para  proceso de planeación estratégica del Plan Hospitalario  de Salud de acuerdo a los lineamientos.</t>
  </si>
  <si>
    <t>Evaluación del plan estratégico hospitalario 2016-2020</t>
  </si>
  <si>
    <t>Mejorar capacidades técnicas en los profesionales a cargo de la planeación en los hospitales de la Red Pública Departamental.</t>
  </si>
  <si>
    <t>Sistemas de información: SIUS, Cundinamarca Ejemplar, SAGA HC,  SAGA Ambulancia, Mango, Ficha Familiar, Gestamos</t>
  </si>
  <si>
    <t>Desarrollar capacitaciones  para el uso de los sistemas de información SIUS, Cundinamarca Ejemplar, SAGA HC,  SAGA Ambulancia, Mango, Ficha Familiar, Gestamos</t>
  </si>
  <si>
    <t xml:space="preserve">Seguimiento y apoyo en la habilitación de los servicios bajo la modalidad de telemedicina en la Red Hospitalaria y centros de referencia   </t>
  </si>
  <si>
    <t xml:space="preserve">Brindar apoyo de los servicios bajo la modalidad de telemedicina en la Red Hospitalaria y centros de referencia   </t>
  </si>
  <si>
    <t>Plan Hospitalario de Emergencia y planes de contingencia</t>
  </si>
  <si>
    <t xml:space="preserve">Fortalecer la capacidad técnica de las instituciones prestadoras de servicios  de salud en la elaboración e implementación de PHE y planes de contingencia </t>
  </si>
  <si>
    <t>IPS Públicas y Privadas</t>
  </si>
  <si>
    <t>Dirección Regulador de Urg. y Emergencias (CRUE)</t>
  </si>
  <si>
    <t>Primer respondiente</t>
  </si>
  <si>
    <t>Fortalecer la capacidades de la comunidad para dar la primera respuesta en salud frente a una situación de emergencia</t>
  </si>
  <si>
    <t>Comunidad - Municipios</t>
  </si>
  <si>
    <t>Misión Médica</t>
  </si>
  <si>
    <t>Generar conocimiento en el uso del emblema y las infracciones a la misión médica al personal de salud</t>
  </si>
  <si>
    <t xml:space="preserve">Plan Hospitalario de Emergencia </t>
  </si>
  <si>
    <t>Realizar acompañamiento  en la elaboración e implementación de planes hospitalarios de emergencia</t>
  </si>
  <si>
    <t xml:space="preserve">IPS Públicas </t>
  </si>
  <si>
    <t>Referencia y contrareferencia</t>
  </si>
  <si>
    <t>Realizar acompañamiento en el proceso de referencia y contrareferencia a los hospitales públicos</t>
  </si>
  <si>
    <t>Proporcionar conocimiento al personal medico de las ESE de la Red Publica del Departamento de Cundinamarca de acuerdo con el cronograma de visitas en temas relacionados con la falla de Servicio de Salud y responsabilidad medica</t>
  </si>
  <si>
    <t>Minimizar el riesgo de demandas por falla en la prestación del servicio salud. Disminuir el costo del daño antijurídico a cargo de la IPS</t>
  </si>
  <si>
    <t>Oficina Asesora de Asuntos Jurídicos</t>
  </si>
  <si>
    <t>Apoyo  a los Comités de conciliación y defensa judicial de las ESE.</t>
  </si>
  <si>
    <t xml:space="preserve">Hacer sugerencias en la praxis médica para la adopción de decisiones de los temas puestos a consideración del Comité </t>
  </si>
  <si>
    <t xml:space="preserve">Conceptuar en el evento de requerirse sobre la falla de servicio en salud. </t>
  </si>
  <si>
    <t xml:space="preserve">Emitir conceptos que sean aportados en los procesos judiciales de los hospitales para su defensa. </t>
  </si>
  <si>
    <t>Revisar  procesos judiciales, coactivos, vigilancia y control, superintendencia de salud  y acciones constitucionales que cursen contra  las ESES de la Red publica del departamento</t>
  </si>
  <si>
    <t>Determinar el total de procesos judiciales, pretensiones y el estado actual de los mismos</t>
  </si>
  <si>
    <t xml:space="preserve">Dar lineamientos para el trámite de asuntos de carácter jurídico al interior de la Secretaría de Salud </t>
  </si>
  <si>
    <t>Generar unidad de criterio jurídico en la Secretaria e Salud</t>
  </si>
  <si>
    <t xml:space="preserve">Apoyo en temas de  organización archivística y tablas de retención documental en cada una de las ESE  de la Red Publica del Departamento </t>
  </si>
  <si>
    <t xml:space="preserve">Actualizar tablas de retención documental y ajustar el archivo de los hospitales a dichas tablas </t>
  </si>
  <si>
    <t xml:space="preserve">Elaboración de los proyectos de dotación para ser presentados en el Ministerio de Salud  </t>
  </si>
  <si>
    <t xml:space="preserve">Apoyar proyecto de dotación hospitalaria para ser presentados ante el Ministerio de Salud </t>
  </si>
  <si>
    <t>Dirección de Desarrollo de Servicios</t>
  </si>
  <si>
    <t>Apoyar  la implementación y la adherencia a las guías de práctica clínica en las Empresas Sociales del Estado del Departamento de Cundinamarca</t>
  </si>
  <si>
    <t>Cumplimiento de la normatividad vigente en salud</t>
  </si>
  <si>
    <t>Ruta integral de atención para la promoción y mantenimiento de la salud.</t>
  </si>
  <si>
    <t>Ruta integral de atención para la población materno perinatal</t>
  </si>
  <si>
    <t>Asistir técnicamente en la implementación de la  Ruta integral de atención para  población materno – perinatal</t>
  </si>
  <si>
    <t xml:space="preserve">Implementación del SG-SST (Sistema de Gestión de Seguridad y Salud en el Trabajo)  </t>
  </si>
  <si>
    <t>Implementar el SGSST en Red Pública</t>
  </si>
  <si>
    <t xml:space="preserve">Licenciamiento de Equipos RX y Licencias SST (Personas Naturales y Jurídicas) </t>
  </si>
  <si>
    <t xml:space="preserve">Obtención Licencia equipos RX o Licencias SST </t>
  </si>
  <si>
    <t>Socialización del documento del programa territorial de rediseño y reorganización de la Red de salud departamental aprobado por el ministerio</t>
  </si>
  <si>
    <t>Cumplimiento de la reorganización de la red</t>
  </si>
  <si>
    <t>Brindar herramientas metodológicas y conceptuales para la implementación del SOGCS</t>
  </si>
  <si>
    <t>Apoyar  a los prestadores en el cumplimiento de la normatividad vigente del SOGC</t>
  </si>
  <si>
    <t>Realizar divulgación normativa y recordatorio de vencimiento  de vigencia de habilitación</t>
  </si>
  <si>
    <t>Disminuir el número de prestadores inactivos por  pérdida de vigencia y fortalecer el cumplimiento del marco legal</t>
  </si>
  <si>
    <t>Acompañamiento en Sistema Obligatorio de Garantía de la Calidad-SOGC</t>
  </si>
  <si>
    <t>Aumentar el número de ESES y sedes certificadas en cumplimiento de condiciones de habilitación</t>
  </si>
  <si>
    <t>Referenciación competitiva</t>
  </si>
  <si>
    <t>Fortalecer procesos de habilitación y de acreditación a partir de la referenciación de experiencias exitosas</t>
  </si>
  <si>
    <t xml:space="preserve">Calidad, Seguridad del paciente </t>
  </si>
  <si>
    <t>Realizar transferencia de conocimiento para mejorar la calidad,  seguridad del paciente y humanización</t>
  </si>
  <si>
    <t>Capacitaciones realizadas</t>
  </si>
  <si>
    <t>Fortalecer competencias que permitan mejorar la calidad de la atención en salud en los Municipios participantes</t>
  </si>
  <si>
    <t xml:space="preserve">Motivar a las Secretarias Locales de Salud y ESES  participantes en las estrategias de mejora para fortalecerse  como autoridad sanitaria </t>
  </si>
  <si>
    <t>a. Formulación del presupuesto de las ESES de la Red Pública de acuerdo con circular emitida por CONFISCUN. 
b. Proceso de aprobación del presupuesto ante la Junta Directiva y el CONFISCUN.
c.  Liquidación y desagregación del presupuesto aprobado.
d. Cierre presupuestal  de la vigencia fiscal que terminó , y en el proceso de ajuste al presupuesto aprobado para la vigencia en curso conforme a  el CONFISCUN.  
e.  Modificaciones al presupuesto aprobado. 
f. Análisis de los informes de ejecución presupuestal, aplicación e interpretación de norma presupuestales aplicables a las  ESES.</t>
  </si>
  <si>
    <t xml:space="preserve">Fortalecer  la elaboración del anteproyecto y proyecto de presupuesto, liquidación y desagregación del presupuesto,  informes del cierre presupuestal y la modificación de ajuste al presupuesto, modificaciones presupuestales que presenten las ESES de orden Departamental. </t>
  </si>
  <si>
    <t>Dirección Administrativa y Financiera</t>
  </si>
  <si>
    <t>Información presupuestal del Decreto 2193 compilado en el decreto 780 de 2016,  para enviar los reportes al Ministerio de Salud y Protección Social dentro de los términos establecidos en el citado decreto.</t>
  </si>
  <si>
    <t xml:space="preserve">Dar cumplimiento al decreto 2193 compilado en el decreto 780 de 2016 </t>
  </si>
  <si>
    <t>Programas de Saneamiento Fiscal y Financiero Y Planes de Gestión Integral de Riesgo</t>
  </si>
  <si>
    <t>Acompañar el cumplimiento de las directrices establecidas por el Ministerio de Hacienda y crédito y/o la Superintendencia Nacional de Salud con respecto a los planes de Saneamiento Fiscal y Financiero (PSFF) y Plan de Gestión integral del Riesgo (PGIR)</t>
  </si>
  <si>
    <t xml:space="preserve">Asistencia técnica en Formas de Participación Social en Salud </t>
  </si>
  <si>
    <t>Implementación de las formas de participación Social  Municipios</t>
  </si>
  <si>
    <t>Secretaria de Salud Municipal o quien haga sus veces</t>
  </si>
  <si>
    <t>Oficina de Participación y Atención Ciudadana en Salud</t>
  </si>
  <si>
    <t xml:space="preserve">Formas de Participación Social en Salud </t>
  </si>
  <si>
    <t>Implementación de las formas de participación Social   ESE  Red  Prestadores Salud</t>
  </si>
  <si>
    <t xml:space="preserve">Implementación de las formas de participación Social </t>
  </si>
  <si>
    <t>Estrategia de fortalecimiento de la figura del defensor del usuario en salud</t>
  </si>
  <si>
    <t>Implementar estrategia Defensor del usuario en salud en municipios priorizados</t>
  </si>
  <si>
    <t>Secretaria de Salud Municipal , Referente SAC Municipal o quien haga sus veces</t>
  </si>
  <si>
    <t xml:space="preserve">Oficina de Participación y Atención Ciudadana en Salud </t>
  </si>
  <si>
    <t>Realizar video conferencia para el desarrollo de la Estrategia de Capacitación en formas de participación en municipios priorizados</t>
  </si>
  <si>
    <t>Realizar capacitación en formas participativas en los municipios priorizados</t>
  </si>
  <si>
    <t xml:space="preserve">Entidad Privada </t>
  </si>
  <si>
    <t>IPS Públicas y Alcaldías Municipales</t>
  </si>
  <si>
    <t>Estrategia de Capacitación en formas de participación en municipios priorizados.</t>
  </si>
  <si>
    <t xml:space="preserve">Socializar el Flujo de recursos del Régimen Subsidiado de Salud. </t>
  </si>
  <si>
    <t xml:space="preserve">Mantener informados a los funcionarios municipales de la normatividad y procedimientos del flujo de recursos del Régimen Subsidiado. </t>
  </si>
  <si>
    <t>3.Entidad Pública del Orden Municipal</t>
  </si>
  <si>
    <t xml:space="preserve">Secretaria de Salud Municipal </t>
  </si>
  <si>
    <t xml:space="preserve">Dirección de Aseguramiento </t>
  </si>
  <si>
    <t xml:space="preserve">Reporte y seguimiento  ejecución     Cuenta Maestra del Régimen Subsidiado </t>
  </si>
  <si>
    <t xml:space="preserve">Mejoramiento del flujo de recursos de los saldos en la cuenta maestra del Régimen Subsidiado. </t>
  </si>
  <si>
    <t>Entidad Pública  del Orden Municipal</t>
  </si>
  <si>
    <t>Desarrollar capacidades en la elaboración de los  Listados Censales de las Poblaciones Especiales, victimas de conflicto, Circular 07 de 2018 Censo sobre población Venezolana</t>
  </si>
  <si>
    <t xml:space="preserve">Calidad en el  proceso de listados censales e inclusión al SGSSS de la Población Especial,  y Victimas del Conflicto. </t>
  </si>
  <si>
    <t>Desarrollar capacidades en las  Auditorías a las EPSs del  Régimen Subsidiado según la Circular  006 de 2011 de la S.N.S.</t>
  </si>
  <si>
    <t>Fortalecer las  capacidades técnicas de los municipios del Departamento para   la realización de las auditorias a las EPSs.</t>
  </si>
  <si>
    <t xml:space="preserve">Aseguramiento y Prestación de Servicios en salud del Programa mas Familias en Acción </t>
  </si>
  <si>
    <t xml:space="preserve">Asesorar en la  inclusión al SGSSS  del programa mas Familias en acción y Victimas del Conflicto. </t>
  </si>
  <si>
    <t>5.No Aplica</t>
  </si>
  <si>
    <t>Gestión y Seguimiento a las Bases de Datos de Aseguramiento</t>
  </si>
  <si>
    <t>Mejorar acceso a la prestación servicios</t>
  </si>
  <si>
    <t>Afiliación a riesgos laborales en tres (3) provincias del Departamento de Cundinamarca</t>
  </si>
  <si>
    <t>Acompañar a las Entidades territoriales  para promover la afiliación a riesgos laborales.</t>
  </si>
  <si>
    <t>Brindar conceptos técnicos en Autorizaciones de Tecnología en Salud POS y NO POS.</t>
  </si>
  <si>
    <t>Ampliar y retroalimentar conocimientos sobre el proceso de autorizaciones de tecnologías en salud no incluidos dentro del plan de beneficios (medicamentos, procedimientos, laboratorios, etc.) para la población pobre no afiliada (ppna) y para la afiliada al régimen subsidiado en lo no cubierto por subsidios a la demanda del departamento.</t>
  </si>
  <si>
    <t>Monitoreo, retroalimentación en el reporte relacionado con la Resolución 4505 de 2012</t>
  </si>
  <si>
    <t>Mejorar Reporte, Calidad del dato, tiempo de entrega y Articulación entre entidades</t>
  </si>
  <si>
    <t>Reporte  relacionado con la Resolución 4505 de 2012.</t>
  </si>
  <si>
    <t>Retroalimentación con las IPS y su Red, Articular los  Municipios e IPS y apoyar en cuanto a la calidad de información,  a la coherencia del dato, a la estructura y recordar las obligaciones dadas en la Resolución 4505 de 2012</t>
  </si>
  <si>
    <t>Cumplimiento de los proceso del marco normativo (Circular 0006, de 2011)</t>
  </si>
  <si>
    <t>Fortalecer la consolidación de hallazgos y recopilar la información para el índice de gestión Municipal</t>
  </si>
  <si>
    <t>Entidad Pública del Orden Departamental</t>
  </si>
  <si>
    <t>Procesos transicionales del marco normativo ,PAIS, MIAS, con énfasis en  RIAS y RIPSS  en el SGSSS.</t>
  </si>
  <si>
    <t>Fortalecer competencias a los actores de salud  municipales del sistema en el  Marco Normativo ( PAIS, MIAS, con énfasis en RIAS y RIPSS</t>
  </si>
  <si>
    <t>2.Entidad Pública del Orden Departamental</t>
  </si>
  <si>
    <t>Procesos transicionales del marco normativo, RIPSS  en el SGSSS. (EPS)</t>
  </si>
  <si>
    <t xml:space="preserve">EAPB </t>
  </si>
  <si>
    <t>Procesos transicionales del marco normativo, PAIS, MIAS, con énfasis en  RIAS y RIPSS  en el SGSSS.</t>
  </si>
  <si>
    <t>Fortalecer competencias a las IPS públicas y privadas  en el  Marco Normativo (PAIS, MIAS, con énfasis en RIAS y RIPSS)</t>
  </si>
  <si>
    <t>Lineamientos para dar cumplimiento a los estándares de calidad en salud pública en los laboratorios</t>
  </si>
  <si>
    <t>Aplicar la herramienta de verificación de estándares de calidad en salud pública. Resolución 1619 de 2015</t>
  </si>
  <si>
    <t>Entidad  Pública  Orden departamental</t>
  </si>
  <si>
    <t>Dirección de Salud Pública</t>
  </si>
  <si>
    <t xml:space="preserve">Lineamientos para dar cumplimiento a los estándares de calidad en salud pública </t>
  </si>
  <si>
    <t xml:space="preserve">Desarrollar capacidades en los Procesos y procedimientos técnicos en laboratorios </t>
  </si>
  <si>
    <t xml:space="preserve">Mejorar procesos y procedimientos con el fin de garantizar resultados a los pacientes confiables y seguros. </t>
  </si>
  <si>
    <t>Bancos de Sangre</t>
  </si>
  <si>
    <t>Formulación, ejecución y seguimiento de PAS municipales.</t>
  </si>
  <si>
    <t>Asistir técnicamente a ejecutores municipales de salud laboral en lineamientos proyectados en  la actual vigencia, para su socialización y capacitación, favoreciendo  ejecución e impacto en la población trabajadora informal.</t>
  </si>
  <si>
    <t>Dirección de Salud Publica</t>
  </si>
  <si>
    <t xml:space="preserve">Acompañamientos realizados </t>
  </si>
  <si>
    <t xml:space="preserve">Manejo de Plataforma Survey 123 para proceso de caracterización de trabajadores informales. </t>
  </si>
  <si>
    <t xml:space="preserve">Fortalecer capacidades en ejecutores para Brindar acompañamiento en  el uso de la plataforma  SURVEY </t>
  </si>
  <si>
    <t>Dirección de Aseguramiento</t>
  </si>
  <si>
    <t>Educación para la formalización laboral dirigida a trabajadores no afiliados al SGSSS.</t>
  </si>
  <si>
    <t xml:space="preserve">Sensibilizar e informar  a la población trabajadora informal sobre proceso de formalización laboral y beneficios.  </t>
  </si>
  <si>
    <t xml:space="preserve">Construcción del Diagnostico en materia de  salud laboral de los municipios. </t>
  </si>
  <si>
    <t xml:space="preserve">Brindar acompañamiento a municipios en la elaboración de documento diagnostico en salud laboral. </t>
  </si>
  <si>
    <t xml:space="preserve">Detección, diagnostico y reporte de posibles accidentes y enfermedades relacionadas con el trabajo. </t>
  </si>
  <si>
    <t>Fortalecer capacidades para  lograr el   reporte  oportuno de SIVISALA en los municipios del Departamento</t>
  </si>
  <si>
    <t xml:space="preserve">Implementación de programa VEO </t>
  </si>
  <si>
    <t>Asistir técnicamente a municipios para la implementación de programa VEO, a través del desarrollo de capacidades en la población.</t>
  </si>
  <si>
    <t>Secretarias de Salud Municipales</t>
  </si>
  <si>
    <t xml:space="preserve">Socialización e implementación de Estrategia de entornos laborales saludables. </t>
  </si>
  <si>
    <t xml:space="preserve">Socializar estrategia de entornos laborales saludables a implementar de acuerdo a características y necesidades del municipio. </t>
  </si>
  <si>
    <t>Asesorías realizadas</t>
  </si>
  <si>
    <t xml:space="preserve">Implementar acciones relacionadas con  la Gestión del Riesgo y La Detección temprana de Canceres Prevalentes en el Departamento </t>
  </si>
  <si>
    <t>Apoyar procesos de Gestión del riesgo  y Detección Temprana del Cáncer, con el fin de  mejorar la cobertura en atención a los procesos de tamización y Diagnostico oportuno</t>
  </si>
  <si>
    <t>Ninguna</t>
  </si>
  <si>
    <t>Implementar acciones relacionadas con  la Detección temprana de  Riesgos Cardiovasculares para la Prevención de la Hipertensión y Diabetes</t>
  </si>
  <si>
    <t xml:space="preserve">Apoyar procesos de Gestión del Riesgo  y Detección Temprana de hombre y mujeres con Riesgo Cardiovascular con el fin de mejorar coberturas de atención oportuna y tratamiento integral  </t>
  </si>
  <si>
    <t>Apoyar procesos relacionados con la Promoción de Estilos de Vida saludables (Actividad Física),  como factor protector de las Enfermedades Cardiovasculares (Hipertensión y Diabetes)</t>
  </si>
  <si>
    <t>Implementación de acciones de  Prevención de la enfermedad de Chagas y promoción de Entornos Saludables</t>
  </si>
  <si>
    <t>Fortalecer la promoción y la prevención en los municipios en riesgo para Chagas</t>
  </si>
  <si>
    <t>Organizaciones Sociales</t>
  </si>
  <si>
    <t xml:space="preserve">Prevención y promoción  de la Enfermedad de Chagas    bajo la estrategia de Entornos Saludables y acciones de control químico cuando sea pertinente  </t>
  </si>
  <si>
    <t xml:space="preserve">Fortalecer la participación social para la promoción y la prevención de las ETV </t>
  </si>
  <si>
    <t xml:space="preserve">Desarrollo de la estrategia EGI </t>
  </si>
  <si>
    <t xml:space="preserve"> Fortalecer el desarrollo de la estrategia EGI </t>
  </si>
  <si>
    <t>Secretaria de Salud Municipal  categoría 1,2 y 3</t>
  </si>
  <si>
    <t xml:space="preserve">Desarrollar capacidades en la vigilancia entomológica de los vectores  causantes  de la diferentes Enfermedades trasmitidas por Vectores </t>
  </si>
  <si>
    <t>Fortalecer  la Vigilancia Entomológica de los diferentes Vectores Y ampliar la cobertura de distribución de vectores</t>
  </si>
  <si>
    <t xml:space="preserve">Asesorías a las IPS publicas y al personal de poyo en actividades de IVC sanitario en referencia a la línea de zoonosis </t>
  </si>
  <si>
    <t xml:space="preserve">Aumentar la capacidad técnica del personal que realiza acciones en zoonosis </t>
  </si>
  <si>
    <t>Implementación y seguimiento de la estrategia IAMII</t>
  </si>
  <si>
    <t>Fortalecer habilidades y conocimientos en la Estrategia IAMII y lactancia materna</t>
  </si>
  <si>
    <t>Dirección Desarrollo de Servicios, Oficina de Planeación</t>
  </si>
  <si>
    <t>Implementación de la Resolución 2423/18: Salas de lactancia materna</t>
  </si>
  <si>
    <t>Dar a conocer la Resolución del Ministerio de Salud y que se inicie el seguimiento y cumplimiento de esta</t>
  </si>
  <si>
    <t>Implementación y seguimiento de la Res 5406/15</t>
  </si>
  <si>
    <t>Dar a conocer la Resolución del Ministerio de salud a fin de dar cumplimiento al manejo integral de la desnutrición aguda en el Departamento</t>
  </si>
  <si>
    <t>Dirección Desarrollo de Servicios, Aseguramiento</t>
  </si>
  <si>
    <t>Implementación de las RIAS relacionadas con la dimensión SAN</t>
  </si>
  <si>
    <t>Socializar la normatividad e iniciar el seguimiento al cumplimiento de esta</t>
  </si>
  <si>
    <t>Fortalecer capacidades  en la Resolución 2465/16</t>
  </si>
  <si>
    <t xml:space="preserve">Verificar el cumplimiento de la Resolución  a nivel municipal </t>
  </si>
  <si>
    <t>Seguimiento y evaluación de la política de seguridad alimentaria y nutricional</t>
  </si>
  <si>
    <t>Orientar a los municipios en la formulación, implementación y evaluación de los planes o Políticas municipales de SAN</t>
  </si>
  <si>
    <t>Oficina de Planeación</t>
  </si>
  <si>
    <t>Guías Alimentarias basadas en alimentos  para la población colombiana</t>
  </si>
  <si>
    <t>Socializar las guías alimentarias a nivel municipal a fin de que se empiecen a implementar en la población</t>
  </si>
  <si>
    <t xml:space="preserve">Desarrollar Capacidades en las instituciones educativas  sobre  Entornos Educativos Saludables </t>
  </si>
  <si>
    <t xml:space="preserve">Implementar la estrategia de Entornos Educativos </t>
  </si>
  <si>
    <t xml:space="preserve">Asistir  Técnicamente   a los planes de acción de salud bucal  de los  municipios, en los lineamientos </t>
  </si>
  <si>
    <t xml:space="preserve">
 Fortalecer capacidades técnicas</t>
  </si>
  <si>
    <t>No aplica</t>
  </si>
  <si>
    <t>Ruta de Promoción y Mantenimiento de la  Salud para la Primera Infancia</t>
  </si>
  <si>
    <t>Realizar en los 116 municipios del dpto asistencias técnicas para desarrollar capacidades para la adopción, adaptación e implementación de la ruta de promoción y mantenimiento de la salud para la primera infancia.</t>
  </si>
  <si>
    <t>Realizar asistencias técnicas para los municipios con el fin de fortalecer la implementación de la política de cero a siempre articulada con la ruta de promoción y mantenimiento de la salud para la primera infancia.</t>
  </si>
  <si>
    <t xml:space="preserve">Programa de  prevención, manejo, y control de la Infección respiratoria Aguda - IRA </t>
  </si>
  <si>
    <t>Asistir técnicamente  IPS y E.T en  116  municipios  para implementar  programa  de prevención, manejo y control de las IRA.</t>
  </si>
  <si>
    <t xml:space="preserve">Realizar acciones de promoción,  gestión de riesgo y gestión de la salud pública para implementar el programa nacional de prevención, manejo y control de las Infecciones Respiratorias Agudas. </t>
  </si>
  <si>
    <t xml:space="preserve">Fortalecer  la capacidad técnica  en la línea  de alimentos el manejo de la normatividad legal vigente </t>
  </si>
  <si>
    <t>Fortalecer  la  línea de alimentos.en los municipios categoría 4, 5 y 6 en la realización de las acciones de Inspección, vigilancia, y control- IVC sanitario</t>
  </si>
  <si>
    <t xml:space="preserve"> Fortalecer capacidades de conocimiento del talento humano  en los municipios de categoría 1,2 y 3 para la integración de actividades de IVC en el Departamento. </t>
  </si>
  <si>
    <t>Mejorar los procesos de Inspección, Vigilancia , y control  IVC sanitario en los municipios categoría 1,2,3</t>
  </si>
  <si>
    <t xml:space="preserve"> la línea de seguridad química.</t>
  </si>
  <si>
    <t>Fortalecer capacidades  en la línea química para mejorar  Inspección  vigilancia  y control</t>
  </si>
  <si>
    <t>Gestión de la vigilancia de los eventos de interés en salud pública</t>
  </si>
  <si>
    <t>Fortalecer la toma de decisiones, especialmente relacionadas con la prevención, erradicación, eliminación y control de eventos de interés en Salud Pública.</t>
  </si>
  <si>
    <t>Educar en el reconocimiento de situaciones que afecten la salud en la comunidad</t>
  </si>
  <si>
    <t>Fortalecer y ampliar la red de vigilancia de los eventos de interés en salud publica en la comunidad</t>
  </si>
  <si>
    <t>Proceso de notificación y gestión de la VSP de los EISP</t>
  </si>
  <si>
    <t>Fortalecer el proceso de notificación y gestión de la VSP de los EISP</t>
  </si>
  <si>
    <t xml:space="preserve"> Lineamientos del programa de Tuberculosis y Hansen</t>
  </si>
  <si>
    <t>Fortalecer capacidades técnicas en los actores de salud con el fin de lograr las metas planteadas a nivel nacional y departamental en los programas de Tb y Hansen</t>
  </si>
  <si>
    <t>Implementación de la RIA Materna y perinatal</t>
  </si>
  <si>
    <t xml:space="preserve">Desarrollar capacidades a los actores intersectoriales y transectoriales </t>
  </si>
  <si>
    <t xml:space="preserve"> Lineamientos de ITS/VIH y la RIA de Promoción y mantenimiento de la salud.</t>
  </si>
  <si>
    <t xml:space="preserve">Asistencias realizadas </t>
  </si>
  <si>
    <t>Lineamientos técnicos y operativos en la RIA Materno Perinatal.</t>
  </si>
  <si>
    <t>RIA Materno perinatal y RIA Promoción y Mantenimiento de la Salud.</t>
  </si>
  <si>
    <t>Implementación de la estrategia "piensa y actúa positivamente"</t>
  </si>
  <si>
    <t>Notificación y restablecimiento de derechos en las gestantes menores de 15 años.</t>
  </si>
  <si>
    <t>Implementación de la ruta de atención integral en violencia sexual</t>
  </si>
  <si>
    <t>Consejería en salud sexual y salud reproductiva y procesos de educación para la sexualidad y en la formulación de proyectos de educación para la sexualidad y manuales de convivencia.</t>
  </si>
  <si>
    <t>Secretaria de Educación</t>
  </si>
  <si>
    <t>abordaje Problemáticas relacionadas con la salud mental  en el marco de la política.</t>
  </si>
  <si>
    <t xml:space="preserve">Fortalecer capacidades brindando herramientas a los diferentes actores sectoriales e intersectoriales para el abordaje de  los eventos de la Dimensión de Convivencia Social y Salud Mental </t>
  </si>
  <si>
    <t xml:space="preserve">abordaje de  problemáticas de consumo de SPA  y fortalecimiento de redes comunitarias </t>
  </si>
  <si>
    <t>Generar capacidades y fortalecer competencias  en los distintos actores territoriales de acuerdo con los lineamientos nacionales frente al tema de Sustancias Psicoactivas</t>
  </si>
  <si>
    <t>Implementar la atención primaria en salud como estrategia para el desarrollo del plan de intervenciones colectivas del departamento de Cundinamarca en 15 territorios definidos</t>
  </si>
  <si>
    <t>Realizar acciones de concurrencia en 75 municipios para la implementación de la estrategia de APS</t>
  </si>
  <si>
    <t>Realizar Asistencia Técnica para la implementación de las APS en el marco de las intervenciones colectivas</t>
  </si>
  <si>
    <t xml:space="preserve">Número  </t>
  </si>
  <si>
    <t>Realizar campaña de Información en salud dentro de la intervención poblacional</t>
  </si>
  <si>
    <t xml:space="preserve">Realizar asistencia técnica en Información en salud a los 116 municipios del Departamento dentro la intervención poblacional  </t>
  </si>
  <si>
    <t xml:space="preserve">Realizar la Asistencia técnica a los 116 municipios con el fin de fortalecer Los mecanismos de participación  y movilización social comunitaria en salud </t>
  </si>
  <si>
    <t xml:space="preserve">Realizar seguimiento a la entrega oportuna de la matriz de PyP  en los 29 municipios priorizados a Población Víctima del Conflicto Armado. </t>
  </si>
  <si>
    <t>implementar el PAPSIVI en los  municipios priorizados según lineamientos del Ministerio de Salud</t>
  </si>
  <si>
    <t>fortalecimiento de capacidades en atención psicosocial a víctimas</t>
  </si>
  <si>
    <t>Asistir técnicamente  municipios  dentro de las intervenciones colectivas bajo los criterios de Atención en Centros día y Protección Social.</t>
  </si>
  <si>
    <t>fortalecimiento de capacidades en atención psicosial a victimas</t>
  </si>
  <si>
    <t>Realizar asistencia técnica frente a las actividades  del Plan de Acción en Salud  de la Política Publica de mujer, equidad y genero.</t>
  </si>
  <si>
    <t>Implementar el plan de acción en lo relacionado con mujer</t>
  </si>
  <si>
    <t>Asistir técnicamente en la implementación (Ordenanza 099/2011), frente a las actividades  del Plan de Acción en Salud  de la Política Publica de mujer, equidad y genero.</t>
  </si>
  <si>
    <t>Implementación de los lineamientos de envejecimiento y vejez.</t>
  </si>
  <si>
    <t>Fortalecer  capacidades   para  la implementación de los criterios de atención integral a los centros de protección.</t>
  </si>
  <si>
    <t xml:space="preserve">Programa ampliado de inmunizaciones seguimiento y monitoreo de resultados </t>
  </si>
  <si>
    <t xml:space="preserve">Fortalecer capacidades  la línea técnica del programa en los 13 componentes del programa </t>
  </si>
  <si>
    <t xml:space="preserve">Brindar la línea técnica del programa en los 13 componentes del programa </t>
  </si>
  <si>
    <t>Realizar asistencias técnicas en los Municipios priorizados para la Política Pública de Discapacidad</t>
  </si>
  <si>
    <t>Fortalecer capacidades para la política pública de Discapacidad</t>
  </si>
  <si>
    <t>ANA LUCÍA  RESTREPO ESCOBAR</t>
  </si>
  <si>
    <t>SALUD</t>
  </si>
  <si>
    <t>AÑO _____2019</t>
  </si>
  <si>
    <t>CONCIENTICZATE</t>
  </si>
  <si>
    <t>Promover la convivencIa digital y la interaccion responsable con las TIC en la comunidad educativa</t>
  </si>
  <si>
    <t>IED</t>
  </si>
  <si>
    <t>Instituciones Capacitadas</t>
  </si>
  <si>
    <t>601 y 609</t>
  </si>
  <si>
    <t xml:space="preserve">Población Estudiantil </t>
  </si>
  <si>
    <t>Gobierno en Línea</t>
  </si>
  <si>
    <t>Política de Gobierno Digital</t>
  </si>
  <si>
    <t>Brindar capacitación para la transición de estrategía de la estrategia de gobierno en línea a la política de gobierno digital</t>
  </si>
  <si>
    <t>Municipios capacitados</t>
  </si>
  <si>
    <t>601 y 605</t>
  </si>
  <si>
    <t>Funcionarios de entidades públicas departamentales</t>
  </si>
  <si>
    <t>Trámites y Otros Procedimientos Administrativos (OPA)</t>
  </si>
  <si>
    <t>Realizar Brigadas o talleres para la inscripción de trámites y servicios</t>
  </si>
  <si>
    <t>Trámites y servicios</t>
  </si>
  <si>
    <t>Brigadas y/o talleres realizados</t>
  </si>
  <si>
    <t>604 y 605</t>
  </si>
  <si>
    <t>DAFP</t>
  </si>
  <si>
    <t>Uso y Apropiación de las TIC</t>
  </si>
  <si>
    <t>Capacitar en uso y apropiación de las TIC</t>
  </si>
  <si>
    <t>Ciudadanos</t>
  </si>
  <si>
    <t>Ciudadanos capacitados</t>
  </si>
  <si>
    <t>UNITEC 
UNIMINUTO
SENA
NASCA
FUNDACIÓN TELEFÓNICA</t>
  </si>
  <si>
    <t>Comunidad en general</t>
  </si>
  <si>
    <t>ANTONIO CORTÉS REY</t>
  </si>
  <si>
    <t>SECRETARÍA O ENTIDAD : TECNOLOGÍAS DE LA INFORMACIÓN Y LAS COMUNICACIONES</t>
  </si>
  <si>
    <t>TIC</t>
  </si>
  <si>
    <r>
      <t xml:space="preserve">AÑO:  </t>
    </r>
    <r>
      <rPr>
        <b/>
        <u/>
        <sz val="11"/>
        <color theme="1"/>
        <rFont val="Calibri"/>
        <family val="2"/>
        <scheme val="minor"/>
      </rPr>
      <t xml:space="preserve">2019 </t>
    </r>
    <r>
      <rPr>
        <b/>
        <sz val="11"/>
        <color theme="1"/>
        <rFont val="Calibri"/>
        <family val="2"/>
        <scheme val="minor"/>
      </rPr>
      <t xml:space="preserve">     TRIMESTRE No. ________</t>
    </r>
  </si>
  <si>
    <t>Orientación Técnica para la formulación de Proyectos de demarcación y señalización Vial en los Municipios del Departamento de Cundinamarca.</t>
  </si>
  <si>
    <t>Brindar orientación Técnica para la estructuración de los proyectos en referencia a: Diagnóstico, estudios, diseños, presupuesto de obra y elaboración de la metodología general ajustada MGA.</t>
  </si>
  <si>
    <t>No. de Proyectos Formulados</t>
  </si>
  <si>
    <t>Número de Proyectos</t>
  </si>
  <si>
    <t>Oficina de Planeación de la Secretaría de Transporte y Movilidad, Oficinas de Planeación de los Municipios de Cundinamarca y Secretaría de Planeación Departamental.</t>
  </si>
  <si>
    <t>Municipios de Cundinamarca</t>
  </si>
  <si>
    <t>Dirección de Política Sectorial -  Oficina de Planeación de Transporte e Infraestructura.</t>
  </si>
  <si>
    <t>Campañas de educación y seguridad vial.</t>
  </si>
  <si>
    <t>Realizar jornadas de seguridad Vial a los actores viales de los Municipios de Cundinamarca, teniendo en cuenta las identificaciones de necesidades según el comportamiento de accidentalidad vial y los lineamientos de las campañas desarrolladas por la Secretaría.</t>
  </si>
  <si>
    <t>No. de Capacitaciones de Seguridad Vial Realizados.</t>
  </si>
  <si>
    <t>Numero de Capacitaciones</t>
  </si>
  <si>
    <t>Instituciones Educativas, Centros de Atención para el adulto mayor en vejez y envejecimiento, 
Programas dirigidas a Personas Con Discapacidad. Empresas de Transporte y Alcaldías Municipales.
Comunidad Cundinamarquesa</t>
  </si>
  <si>
    <t>Actores Viales Municipios de Cundinamarca</t>
  </si>
  <si>
    <t>Dirección de Política Sectorial.</t>
  </si>
  <si>
    <t>JEIMMY SULGEY VILLAMIL BUITRAGO</t>
  </si>
  <si>
    <r>
      <t xml:space="preserve">SECRETARÍA O ENTIDAD:  </t>
    </r>
    <r>
      <rPr>
        <b/>
        <u/>
        <sz val="11"/>
        <color theme="1"/>
        <rFont val="Calibri"/>
        <family val="2"/>
        <scheme val="minor"/>
      </rPr>
      <t>TRANSPORTE Y MOVILIDAD</t>
    </r>
  </si>
  <si>
    <t>TRANSPORTE</t>
  </si>
  <si>
    <r>
      <t xml:space="preserve">AÑO: </t>
    </r>
    <r>
      <rPr>
        <sz val="11"/>
        <color theme="1"/>
        <rFont val="Calibri"/>
        <family val="2"/>
        <scheme val="minor"/>
      </rPr>
      <t xml:space="preserve">2019 </t>
    </r>
    <r>
      <rPr>
        <b/>
        <sz val="11"/>
        <color theme="1"/>
        <rFont val="Calibri"/>
        <family val="2"/>
        <scheme val="minor"/>
      </rPr>
      <t xml:space="preserve">    </t>
    </r>
  </si>
  <si>
    <r>
      <t>NOMBRE</t>
    </r>
    <r>
      <rPr>
        <b/>
        <sz val="8"/>
        <color indexed="8"/>
        <rFont val="Calibri"/>
        <family val="2"/>
      </rPr>
      <t xml:space="preserve"> </t>
    </r>
    <r>
      <rPr>
        <sz val="8"/>
        <color indexed="8"/>
        <rFont val="Calibri"/>
        <family val="2"/>
      </rPr>
      <t xml:space="preserve">DE ENTIDADES ASISTIDAS                                                                   </t>
    </r>
  </si>
  <si>
    <t>Visitas de Inspección Ocular</t>
  </si>
  <si>
    <t>Visitas de inspección ocular que permiten hacer identificación de escenarios de riesgo y activación del Sistema Departamental para la definición de competencias, actuación y posible reducción del riesgo de desastres.</t>
  </si>
  <si>
    <t>Visitas Realizadas</t>
  </si>
  <si>
    <t>und</t>
  </si>
  <si>
    <t>Entidades integrantes del Sistema Departamental para la Gestión del Riesgo de Desastres, Corporaciones Autonomas Regionales.</t>
  </si>
  <si>
    <t>Población en General</t>
  </si>
  <si>
    <t>Sub Dirección de Reducción</t>
  </si>
  <si>
    <t>%</t>
  </si>
  <si>
    <t>Entrega de ayudas Humanitarias</t>
  </si>
  <si>
    <t>Entrega de ayudas Humanitarias a la Población Cundinamarquesa, cuando se presentan eventos de desastres y emergencias.</t>
  </si>
  <si>
    <t>Ayudas Entregadas</t>
  </si>
  <si>
    <t>Sub Dirección de Manejo</t>
  </si>
  <si>
    <t>Capacitaciones</t>
  </si>
  <si>
    <t>176, 171,172</t>
  </si>
  <si>
    <t>UNGRD, Entidades integrantes del Sistema Departamental para la Gestión del Riesgo de Desastres</t>
  </si>
  <si>
    <t>Alcaldes, Coordinadores de Gestión del Riesgo de Desastres, Sistemas Municipales de Gestión del Riesgo de Desastres.</t>
  </si>
  <si>
    <t>Sub Dirección de Conocimiento, Sub Dirección de Reducción, Sub Dirección de Manejo</t>
  </si>
  <si>
    <r>
      <t xml:space="preserve">En la Categoría de Asistencia,  señale con una </t>
    </r>
    <r>
      <rPr>
        <b/>
        <sz val="8"/>
        <color indexed="8"/>
        <rFont val="Calibri"/>
        <family val="2"/>
      </rPr>
      <t>Equis</t>
    </r>
    <r>
      <rPr>
        <sz val="8"/>
        <color indexed="8"/>
        <rFont val="Calibri"/>
        <family val="2"/>
      </rPr>
      <t xml:space="preserve"> (</t>
    </r>
    <r>
      <rPr>
        <b/>
        <sz val="8"/>
        <color indexed="8"/>
        <rFont val="Calibri"/>
        <family val="2"/>
      </rPr>
      <t>X</t>
    </r>
    <r>
      <rPr>
        <sz val="8"/>
        <color indexed="8"/>
        <rFont val="Calibri"/>
        <family val="2"/>
      </rPr>
      <t>) en la celda "</t>
    </r>
    <r>
      <rPr>
        <b/>
        <sz val="8"/>
        <color indexed="8"/>
        <rFont val="Calibri"/>
        <family val="2"/>
      </rPr>
      <t>C</t>
    </r>
    <r>
      <rPr>
        <sz val="8"/>
        <color indexed="8"/>
        <rFont val="Calibri"/>
        <family val="2"/>
      </rPr>
      <t xml:space="preserve">" si el tema deAsistencia  es una </t>
    </r>
    <r>
      <rPr>
        <b/>
        <sz val="8"/>
        <color indexed="8"/>
        <rFont val="Calibri"/>
        <family val="2"/>
      </rPr>
      <t>C</t>
    </r>
    <r>
      <rPr>
        <sz val="8"/>
        <color indexed="8"/>
        <rFont val="Calibri"/>
        <family val="2"/>
      </rPr>
      <t>apacitación, "</t>
    </r>
    <r>
      <rPr>
        <b/>
        <sz val="8"/>
        <color indexed="8"/>
        <rFont val="Calibri"/>
        <family val="2"/>
      </rPr>
      <t>AS</t>
    </r>
    <r>
      <rPr>
        <sz val="8"/>
        <color indexed="8"/>
        <rFont val="Calibri"/>
        <family val="2"/>
      </rPr>
      <t xml:space="preserve">",  si el tem de assitencia es una </t>
    </r>
    <r>
      <rPr>
        <b/>
        <sz val="8"/>
        <color indexed="8"/>
        <rFont val="Calibri"/>
        <family val="2"/>
      </rPr>
      <t xml:space="preserve">ASesoría,  </t>
    </r>
    <r>
      <rPr>
        <sz val="8"/>
        <color indexed="8"/>
        <rFont val="Calibri"/>
        <family val="2"/>
      </rPr>
      <t>o</t>
    </r>
    <r>
      <rPr>
        <b/>
        <sz val="8"/>
        <color indexed="8"/>
        <rFont val="Calibri"/>
        <family val="2"/>
      </rPr>
      <t xml:space="preserve"> "AC" </t>
    </r>
    <r>
      <rPr>
        <sz val="8"/>
        <color indexed="8"/>
        <rFont val="Calibri"/>
        <family val="2"/>
      </rPr>
      <t>si el tema de asistencia es un</t>
    </r>
    <r>
      <rPr>
        <b/>
        <sz val="8"/>
        <color indexed="8"/>
        <rFont val="Calibri"/>
        <family val="2"/>
      </rPr>
      <t xml:space="preserve"> AC</t>
    </r>
    <r>
      <rPr>
        <sz val="8"/>
        <color indexed="8"/>
        <rFont val="Calibri"/>
        <family val="2"/>
      </rPr>
      <t>ompañamiento.</t>
    </r>
  </si>
  <si>
    <t>GERMAN RIBERO GARRIDO</t>
  </si>
  <si>
    <r>
      <t xml:space="preserve">SECRETARÍA O ENTIDAD: </t>
    </r>
    <r>
      <rPr>
        <sz val="11"/>
        <color theme="1"/>
        <rFont val="Calibri"/>
        <family val="2"/>
        <scheme val="minor"/>
      </rPr>
      <t>UNIDAD ADMINISTRATIVA ESPECIAL DE GESTIÓN DEL RIESGO DE DESASTRES</t>
    </r>
  </si>
  <si>
    <t>UAEGRD</t>
  </si>
  <si>
    <t>AÑO __2019___________     TRIMESTRE No. ____________</t>
  </si>
  <si>
    <t>ESPACIOS DE PARTICIPACIÓN Y CONCERTACIÓN CIUDADANA A TRAVÉS DEL EMPRENDIMIENTO SOCIAL PARA LA CONSERVACION AMBIENTAL CON ENFOQUE DE PAZ COTIDIANA</t>
  </si>
  <si>
    <t>Dar a conocer  a la comunidad el concepto de paz cotidiana .</t>
  </si>
  <si>
    <t xml:space="preserve">Talleres </t>
  </si>
  <si>
    <t xml:space="preserve">LA Corporación Autonoma Regional de Cundinamarca. </t>
  </si>
  <si>
    <t>Población Rural</t>
  </si>
  <si>
    <t>20 Municipios del Departamento</t>
  </si>
  <si>
    <t>Subgerencia Tecnica</t>
  </si>
  <si>
    <t>Construir una experiencia interactiva, que sirva a la ACPP para trasmitir mensajes de paz en el escenario de posconflicto con apropiación social de ciencia, tecnología e innovación.</t>
  </si>
  <si>
    <t>se promoverá la reflexión crítica sobre el conflicto armado, con especial énfasis en las experiencias de Cundinamarca, con el fin de movilizar el compromiso para la no repetición, para reconocer las heridas del pasado y asumir la responsabilidad colectiva de construir nuevos proyectos de vida y de construir País.</t>
  </si>
  <si>
    <t xml:space="preserve">Experiencia Interactiva </t>
  </si>
  <si>
    <t>Esta asociada con la meta 485.</t>
  </si>
  <si>
    <t xml:space="preserve">CORPORACIÓN MALOKA DE CIENCIA TECNOLOGÍA E INNOVACIÓN- MALOKA </t>
  </si>
  <si>
    <t>Todo tipo de población</t>
  </si>
  <si>
    <t xml:space="preserve">15  Municipios del Departamento </t>
  </si>
  <si>
    <t>Agencia de Cundinamarca para la Paz y el Postconflicto</t>
  </si>
  <si>
    <t>ROBERTO MOYA ÁNGEL</t>
  </si>
  <si>
    <t>ACPP</t>
  </si>
  <si>
    <t>SECRETARÍA O ENTIDAD: BENEFICENCIA DE CUNDINAMARCA</t>
  </si>
  <si>
    <t>AVANCE CUARTO TRIMESTRE DE LA ASISTENCIA TECNICA REALIZADA</t>
  </si>
  <si>
    <t>POBLACIÓN OBJETIVO                                 (Número)</t>
  </si>
  <si>
    <t>Asesoría, orientación y acompañamiento a las autoridades municipales,  acudientes y familias, para la protección de personas en condición de vulnerabilidad</t>
  </si>
  <si>
    <t>Asesorar y orientar  a las autoridades municipales (alcaldes, secretarios, comisarios), acudientes y familias, acerca de los procedimientos, requisitos, perfiles para acceder a los programas de protección integral que ofrece la Beneficencia a las personas mayores y personas con discapacidad mental, así como a otras solicitudes de asesoría por  condiciones sociales de extrema pobreza y vulneracion de derechos.</t>
  </si>
  <si>
    <r>
      <t>(Número asesorías realizadas / Número de asesorías programadas) x 100</t>
    </r>
    <r>
      <rPr>
        <b/>
        <sz val="8"/>
        <color theme="1"/>
        <rFont val="Calibri"/>
        <family val="2"/>
        <scheme val="minor"/>
      </rPr>
      <t xml:space="preserve">.     </t>
    </r>
    <r>
      <rPr>
        <sz val="8"/>
        <color theme="1"/>
        <rFont val="Calibri"/>
        <family val="2"/>
        <scheme val="minor"/>
      </rPr>
      <t xml:space="preserve">                     </t>
    </r>
  </si>
  <si>
    <t>Número de asesorías</t>
  </si>
  <si>
    <t>282, 291 y 312</t>
  </si>
  <si>
    <t>ALCALDIAS, ICBF, SECRETARIAS DE GOBIERNO Y DESARROLLO SOCIAL, PERSONERIAS, COMISARIAS DE FAMILIA, SECTOR SALUD.</t>
  </si>
  <si>
    <t>Alcaldes, secretarios de Desarrollo Social, Salud, comisarias de familia, Personeros, acudientes y familias, de las personas que necesitan ser protegidas por la Beneficencia.</t>
  </si>
  <si>
    <t>Subgerencia de Protección Social</t>
  </si>
  <si>
    <r>
      <t xml:space="preserve">Sistema de Información y Atención al Ciudadano </t>
    </r>
    <r>
      <rPr>
        <b/>
        <sz val="8"/>
        <color theme="1"/>
        <rFont val="Calibri"/>
        <family val="2"/>
        <scheme val="minor"/>
      </rPr>
      <t>SIAC</t>
    </r>
  </si>
  <si>
    <t>Orientar al ciudadano  acerca de los servicios de protección de la Beneficencia y respuesta a sus inquietudes y preguntas de carácter general acerca de los servicios que brinda la Beneficencia.
Orientación a los ciudadanos en general y usuarios de los servicios de protección acerca del uso de las herramientas que la ley brinda para realizar sus PQRS, tiempos de respuestas y medios para presentarlas como son el buzón de sugerencias en sede Beneficencia y centros de protección, página web, correo electrónico, ventanilla y línea telefónica.</t>
  </si>
  <si>
    <t>(Número de personas orientadas / Número de orientaciones programadas) x 100.</t>
  </si>
  <si>
    <t>Número de personas</t>
  </si>
  <si>
    <t>CENTROS DE PROTECCION DE LA BENEFICENCIA</t>
  </si>
  <si>
    <t>Alcaldes, Secretarios de Desarrollo Social, Salud, comisarias de familia, acudientes y familias, de las personas que necesitan ser protegidas por la Beneficencia y publico en general.</t>
  </si>
  <si>
    <t>Secretaría General - Sistema de Información y Atención al Ciudadano SIAC</t>
  </si>
  <si>
    <t>Asesoría, orientación y acompañamiento a las autoridades municipales, en la etapa previa a la suscripción de contratos interadministrativos con la entidad, para la protección de personas en condición de vulnerabilidad.</t>
  </si>
  <si>
    <t xml:space="preserve">Asesorar y orientar, en el marco de la corresponsabilidad social,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t>
  </si>
  <si>
    <r>
      <t>(Número de asesorías realizadas / Número de asesorías programadas) x 100</t>
    </r>
    <r>
      <rPr>
        <b/>
        <sz val="8"/>
        <color theme="1"/>
        <rFont val="Calibri"/>
        <family val="2"/>
        <scheme val="minor"/>
      </rPr>
      <t xml:space="preserve">.     </t>
    </r>
    <r>
      <rPr>
        <sz val="8"/>
        <color theme="1"/>
        <rFont val="Calibri"/>
        <family val="2"/>
        <scheme val="minor"/>
      </rPr>
      <t xml:space="preserve">                     </t>
    </r>
  </si>
  <si>
    <t>ALCALDIAS, SECRETARIAS DE GOBIERNO, COMISARIAS DE FAMILIA.</t>
  </si>
  <si>
    <r>
      <t>Alcaldes, Secretarios de Desarrollo Social, Salud, comisarías de familia, acudientes y familias, de las personas que necesitan ser protegidas por la Beneficencia.</t>
    </r>
    <r>
      <rPr>
        <b/>
        <u/>
        <sz val="8"/>
        <color theme="1"/>
        <rFont val="Calibri"/>
        <family val="2"/>
        <scheme val="minor"/>
      </rPr>
      <t/>
    </r>
  </si>
  <si>
    <r>
      <t xml:space="preserve">En la Categoría de Asistencia,  señale con una </t>
    </r>
    <r>
      <rPr>
        <b/>
        <sz val="11"/>
        <color theme="1"/>
        <rFont val="Calibri"/>
        <family val="2"/>
        <scheme val="minor"/>
      </rPr>
      <t>Equis</t>
    </r>
    <r>
      <rPr>
        <sz val="11"/>
        <color theme="1"/>
        <rFont val="Calibri"/>
        <family val="2"/>
        <scheme val="minor"/>
      </rPr>
      <t xml:space="preserve"> (</t>
    </r>
    <r>
      <rPr>
        <b/>
        <sz val="11"/>
        <color theme="1"/>
        <rFont val="Calibri"/>
        <family val="2"/>
        <scheme val="minor"/>
      </rPr>
      <t>X</t>
    </r>
    <r>
      <rPr>
        <sz val="11"/>
        <color theme="1"/>
        <rFont val="Calibri"/>
        <family val="2"/>
        <scheme val="minor"/>
      </rPr>
      <t>) en la celda "</t>
    </r>
    <r>
      <rPr>
        <b/>
        <sz val="11"/>
        <color theme="1"/>
        <rFont val="Calibri"/>
        <family val="2"/>
        <scheme val="minor"/>
      </rPr>
      <t>C</t>
    </r>
    <r>
      <rPr>
        <sz val="11"/>
        <color theme="1"/>
        <rFont val="Calibri"/>
        <family val="2"/>
        <scheme val="minor"/>
      </rPr>
      <t xml:space="preserve">" si el tema de Asistencia  es una </t>
    </r>
    <r>
      <rPr>
        <b/>
        <sz val="11"/>
        <color theme="1"/>
        <rFont val="Calibri"/>
        <family val="2"/>
        <scheme val="minor"/>
      </rPr>
      <t>C</t>
    </r>
    <r>
      <rPr>
        <sz val="11"/>
        <color theme="1"/>
        <rFont val="Calibri"/>
        <family val="2"/>
        <scheme val="minor"/>
      </rPr>
      <t>apacitación, "</t>
    </r>
    <r>
      <rPr>
        <b/>
        <sz val="11"/>
        <color theme="1"/>
        <rFont val="Calibri"/>
        <family val="2"/>
        <scheme val="minor"/>
      </rPr>
      <t>AS</t>
    </r>
    <r>
      <rPr>
        <sz val="11"/>
        <color theme="1"/>
        <rFont val="Calibri"/>
        <family val="2"/>
        <scheme val="minor"/>
      </rPr>
      <t xml:space="preserve">",  si el tem de asistencia es una </t>
    </r>
    <r>
      <rPr>
        <b/>
        <sz val="11"/>
        <color theme="1"/>
        <rFont val="Calibri"/>
        <family val="2"/>
        <scheme val="minor"/>
      </rPr>
      <t xml:space="preserve">Asesoría,  </t>
    </r>
    <r>
      <rPr>
        <sz val="11"/>
        <color theme="1"/>
        <rFont val="Calibri"/>
        <family val="2"/>
        <scheme val="minor"/>
      </rPr>
      <t>o</t>
    </r>
    <r>
      <rPr>
        <b/>
        <sz val="11"/>
        <color theme="1"/>
        <rFont val="Calibri"/>
        <family val="2"/>
        <scheme val="minor"/>
      </rPr>
      <t xml:space="preserve"> "AC" </t>
    </r>
    <r>
      <rPr>
        <sz val="11"/>
        <color theme="1"/>
        <rFont val="Calibri"/>
        <family val="2"/>
        <scheme val="minor"/>
      </rPr>
      <t>si el tema de asistencia es un</t>
    </r>
    <r>
      <rPr>
        <b/>
        <sz val="11"/>
        <color theme="1"/>
        <rFont val="Calibri"/>
        <family val="2"/>
        <scheme val="minor"/>
      </rPr>
      <t xml:space="preserve"> Ac</t>
    </r>
    <r>
      <rPr>
        <sz val="11"/>
        <color theme="1"/>
        <rFont val="Calibri"/>
        <family val="2"/>
        <scheme val="minor"/>
      </rPr>
      <t>ompañamiento.</t>
    </r>
  </si>
  <si>
    <t>Fuente: Plan de Asistencia Técnica 2018 y su Medición de resultados a Dic. 31 de 2018</t>
  </si>
  <si>
    <t>Proyectó: Doris Análida Lozano Escobar, Profesional Universitario Oficina Asesora de Planeación</t>
  </si>
  <si>
    <t>Aprobó: Jennifer Crespo, Jefe Oficina Asesora de Planeación</t>
  </si>
  <si>
    <t>YESID ORLANDO DIAZ GARZÓN</t>
  </si>
  <si>
    <t>Gerente General</t>
  </si>
  <si>
    <t>Beneficencia</t>
  </si>
  <si>
    <t>Buenas prácticas sanitarias en procesos de tratamiento de agua potable</t>
  </si>
  <si>
    <t>Garantizar la calidad del agua suministrada a la población urbana.</t>
  </si>
  <si>
    <t>N.A.</t>
  </si>
  <si>
    <t>Operadores de  PTAP</t>
  </si>
  <si>
    <t>ASEGURAMIENTO</t>
  </si>
  <si>
    <t>Asistencia operacional en redes de acueducto y alcantarillado</t>
  </si>
  <si>
    <t>Mejorar la calidad del servicio de acueducto y alcantarillado</t>
  </si>
  <si>
    <t>Gerentes, Directores / funcionarios / Operadores de  redes de acueducto y alcantarillado.</t>
  </si>
  <si>
    <t>Fortalecer institucionalmente 300 comunidades organizadas de acueducto en la zona rural dentro del programa "agua a la vereda"</t>
  </si>
  <si>
    <t>Mejorar la calidad del servicio de acueducto y garantizar la sostenibilidad de la prestación de los operadores rurales.</t>
  </si>
  <si>
    <t>Gerentes / Directores, /  funcionarios de los prestadores servicios público de acueducto en el área rural</t>
  </si>
  <si>
    <t>Acciones de fortalecimiento institucional operadores urbanos de servicios públicos</t>
  </si>
  <si>
    <t>Garantizar la sostenibilidad de la prestación de los servicios públicos de acueducto, alcantarillado y aseo.</t>
  </si>
  <si>
    <t>Gerentes / Directores, /  funcionarios de los prestadores servicios públicos.</t>
  </si>
  <si>
    <t>NOMBRE  DEL  DIRECTOR</t>
  </si>
  <si>
    <t>FIRMA DEL DIRECTOR</t>
  </si>
  <si>
    <t>SECRETARÍA O ENTIDAD: Empresas Públicas de Cundinamarca</t>
  </si>
  <si>
    <r>
      <t>No. de</t>
    </r>
    <r>
      <rPr>
        <sz val="11"/>
        <color theme="1"/>
        <rFont val="Calibri"/>
        <family val="2"/>
        <scheme val="minor"/>
      </rPr>
      <t xml:space="preserve"> capacitaciones realizadas.//                                                           No. de capacitaciomes programadas/ </t>
    </r>
  </si>
  <si>
    <r>
      <rPr>
        <sz val="11"/>
        <color theme="1"/>
        <rFont val="Calibri"/>
        <family val="2"/>
        <scheme val="minor"/>
      </rPr>
      <t xml:space="preserve">No. Capacitaciones realizadas a operadores de servicios públicos. </t>
    </r>
  </si>
  <si>
    <r>
      <t xml:space="preserve">No. de </t>
    </r>
    <r>
      <rPr>
        <sz val="11"/>
        <color theme="1"/>
        <rFont val="Calibri"/>
        <family val="2"/>
        <scheme val="minor"/>
      </rPr>
      <t xml:space="preserve">asesorías realizadas //                            No. de  Asesorias programadas.                           </t>
    </r>
  </si>
  <si>
    <r>
      <rPr>
        <sz val="11"/>
        <color theme="1"/>
        <rFont val="Calibri"/>
        <family val="2"/>
        <scheme val="minor"/>
      </rPr>
      <t xml:space="preserve">No. Asesorías realizadas a operadores de servicios públicos. </t>
    </r>
  </si>
  <si>
    <t xml:space="preserve">No. Asesorías realizadas a operadores de servicios públicos. </t>
  </si>
  <si>
    <t>LUDWIG OMAR JIMÉNEZ PEÑA</t>
  </si>
  <si>
    <t xml:space="preserve">INSTITUTO DEPARTAMENTAL  </t>
  </si>
  <si>
    <t>PARA LA RECREACION Y EL DEPORTE DE CUNDINAMARCA - INDEPORTES -</t>
  </si>
  <si>
    <t>PROGRAMACION  ANUAL DE LA ASISTENCIA TECNICA 2018</t>
  </si>
  <si>
    <t>CAPACITACION BACHILLERES SERVICIO SOCIAL</t>
  </si>
  <si>
    <t>CAPACITACION A BACHILLERES EN EL TEMA DE RECREACION PARA LA REALIZACION DE SU SERVICIO  SOCIAL EN  LOS  MUNCIPIOS</t>
  </si>
  <si>
    <t xml:space="preserve">BACHILLERES DE LOS COLEGIOS DEL DEPARTAMENTO </t>
  </si>
  <si>
    <t>BACHILLERES CAPACITADOS</t>
  </si>
  <si>
    <t>COLEGIOS DEL DEPARTAMENTO</t>
  </si>
  <si>
    <t>BACHILLERES GRADOS DE NOVENO Y DECIMO</t>
  </si>
  <si>
    <t>RECREACION LUZ DARY RUSINQUE</t>
  </si>
  <si>
    <t>SOCIALIZACION DE RESULTADOS VALORACIONES MEDICAS, FISICAS Y DEPORTIVAS DE DEPORTISTAS DE ALTO  RENDIMIENTO.</t>
  </si>
  <si>
    <t>SOCIALIZAR POR MODALIDAD DEPORTIVA LOS RESULTADOS DE LAS PRUEBAS  MEDICAS, PSICOLOGICAS Y FISICAS  APLICADAS  A LOS DEPORTISTAS DE RENDIMIENTO DEL DEPARTAMENTO</t>
  </si>
  <si>
    <t>CANTIDAD DE ENTRENADORESY/O DEPORTISTAS  QUE RECIBEN LA SOCIALIZACION</t>
  </si>
  <si>
    <t>NUMERO DE ENTRENADORES  Y/O DEPORTISTASQUE RECIBEN LOS RESULTADOS</t>
  </si>
  <si>
    <t>250-255-265-279-292</t>
  </si>
  <si>
    <t xml:space="preserve">LIGAS DEPARTAMENTALES </t>
  </si>
  <si>
    <t>ENTRENADORES Y ASISTENTES TECNICOS DEPARTAMENTALES DE DEPORTISTAS DE RENDIMIENTO</t>
  </si>
  <si>
    <t>PROGRAMA DE ALTOS LOGROS DEPORTIVOS GONZALO CRUZ</t>
  </si>
  <si>
    <t>INDUCCION  ENTRENADORES PARA EL AÑO 2019</t>
  </si>
  <si>
    <t xml:space="preserve">PRESENTAR LAS DIRECTRICES Y EL ESQUEMA DE TRABAJO A LOS ENTRENADORES CONTRATADOS POR EL INSTITUTO DEPARTAMENTAL RESPONSABLES DE LOS PROCESOS DE PREPARACION A JUEGOS NACIONALES 2019 </t>
  </si>
  <si>
    <t>ENTRENADORES CONTRATADOS</t>
  </si>
  <si>
    <t>NUMERO DE ENTRENADORES ASISTENTES A LA CAPACITACION</t>
  </si>
  <si>
    <t>INDEPORTES CUNDINAMARCA</t>
  </si>
  <si>
    <t>PROGRAMA DE ALTOS LOGROS DEPORTIVOS VICTOR SANDOVAL</t>
  </si>
  <si>
    <t>CAPACITACION FORMADORES ESCUELAS DE FORMACION DEPORTIVA</t>
  </si>
  <si>
    <t xml:space="preserve">PRESENTAR LAS DIRECTRICES Y EL ESQUEMA DE TRABAJO A LOS FORMADORES CONTRATADOS POR EL INSTITUTO DEPARTAMENTAL RESPONSABLES DE LOS PROCESOS DE ESCUELAS DE FORMACION DEPORTIVA EN EL DEPARTAMENTO </t>
  </si>
  <si>
    <t>FORMADORES CONTRATADOS</t>
  </si>
  <si>
    <t>257-258-205-266</t>
  </si>
  <si>
    <t>FORMADORES ESCUELAS  DE FORMACION DEPORTIVA</t>
  </si>
  <si>
    <t>PROGRAMA DE ESCUELAS DE FORMACION DEPORTIVA YESID GUZMAN</t>
  </si>
  <si>
    <t>CAPACITACION ADMINISTRACION DEPORTIVA</t>
  </si>
  <si>
    <t xml:space="preserve">BRINDAR HERRAMIENTAS TECNICAS Y ADMINISTRATIVAS EN EL DESARROLLO DEL DEPORTE ASOCIADO DE NUESTRO DEPARTAMENTO </t>
  </si>
  <si>
    <t xml:space="preserve">POBLACION PARTICIPANTE </t>
  </si>
  <si>
    <t>NUMERO DE ASISTENTES</t>
  </si>
  <si>
    <t>INSTITUTOS, SECRETARIAS Y ALCALDIAS  MUNICIPALES</t>
  </si>
  <si>
    <t>TODA LA POBLACION DEL DEPARTAMENTO</t>
  </si>
  <si>
    <t>PROGRAMA DE ALTOS LOGROS DEPORTIVOS GERMAN CUBILLOS</t>
  </si>
  <si>
    <t xml:space="preserve">  DIA DEL DESAFIO </t>
  </si>
  <si>
    <t>LA PARTICIPACION  DE LA MAYOR CANTIDAD DE HABITANTES DE LOS MUNICIPIOS DEL DEPARTAMENTO</t>
  </si>
  <si>
    <t>POBLACION PARTICIPANTE (PERSONAS). MUNICIPIOS PARTICIPANTES</t>
  </si>
  <si>
    <t>NUMERO DE PERSONAS PARTICIPANTES</t>
  </si>
  <si>
    <t>ADMINISTRACIONES MUNICIPALES. ENTES DEPORTIVOS MUNICIPALES</t>
  </si>
  <si>
    <t>PROGRAMA - CUNDINAMARCA DIVERSA -JUAN FRANCISCO MENDEZ LASPRIELLA.</t>
  </si>
  <si>
    <t>CAPACITACION SUPERTE INTERCOLEGIADOS</t>
  </si>
  <si>
    <t>BRINDAR ASESORIA EN LA UTILIZACION DEL SOFWARE PARA EL DESARROLLO DE LAS INSCRIPCIONES Y DEMAS PROCESOS REALCIONADOS CON LOS JUEGOS SUPERATE INTERCOLEGIADO</t>
  </si>
  <si>
    <t>NUMERO DE  PROVINCIAS PARTICIPANTES</t>
  </si>
  <si>
    <t>259-249</t>
  </si>
  <si>
    <t>ADMINISTRACIONES MUNICIPALES. ENTES DEPORTIVOS MUNICIPALES INSTITUCIONES EDUCATIVAS</t>
  </si>
  <si>
    <t>110 MUNICIPIOS</t>
  </si>
  <si>
    <t>PROGRAMA - SUPERATE INTERCOLEGIADOS - ANGELA GARZON.</t>
  </si>
  <si>
    <t>CONGRESOS TECNICOS SUPERATE INETERCOLEGIADOS</t>
  </si>
  <si>
    <t>BRINDAR ASESORIA EN LA INSCRIPCION Y PARTICIPACION DE LAS DIFERENTES INSTITUCIONES EDUCATIVAS DEL DEPARTAMENTO EN LAS DIFERENTES FASES</t>
  </si>
  <si>
    <t>POBLACION DIVERSA</t>
  </si>
  <si>
    <t>INTEGRACION Y CONCIENTIZACION  DE LAS COMUNIDADES DE LOS MUNICIPIOS</t>
  </si>
  <si>
    <t>ADMINISTRACIONES MUNICIPALES. ENTES DEPORTIVOS MUNICIPALES COMUNIDADES</t>
  </si>
  <si>
    <t>TODAS LAS COMUNIDADES CON TODOS SUS INTEGRANTES</t>
  </si>
  <si>
    <t>DIA BLANCO</t>
  </si>
  <si>
    <t>FORTALECER EL DESARROLLO DE ACTIVIDADES DIRIGIDAS A LA POBLACION EN SITUACION DE DISCAPACIDAD DE LOS MUNICIPIOS</t>
  </si>
  <si>
    <t>TODAS LAS PERSONAS CON DISCAPACIDAD CON SUS CUIDADORES Y FAMILIARES</t>
  </si>
  <si>
    <t>CURSO BÁSICO DE ACTIVIDAD FISICA MUSICALIZADA Y HÁBITOS DE VIDA SALUDABLE</t>
  </si>
  <si>
    <t>CAPACITAR EN UN NIVEL INICIAL A LAS PERSONAS INTERESADAS EN LOS PROCESOS DE ACTIVIDAD FÍSICA</t>
  </si>
  <si>
    <t>Comunidad en general interesados en los procesos de actividad física</t>
  </si>
  <si>
    <t xml:space="preserve">Personas capacitadas </t>
  </si>
  <si>
    <t>Alcaldia Municipales SENA y Universidades.</t>
  </si>
  <si>
    <t>comunidad en general</t>
  </si>
  <si>
    <t xml:space="preserve">CUNDINAMARCA SIEMPRE ACTIVO- JAVIER HELI </t>
  </si>
  <si>
    <t xml:space="preserve">CURSOS AVAZADOS  </t>
  </si>
  <si>
    <t>PERFECCIONAR LOS PROCESOS DE PREPARACION A LOS INSTRUCTORES DE ACTIVIDAD FISICA DEL DEPARTAMENTO</t>
  </si>
  <si>
    <t>Monitores de actividad fisica de municipios, estudiantes de carrreras profesionales tecnicas o tegnologas en areas afines a la actividad fisica y el deporte, lideres comunales y personas interesadas</t>
  </si>
  <si>
    <t>Monires de actividad fisica de municipios, estudiantes de carrreras profesionales tecnicas o tegnologas en areas afines a la actividad fisica y el deporte, lideres comunales y personas interesadas.</t>
  </si>
  <si>
    <t>ALTA CONSEJRIA PARA LA FELICIDAD Y EL DESARROLLO</t>
  </si>
  <si>
    <t>AÑO _______2019_______     TRIMESTRE No. ____________</t>
  </si>
  <si>
    <t>Formacion en Psicologa positiva  en diferentes poblaciones en el Departamento de Cundinamarca en articulación con indeportes</t>
  </si>
  <si>
    <t>Brindar elementos conceptuales en el marco de la Psicologia Positiva, a traves de herramientas pedagogicas que sean entendidos e incorporados en la practica por la población atendida con el proposito de que incrementen su felcidad y  bienestar subjetivo.</t>
  </si>
  <si>
    <t>población Atendida</t>
  </si>
  <si>
    <t>NUMERICA</t>
  </si>
  <si>
    <t>INDEPORTES</t>
  </si>
  <si>
    <t>Diferentes poblaciones del Departamento</t>
  </si>
  <si>
    <t>ACFB</t>
  </si>
  <si>
    <t>Desarrollo de taller en psicologia positiva e invitación al diplomado de la felicidad con funcionarios en alcaldias del Departamento</t>
  </si>
  <si>
    <t>Numerica</t>
  </si>
  <si>
    <t>Alcaldias</t>
  </si>
  <si>
    <t xml:space="preserve">Funcionarios de las alcaldias </t>
  </si>
  <si>
    <t>Desarrollo de taller en psicologia positiva e invitación al diplomado de la felicidad con funcionarios en hospitales del Departamento</t>
  </si>
  <si>
    <t>HOSPITALES Y PUESTOS DE SALUD</t>
  </si>
  <si>
    <t>FUNCIONARIOS DE HOSPITALES</t>
  </si>
  <si>
    <t>Desarrollo de taller en psicologia positiva e invitación al diplomado de la felicidad conpoblacion de Adulto Mayor del Departamento</t>
  </si>
  <si>
    <t>POBLACION DE TERCERA EDAD EN EL DEPARTAMENTO</t>
  </si>
  <si>
    <t xml:space="preserve">Acompañamiento  en la estrategia de innovación Curricular </t>
  </si>
  <si>
    <t>SECRETARIA DE EDUCACION</t>
  </si>
  <si>
    <t>COMUNIDAD ACADEMICA  DEL DEPARTAMENTO</t>
  </si>
  <si>
    <t>Desarrollo de taller en psicologia positiva e invitación al diplomado de la felicidad en población Joven   del Departamento</t>
  </si>
  <si>
    <t xml:space="preserve">DESARROLLO SOCIAL </t>
  </si>
  <si>
    <t xml:space="preserve">JOVENES VINCULADOS A ESTRATEGIAS DE LA SECRETARIA DE DESARROLLO SOCIAL </t>
  </si>
  <si>
    <t>Desarrollo de taller en psicologia positiva e invitación al diplomado de la felicidad a funcionarios de la Gobernacion de Cundinamarca</t>
  </si>
  <si>
    <t>FUNCION PUBLICA</t>
  </si>
  <si>
    <t>FUNCIONARIOS QUE HICIERON EL DIPLOMADO EN FELICIDAD Y DEMAS QUE DE UNA U OTRA FORMA CON APOYO DE FUNCION PUBLICA  SE INTEGREN A LA ESTRATEGIA</t>
  </si>
  <si>
    <t>Desarrollo de taller en psicologia positiva e invitación al diplomado de la felicidad a Juntas de accion Comunal  de Cundinamarca</t>
  </si>
  <si>
    <t>presidentes de Juntas</t>
  </si>
  <si>
    <t>Juntas de Accion comunal del Departamento</t>
  </si>
  <si>
    <t>Desarrollo de taller en psicologia positiva e invitación al diplomado de la felicidad a Victimas del conflicto armado   de Cundinamarca</t>
  </si>
  <si>
    <t xml:space="preserve">Unidad de Victimas y Secretaria de Gobierno </t>
  </si>
  <si>
    <t>victimas de conflicto en Cundinamarca</t>
  </si>
  <si>
    <t>FABIÁN ANDRÉS MORA DUARTE</t>
  </si>
  <si>
    <t>ALTA CONSEJERÍA PARA LA FELICIDAD</t>
  </si>
  <si>
    <t xml:space="preserve">Seguimiento a  las organizaciones integradas por Población Víctima del conflicto armado PVCA con enfoque diferencial, personas en condición de discapacidad, cuidadores y sus asociaciones entre otras, que fueron beneficiadas en las convocatorias llevadas a cabo por la Secretaría de Competitividad y Desarrollo Economico en 2017 y 2018 </t>
  </si>
  <si>
    <t xml:space="preserve">Acompañamiento a unidades productivas de victimas de conflicto armado beneficiadas en convocatorias llevadas a cabo por la Secretaría de Competitividad y Desarrollo Economico en 2017 y 2018 </t>
  </si>
  <si>
    <t xml:space="preserve">Numero </t>
  </si>
  <si>
    <t>ALCALDIAS, SENA, PAZ CONFLICTO, GOBIERNO</t>
  </si>
  <si>
    <t>Organizaciones y unidades productivas conformados por población víctima del conflicto armado PVCA beneficiadas de las convocatorias VICTIMAS EMPRENDEDORAS DE LA SCDE</t>
  </si>
  <si>
    <t>DIRECCIÓN DE
DESARROLLO
EMPRESARIAL</t>
  </si>
  <si>
    <t xml:space="preserve">Acompañar, capacitar y asesorar a emprendedores y  Mipymes  del Departamento fomentando los diferentes sectores productivos de Cundinamarca a partir del fortalecimiento empresarial, consecución de productos, encadenamiento e internacionalización a traves del portafolio de servicios vigente </t>
  </si>
  <si>
    <t xml:space="preserve">Asistencias tecnicas en todos sus componentes a emprendedores cundinamarqueses </t>
  </si>
  <si>
    <t>ALCALDIAS MUNICIPALES, SECRETARIAS DEL SECTOR CENTRAL, SENA, UNIVERSIDADES</t>
  </si>
  <si>
    <t xml:space="preserve">Emprendedores, empresarios y comunidad Cundinamarquesa  en general </t>
  </si>
  <si>
    <t>Acompañar, capacitar y asesorar a  Mipymes del Departamento enfocando a los microempresarios para obtener resultados a corto, mediano y largo plazo, fortaleciendo sus áreas de procesos, personas, clientes y rentabilidad a traves de asistencia tecnica especializada segun se genere el tipo de necesidad  en diferentes campos tales como: Derecho, Contabilidad, Publicidad, Alimentos, veterinaria, arquitectura, calidad, etc.</t>
  </si>
  <si>
    <t xml:space="preserve">Asistencias tecnicas en todos sus componentes a emprendedores y empresarios cundinamarqueses de  los sectores confeccion textil y lacteos  </t>
  </si>
  <si>
    <t>ALCALDIAS MUNICIPALES,  SECRETARIA DE DESARROLLO ECONOMICO, UNIDAD ADMINISTRATIVA ESPECIAL DE ORGANIZACIONES SOLIDARIOS</t>
  </si>
  <si>
    <t xml:space="preserve">Emprendedores y empresarios cundinamarqueses de  los sectores confeccion textil y lacteos  </t>
  </si>
  <si>
    <t>Acompañar, capacitar y asesorar a emprendedores y  Mipymes  del Departamento fomentando los diferentes sectores productivos de Cundinamarca en todas y cada una de las etapas de las convocatorias que lleve a cabo el Fondo de Emprendimento Departamental FED</t>
  </si>
  <si>
    <t>Asistencias tecnicas en todos sus componentes a emprendedores y Mipymes del Departamento de Cundinamarca</t>
  </si>
  <si>
    <t>Brindar asistencia tecnica con expertos de primera categoría a los emprendedores cundinamarqueses para que puedan  superar los retos y barreras que encuentran en el desarrollo de sus negocios, para generar un modelo de negocio sostenible y con capacidad de expansión y encuentren los recursos que necesitan.</t>
  </si>
  <si>
    <t>Asistencias tecnicas en todos sus componentes a emprendedores y Mipymes del Departamento de Cundinamarca que deseen participar en el convenio realizado entre la Gobernacion de Cundinamarca e INNpulsa Colombia - Programa ALDEA</t>
  </si>
  <si>
    <t>Innpulsa Colombia</t>
  </si>
  <si>
    <t>Emprendedores y empresarios cundinamarqueses</t>
  </si>
  <si>
    <t>OSCAR EDUARDO RODRIGUEZ LOZANO</t>
  </si>
  <si>
    <t>COMPETITIVIDAD Y DESARROLLO ECONÓMICO</t>
  </si>
  <si>
    <t>Competitividad</t>
  </si>
  <si>
    <t xml:space="preserve">AÑO    2019                   TRIMESTRE No. </t>
  </si>
  <si>
    <t>Capacitación en finanzas personales</t>
  </si>
  <si>
    <t>Capacitación a  los 116 alcaldes de los diferentes municipios de Cundinamarca.</t>
  </si>
  <si>
    <t xml:space="preserve">Efectividad de capacitaciones dirigidas
total de afiliados
</t>
  </si>
  <si>
    <t>Meta 219</t>
  </si>
  <si>
    <t xml:space="preserve">Alcaldes y/o delegados de los municipios, personeros y contralores  </t>
  </si>
  <si>
    <t>Corporación social de Cundinamarca</t>
  </si>
  <si>
    <t>Capacitación en finanzas personales  uso responsable del dinero</t>
  </si>
  <si>
    <t>Capacitación a los concejales y afiliados potenciales que hacen parte de la Corporación social de Cundinamarca</t>
  </si>
  <si>
    <t xml:space="preserve">Efectividad de capacitaciones dirigidas 
total de afiliados capacitados en el municipio de Soacha
</t>
  </si>
  <si>
    <t xml:space="preserve"> Concejales, gerentes de instituciones de las provincias</t>
  </si>
  <si>
    <t xml:space="preserve">DARLIN LENIS ESPITIA GERENTE GENERAL </t>
  </si>
  <si>
    <t>CORPORACIÓN SOCIAL DE CUNDINAMARCA</t>
  </si>
  <si>
    <t>Corporación Social</t>
  </si>
  <si>
    <t>NESTOR JULIO GONZÁLEZ INFANTE</t>
  </si>
  <si>
    <t>Convocatoria del evento a los Alcaldes, Umatas, Asociaciones de Ganaderos y productores en los municipios</t>
  </si>
  <si>
    <t>Selección de las fincas, beneficiarias, a acceder a los metodos de reproducción asistida; como la producción y tranferencia de embriones invitro</t>
  </si>
  <si>
    <t>Ganaderos y Productores Socializados</t>
  </si>
  <si>
    <t>Universidad Nacional     Asosebu, Embriovet</t>
  </si>
  <si>
    <t>Pequeños y mediaños Ganaderos y Productores</t>
  </si>
  <si>
    <t xml:space="preserve">Dirección de Gestión Estrategica </t>
  </si>
  <si>
    <t xml:space="preserve">Tecnología para la producción inocua de Frutas y Hortalizas con estándares para el comercio internacional. </t>
    <phoneticPr fontId="26" type="noConversion"/>
  </si>
  <si>
    <t xml:space="preserve"> Capacitación en paquetes tecnológicos de producción inócua de uchuva para exportación. </t>
    <phoneticPr fontId="26" type="noConversion"/>
  </si>
  <si>
    <t>PERSONAS CAPACITADAS</t>
  </si>
  <si>
    <t>NUMERO</t>
  </si>
  <si>
    <t>LST y TRANSFORMER</t>
    <phoneticPr fontId="26" type="noConversion"/>
  </si>
  <si>
    <t>PRODUCTORES Y PERSONAL TÉCNICO DE FRUTAS Y HORTALIZAS TIPO EXPORTACIÓN</t>
  </si>
  <si>
    <t>Secretaria de Ciencia Tecnologia e Innovación</t>
    <phoneticPr fontId="26" type="noConversion"/>
  </si>
  <si>
    <t xml:space="preserve"> Capacitación  paquetes tecnológicos de producción inócua de gulupa para exportación. </t>
    <phoneticPr fontId="26" type="noConversion"/>
  </si>
  <si>
    <t xml:space="preserve">Tecnología para la producción inocua de Frutas y Hortalizas con estándares para el comercio internacional. </t>
  </si>
  <si>
    <t>Capacitación en paquetes tecnológicos de producción inócua de bananito para exportación.</t>
    <phoneticPr fontId="26" type="noConversion"/>
  </si>
  <si>
    <t>Capacitación en paquetes tecnológicos de producción inócua de guisantes para exportación.</t>
    <phoneticPr fontId="26" type="noConversion"/>
  </si>
  <si>
    <t>Capacitación en paquetes tecnológicos de producción inócua de para criolla para exportación.</t>
    <phoneticPr fontId="26" type="noConversion"/>
  </si>
  <si>
    <t>Capacitación en paquetes tecnológicos de producción inócua de granadilla para exportación.</t>
    <phoneticPr fontId="26" type="noConversion"/>
  </si>
  <si>
    <t>Capacitación en paquetes tecnológicos de producción inócua de mora para exportación.</t>
    <phoneticPr fontId="26" type="noConversion"/>
  </si>
  <si>
    <t>Capacitación en paquetes tecnológicos de producción inócua de fresa para exportación.</t>
    <phoneticPr fontId="26" type="noConversion"/>
  </si>
  <si>
    <t>Capacitación en paquetes tecnológicos de producción inócua de aguacate para exportación.</t>
    <phoneticPr fontId="26" type="noConversion"/>
  </si>
  <si>
    <t>Capacitación en paquetes tecnológicos de producción inócua de maracuyá para exportación.</t>
    <phoneticPr fontId="26" type="noConversion"/>
  </si>
  <si>
    <t>Tecnología para la producción inocua de Frutas y Hortalizas con estándares para el comercio internacional.</t>
  </si>
  <si>
    <t>Capacitación paquetes tecnológicos de producción inócua de tomate de arbol para exportación.</t>
    <phoneticPr fontId="26" type="noConversion"/>
  </si>
  <si>
    <t>Tecnología para la producción orgánica de Frutas y Hortalizas con estándares para el comercio internacional.</t>
    <phoneticPr fontId="26" type="noConversion"/>
  </si>
  <si>
    <t>Capacitación en paquetes tecnológicos de producción orgánica de uchuva para exportación.</t>
    <phoneticPr fontId="26" type="noConversion"/>
  </si>
  <si>
    <t>Capacitación en paquetes tecnológicos de producción orgánica de gulupa para exportación.</t>
    <phoneticPr fontId="26" type="noConversion"/>
  </si>
  <si>
    <r>
      <t xml:space="preserve">Sistema de Gestión </t>
    </r>
    <r>
      <rPr>
        <b/>
        <sz val="10"/>
        <rFont val="Verdana"/>
        <family val="2"/>
      </rPr>
      <t>Global GAP</t>
    </r>
    <r>
      <rPr>
        <sz val="11"/>
        <color theme="1"/>
        <rFont val="Calibri"/>
        <family val="2"/>
        <scheme val="minor"/>
      </rPr>
      <t xml:space="preserve">. </t>
    </r>
  </si>
  <si>
    <t>Capacitación Global GAP. Requisitos para certificación.</t>
    <phoneticPr fontId="26" type="noConversion"/>
  </si>
  <si>
    <r>
      <t xml:space="preserve">Sistema de Gestión </t>
    </r>
    <r>
      <rPr>
        <b/>
        <sz val="8"/>
        <color indexed="8"/>
        <rFont val="Calibri"/>
        <family val="2"/>
      </rPr>
      <t>Global GAP</t>
    </r>
    <r>
      <rPr>
        <sz val="8"/>
        <color indexed="8"/>
        <rFont val="Calibri"/>
        <family val="2"/>
      </rPr>
      <t xml:space="preserve"> y Programa Nacional Orgánico</t>
    </r>
    <r>
      <rPr>
        <b/>
        <sz val="8"/>
        <color indexed="8"/>
        <rFont val="Calibri"/>
        <family val="2"/>
      </rPr>
      <t xml:space="preserve"> NOP</t>
    </r>
    <r>
      <rPr>
        <sz val="8"/>
        <color indexed="8"/>
        <rFont val="Calibri"/>
        <family val="2"/>
      </rPr>
      <t xml:space="preserve"> para los Estados Unidos </t>
    </r>
  </si>
  <si>
    <t xml:space="preserve">Capacitación NOP. Requisitos para certificación. </t>
    <phoneticPr fontId="26" type="noConversion"/>
  </si>
  <si>
    <t>PROYECTO SISTEMAS DE INNOVACIÓN EMPRESARIAL - Asesora INNOVA</t>
  </si>
  <si>
    <t>Seguimiento al cumplimiento y calidad de las actividades realizadas por la consultora de acuerdo al plan operativo aprobado</t>
  </si>
  <si>
    <t>Encuesta aplicada</t>
  </si>
  <si>
    <t>Encuestas aplicadas vs empresas beneficiarias asignadas</t>
  </si>
  <si>
    <t>INNOVA / COLCIENCIAS</t>
  </si>
  <si>
    <t>EMPRESAS BENEFICIARIAS DEL PROYECTO</t>
  </si>
  <si>
    <t>Gerencia de Proyectos</t>
  </si>
  <si>
    <t>PROYECTO SISTEMAS DE INNOVACIÓN EMPRESARIAL - Asesora IXL Center</t>
  </si>
  <si>
    <t>IXL CENTER / COLCIENCIAS</t>
  </si>
  <si>
    <t>FABIAN ERNESTO RAMIREZ CRUZ</t>
  </si>
  <si>
    <t>CAPACITACION EN FINANZAS PERSONALES</t>
  </si>
  <si>
    <t>CAPACITACION A LOS 116  ALCALDES DE LOS DIFERENTES MUNICIPIOS DEL DEPARTAMNTO DE CUNDINAMARCA</t>
  </si>
  <si>
    <t>EFECTIVIDAD DE CAPACITACIONES DIRIGIDAS / TOTAL DE AFILIADOS</t>
  </si>
  <si>
    <t>META 219</t>
  </si>
  <si>
    <t>ALCALDES Y/O DELEGADOS DE LOS MUNICIPIOS, PERSONEROS Y CONTRALORES</t>
  </si>
  <si>
    <t>CAPACITACION EN FINANZAS PERSONALES USO RESPONSABLE DEL DINERO</t>
  </si>
  <si>
    <t>CAPACITACION A LOS CONCEJALES Y AFILIADOS POTENCIALES QUE HACN PARTE DE LA CORPORACION SOCIAL DE CUNDINAMARCA</t>
  </si>
  <si>
    <t>EFECTIVIDAD DE CAPACITACIONES DIRIGIDAS / TOTAL DE AFILIADOS MUNICIPIO  DE SOACHA</t>
  </si>
  <si>
    <t>CONCEJALES, GERENTES DE INSTITUCIONES DE LAS PROVINCIAS</t>
  </si>
  <si>
    <t xml:space="preserve">Directores de Núcleo </t>
  </si>
  <si>
    <t>Inspección y Vigilancia</t>
  </si>
  <si>
    <t>Rectores 1278</t>
  </si>
  <si>
    <t>Rectores</t>
  </si>
  <si>
    <t>5. Asesorar a los rectores del  2277 en temas que aporten al mejoramiento de sus procesos en beneficio de la calidad educativa.</t>
  </si>
  <si>
    <t>Rectores IED</t>
  </si>
  <si>
    <t>Rectores Instituciones Privadas</t>
  </si>
  <si>
    <t>Dirección de Cobertura Educativa</t>
  </si>
  <si>
    <t>Capacitar y asesorar a las  administraciones municipales  y a las  IED en la implementación del programa de transporte escolar</t>
  </si>
  <si>
    <t>Lograr y garantizar  que todos los niños, niñas y adolescente continúen e ingresen al sistema educativo en las Instituciones Educativas de Departamento.</t>
  </si>
  <si>
    <t>Dirección de Personal de Instituciones Educativas</t>
  </si>
  <si>
    <t>Dirección de Medios y Nuevas Tecnologías</t>
  </si>
  <si>
    <t>Oficina Asesora de Planeación</t>
  </si>
  <si>
    <t>Calidad Educativa</t>
  </si>
  <si>
    <t>Dirección de Infraestructura</t>
  </si>
  <si>
    <t>Selección de las fincas, beneficiarias, a acceder a los métodos de reproducción asistida; como la producción y transferencia de embriones invitro</t>
  </si>
  <si>
    <t>Ganaderos-Hagda Decilias -Aproleche-Zipalac-Alcaldia de Zipaquira -Asoprolevi-Asoagmac-Asogati-Umata- Asociación de  Productores y papa y otros cultivos - Villac-asocaición Villalactea-Agropecuaria dignidad papera-Cooagrolac- Comites de ganaderos de Supatá- Comite Ganadero de San Francisco, Comite Ganadero de Nocaima- Finca la Palma-asoganachipaque-Finca La Victoria</t>
  </si>
  <si>
    <t>Embriovet S.A.S</t>
  </si>
  <si>
    <t>Zipaquirá, San Francisco, Villapizon y chipaque</t>
  </si>
  <si>
    <t>28/02/2019,  05/03/2019, 8/03/2019</t>
  </si>
  <si>
    <t>Capacitación de BIOTECNOLOGÍA REPRODUCTIVA.</t>
  </si>
  <si>
    <t>Se Beneficiaron 172 personal de 17 municipios</t>
  </si>
  <si>
    <t>Capacitación en paquetes tecnológicos de producción inocua de uchuva para exportación.</t>
  </si>
  <si>
    <t>Personas capacitadas</t>
  </si>
  <si>
    <t>LST y TRANSFORMER</t>
    <phoneticPr fontId="26" type="noConversion"/>
  </si>
  <si>
    <t>Productores y personal técnico de frutas y hortalizas tipo exportación</t>
  </si>
  <si>
    <t>Secretaria de Ciencia Tecnología e Innovación</t>
  </si>
  <si>
    <t>Persona Natural</t>
  </si>
  <si>
    <t>Live Systems Technology y Transforme</t>
  </si>
  <si>
    <t>Subachoque</t>
  </si>
  <si>
    <t>04/01/2019-15/03/2019- 22/03/2019</t>
  </si>
  <si>
    <t xml:space="preserve">Se realizó  Capacitación en paquetes tecnológicos de producción inócua de uchuva para exportación. </t>
  </si>
  <si>
    <t>Se beneficiarón 15 personas  en el municipio de subachoque</t>
  </si>
  <si>
    <t xml:space="preserve">Tecnología para la producción inocua de Frutas y Hortalizas con estándares para el comercio internacional. </t>
    <phoneticPr fontId="26" type="noConversion"/>
  </si>
  <si>
    <t>Personas Natural</t>
  </si>
  <si>
    <t>22/03/2019-29/03/2019</t>
  </si>
  <si>
    <t>Se realizó Capacitación en paquetes tecnológicos de producción orgánica de gulupa para exportación.</t>
  </si>
  <si>
    <t>Se beneficiaron 10 personas naturales en el municiío de subachoque</t>
  </si>
  <si>
    <t>Se  relaizó Capacitaión en paquetes tecnológicos de producción inócua de bananito para exportación.</t>
  </si>
  <si>
    <t>Se beneficiaron  5 personas Naturales en  el municipio de Subachoque</t>
  </si>
  <si>
    <t>Capacitación en paquetes tecnológicos de producción inócua de guisantes para exportación.</t>
    <phoneticPr fontId="26" type="noConversion"/>
  </si>
  <si>
    <t>Se realizó Capacitación en paquetes tecnológicos de producción inócua de guisantes para exportación.</t>
  </si>
  <si>
    <t>Capacitación en paquetes tecnológicos de producción inócua de para criolla para exportación.</t>
    <phoneticPr fontId="26" type="noConversion"/>
  </si>
  <si>
    <t>Se realizó Capacitación en paquetes tecnológicos de producción inócua de papa criolla para exportación.</t>
  </si>
  <si>
    <t>Capacitación en paquetes tecnológicos de producción inócua de granadilla para exportación.</t>
    <phoneticPr fontId="26" type="noConversion"/>
  </si>
  <si>
    <t>Se realizó Capacitación en paquetes tecnológicos de producción inócua de granadilla para exportación.</t>
  </si>
  <si>
    <t>Capacitación en paquetes tecnológicos de producción inócua de mora para exportación.</t>
    <phoneticPr fontId="26" type="noConversion"/>
  </si>
  <si>
    <t>Se realizó Capacitación en paquetes tecnológicos de producción inócua de mora para exportación.</t>
  </si>
  <si>
    <t>Capacitación en paquetes tecnológicos de producción inócua de fresa para exportación.</t>
    <phoneticPr fontId="26" type="noConversion"/>
  </si>
  <si>
    <t>Se realizó Capacitación en paquetes tecnológicos de producción inócua de fresa para exportación.</t>
  </si>
  <si>
    <t>Se beneficiaron  4 personas Naturales en  el municipio de Subachoque</t>
  </si>
  <si>
    <t>Capacitación en paquetes tecnológicos de producción inócua de aguacate para exportación.</t>
    <phoneticPr fontId="26" type="noConversion"/>
  </si>
  <si>
    <t>Se realizó Capacitación en paquetes tecnológicos de producción inócua de aguacate para exportación.</t>
  </si>
  <si>
    <t>Capacitación en paquetes tecnológicos de producción inócua de maracuyá para exportación.</t>
    <phoneticPr fontId="26" type="noConversion"/>
  </si>
  <si>
    <t>Se realizó Capacitación en paquetes tecnológicos de producción inócua de maracuyá para exportación.</t>
  </si>
  <si>
    <t>04/01/2019-15/03/2019-22/03/2019</t>
  </si>
  <si>
    <t>Se realizó Capacitación en paquetes tecnológicos de producción orgánica de uchuva para exportación.</t>
  </si>
  <si>
    <t xml:space="preserve">Se beneficiaron  15 personas Naturales en  el municipio de Subachoque en dos sesiones </t>
  </si>
  <si>
    <t>Tecnología para la producción orgánica de Frutas y Hortalizas con estándares para el comercio internacional.</t>
  </si>
  <si>
    <t>01/11/2019-22/03/2019-29/03/2019</t>
  </si>
  <si>
    <t xml:space="preserve">Subachoque-Icononzo-Granada </t>
  </si>
  <si>
    <t>25/01/2019-01/02/2019-22/02/2019-08/03/2019-30/03/2019</t>
  </si>
  <si>
    <t>Se realizó Capacitación Global GAP. Requisitos para certificación.</t>
  </si>
  <si>
    <t xml:space="preserve">Se beneficiaron  25 personas Naturales en 3 municipos en 5 sesiones </t>
  </si>
  <si>
    <t>Alcaldia de Tenjo-Persona Natural-Universidad Nacional-Umata</t>
  </si>
  <si>
    <t>Subachoque-Silvania-Tibacuy-Fusagasuga-Tenjo</t>
  </si>
  <si>
    <t>08/02/2019-15/02/2019-09/03/2019-20/03/2019</t>
  </si>
  <si>
    <t xml:space="preserve">Se realizó Capacitación NOP. Requisitos para certificación. </t>
  </si>
  <si>
    <t xml:space="preserve">Se beneficiaron  1 universidad , 2 entidades    y personas naturales en 3 municipos en 5 sesiones </t>
  </si>
  <si>
    <t>Desarrollar y ajustar el modelo biotecnológico de multiplicación de material vegetal micro propagada</t>
  </si>
  <si>
    <t>ASOPROAN-MUCCA-RED MIUJER-COLEGIO EL DESTINO-ASPA</t>
  </si>
  <si>
    <t>Corredor</t>
  </si>
  <si>
    <t>ANOLAIMA-FOMEQUE-USME - BOGOTÁ-VERJON BAJO - BOGOTÁ</t>
  </si>
  <si>
    <t>Enero 14,25 y29-Febrero 01-11y 18 de 2019</t>
  </si>
  <si>
    <t>Se realizó capacitación en los siguientes temas: aplicación de bioinsumos, experiencia en semillas, plagas, enfermedades y fertilización, cultivo de alcachofa y espárragos, entrega plántulas y bioinsumos</t>
  </si>
  <si>
    <t xml:space="preserve">Se Beneficiaron  55  personas de 4 Municipios </t>
  </si>
  <si>
    <t>Empresas beneficiarias del proyecto</t>
  </si>
  <si>
    <t>ARPLAN CONSTRUCCIONES S.A.S-BICHOPOLIS SAS-ECO INDUSTRIA SAS ESP-EXIPLAST SAS-FRANA INTERNATIONAL SAS-SCANDROOTS COLOMBIA S.A.S-SERIES LIMITADA- SERIES LIMITADA-TROUTCO-ASPA-MUCCA-ASOPROAN-ASOGROLAIMA-APROACA</t>
  </si>
  <si>
    <t xml:space="preserve">Colciencias </t>
  </si>
  <si>
    <t>SUBACHOQUE-ANOLAIMA</t>
  </si>
  <si>
    <t>22/03/2019-23/03/2019 Y 24/03/2019-28/01/2019</t>
  </si>
  <si>
    <t>Se Realizó consultorias en el tema de "On The Job Training"</t>
  </si>
  <si>
    <t xml:space="preserve">Se beneficiaron 37 personas  de 8 empresas beneficiadas </t>
  </si>
  <si>
    <r>
      <rPr>
        <u/>
        <sz val="14"/>
        <color theme="0"/>
        <rFont val="Calibri"/>
        <family val="2"/>
        <scheme val="minor"/>
      </rPr>
      <t>ALBA MARINA ORTIZ</t>
    </r>
    <r>
      <rPr>
        <sz val="8"/>
        <color theme="1"/>
        <rFont val="Calibri"/>
        <family val="2"/>
        <scheme val="minor"/>
      </rPr>
      <t xml:space="preserve">
Fomentar el emprendimiento y empleabilidad a población víctima del conflicto armado, población con enfoque diferencial, personas en condición de discapacidad, cuidadores y sus asociaciones entre otras.</t>
    </r>
  </si>
  <si>
    <r>
      <rPr>
        <u/>
        <sz val="14"/>
        <color theme="0"/>
        <rFont val="Calibri"/>
        <family val="2"/>
        <scheme val="minor"/>
      </rPr>
      <t>PAULA CASTRO - LESLY VANEGAS</t>
    </r>
    <r>
      <rPr>
        <sz val="8"/>
        <color theme="1"/>
        <rFont val="Calibri"/>
        <family val="2"/>
        <scheme val="minor"/>
      </rPr>
      <t xml:space="preserve">
Atención directa en los Centros de Integración y Productividad Unidos por el Desarrollo CIPUEDO y en la SCDE </t>
    </r>
  </si>
  <si>
    <r>
      <rPr>
        <u/>
        <sz val="14"/>
        <color theme="0"/>
        <rFont val="Calibri"/>
        <family val="2"/>
        <scheme val="minor"/>
      </rPr>
      <t>SUPERVISORES DE PROFESIONALES A PARTE DE LOS GESTORES (ABOGADOS, CONTADORES, INGENIEROS, ETC)</t>
    </r>
    <r>
      <rPr>
        <u/>
        <sz val="14"/>
        <color theme="1"/>
        <rFont val="Calibri"/>
        <family val="2"/>
        <scheme val="minor"/>
      </rPr>
      <t xml:space="preserve">
</t>
    </r>
    <r>
      <rPr>
        <sz val="8"/>
        <color theme="1"/>
        <rFont val="Calibri"/>
        <family val="2"/>
        <scheme val="minor"/>
      </rPr>
      <t xml:space="preserve">Fortalecer Mipymes de Cundinamarca de los sectores económicos priorizados del departamento desde distintas líneas de apoyo con Asistencia Tecnica especializada </t>
    </r>
  </si>
  <si>
    <r>
      <rPr>
        <u/>
        <sz val="14"/>
        <color theme="0"/>
        <rFont val="Calibri"/>
        <family val="2"/>
        <scheme val="minor"/>
      </rPr>
      <t>ALBA MARINA ORTIZ</t>
    </r>
    <r>
      <rPr>
        <sz val="8"/>
        <color theme="1"/>
        <rFont val="Calibri"/>
        <family val="2"/>
        <scheme val="minor"/>
      </rPr>
      <t xml:space="preserve">
Promover  la asociatividad a traves de redes empresariales con enfoque de cluster en los sectores priorizados del Departamento</t>
    </r>
  </si>
  <si>
    <t>Acompañar, capacitar y  asesorar en los sectores confeccion textil y lacteos  de los municipios priorizados del Departamento con el proposito de crear redes empresariales</t>
  </si>
  <si>
    <r>
      <rPr>
        <u/>
        <sz val="14"/>
        <color theme="0"/>
        <rFont val="Calibri"/>
        <family val="2"/>
        <scheme val="minor"/>
      </rPr>
      <t>LESLY VANEGAS</t>
    </r>
    <r>
      <rPr>
        <sz val="8"/>
        <color theme="1"/>
        <rFont val="Calibri"/>
        <family val="2"/>
        <scheme val="minor"/>
      </rPr>
      <t xml:space="preserve">
Apoyar al micro, pequeño y mediano empresario para el desarrollo de los proyectos de produccion, transformacion y comercializacion de bienes y servicios a traves del Fondo de Emprendimiento Departamental  FED</t>
    </r>
  </si>
  <si>
    <r>
      <rPr>
        <u/>
        <sz val="14"/>
        <color theme="0"/>
        <rFont val="Calibri"/>
        <family val="2"/>
        <scheme val="minor"/>
      </rPr>
      <t>LINA MAYORGA</t>
    </r>
    <r>
      <rPr>
        <sz val="8"/>
        <color theme="1"/>
        <rFont val="Calibri"/>
        <family val="2"/>
        <scheme val="minor"/>
      </rPr>
      <t xml:space="preserve">
convenio realizado entre la Gobernación de Cundinamarca e iNNpulsa Colombia se busca que los emprendedores cundinamarqueses, por medio  del programa Aldea, generen un modelo de negocio sostenible y con capacidad de expansión </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</si>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</sst>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0.000"/>
  </numFmts>
  <fonts count="6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9"/>
      <color indexed="81"/>
      <name val="Tahoma"/>
      <family val="2"/>
    </font>
    <font>
      <sz val="8"/>
      <name val="Calibri"/>
      <family val="2"/>
      <scheme val="minor"/>
    </font>
    <font>
      <b/>
      <sz val="12"/>
      <color theme="1"/>
      <name val="Calibri"/>
      <family val="2"/>
      <scheme val="minor"/>
    </font>
    <font>
      <b/>
      <sz val="7"/>
      <color theme="1"/>
      <name val="Calibri"/>
      <family val="2"/>
      <scheme val="minor"/>
    </font>
    <font>
      <sz val="10"/>
      <name val="Arial"/>
      <family val="2"/>
    </font>
    <font>
      <sz val="7"/>
      <color theme="1"/>
      <name val="Calibri"/>
      <family val="2"/>
    </font>
    <font>
      <b/>
      <sz val="8"/>
      <color indexed="81"/>
      <name val="Tahoma"/>
      <family val="2"/>
    </font>
    <font>
      <sz val="7"/>
      <color indexed="81"/>
      <name val="Tahoma"/>
      <family val="2"/>
    </font>
    <font>
      <sz val="8"/>
      <name val="Calibri"/>
      <family val="2"/>
    </font>
    <font>
      <b/>
      <sz val="10"/>
      <name val="Arial"/>
      <family val="2"/>
    </font>
    <font>
      <sz val="11"/>
      <color theme="1"/>
      <name val="Calibri"/>
      <family val="2"/>
      <scheme val="minor"/>
    </font>
    <font>
      <sz val="8"/>
      <color indexed="81"/>
      <name val="Tahoma"/>
      <family val="2"/>
    </font>
    <font>
      <b/>
      <u/>
      <sz val="11"/>
      <color theme="1"/>
      <name val="Calibri"/>
      <family val="2"/>
      <scheme val="minor"/>
    </font>
    <font>
      <sz val="7"/>
      <name val="Calibri"/>
      <family val="2"/>
      <scheme val="minor"/>
    </font>
    <font>
      <sz val="7"/>
      <color theme="1"/>
      <name val="Calibri"/>
      <family val="2"/>
      <scheme val="minor"/>
    </font>
    <font>
      <sz val="7"/>
      <color theme="1"/>
      <name val="Arial"/>
      <family val="2"/>
    </font>
    <font>
      <b/>
      <sz val="10"/>
      <color theme="1"/>
      <name val="Calibri"/>
      <family val="2"/>
      <scheme val="minor"/>
    </font>
    <font>
      <b/>
      <sz val="9"/>
      <color indexed="81"/>
      <name val="Tahoma"/>
      <family val="2"/>
    </font>
    <font>
      <b/>
      <sz val="8"/>
      <name val="Calibri"/>
      <family val="2"/>
      <scheme val="minor"/>
    </font>
    <font>
      <sz val="5"/>
      <color theme="1"/>
      <name val="Calibri"/>
      <family val="2"/>
      <scheme val="minor"/>
    </font>
    <font>
      <sz val="10"/>
      <color rgb="FF000000"/>
      <name val="Arial Narrow"/>
      <family val="2"/>
    </font>
    <font>
      <sz val="9"/>
      <color theme="1"/>
      <name val="Calibri"/>
      <family val="2"/>
      <scheme val="minor"/>
    </font>
    <font>
      <b/>
      <sz val="11"/>
      <color theme="1"/>
      <name val="Calibri"/>
      <family val="2"/>
    </font>
    <font>
      <sz val="11"/>
      <color theme="1"/>
      <name val="Calibri"/>
      <family val="2"/>
    </font>
    <font>
      <sz val="8"/>
      <color rgb="FF000000"/>
      <name val="Calibri"/>
      <family val="2"/>
      <scheme val="minor"/>
    </font>
    <font>
      <b/>
      <sz val="6"/>
      <color indexed="81"/>
      <name val="Tahoma"/>
      <family val="2"/>
    </font>
    <font>
      <sz val="6"/>
      <color indexed="81"/>
      <name val="Tahoma"/>
      <family val="2"/>
    </font>
    <font>
      <b/>
      <sz val="7"/>
      <color indexed="81"/>
      <name val="Tahoma"/>
      <family val="2"/>
    </font>
    <font>
      <sz val="8"/>
      <color indexed="8"/>
      <name val="Calibri"/>
      <family val="2"/>
      <scheme val="minor"/>
    </font>
    <font>
      <b/>
      <sz val="8"/>
      <color indexed="8"/>
      <name val="Calibri"/>
      <family val="2"/>
      <scheme val="minor"/>
    </font>
    <font>
      <u/>
      <sz val="8"/>
      <color theme="1"/>
      <name val="Calibri"/>
      <family val="2"/>
      <scheme val="minor"/>
    </font>
    <font>
      <sz val="11"/>
      <color rgb="FF006100"/>
      <name val="Calibri"/>
      <family val="2"/>
      <scheme val="minor"/>
    </font>
    <font>
      <sz val="11"/>
      <color rgb="FF9C0006"/>
      <name val="Calibri"/>
      <family val="2"/>
      <scheme val="minor"/>
    </font>
    <font>
      <sz val="9"/>
      <name val="Calibri"/>
      <family val="2"/>
      <scheme val="minor"/>
    </font>
    <font>
      <b/>
      <sz val="9"/>
      <color theme="1"/>
      <name val="Calibri"/>
      <family val="2"/>
      <scheme val="minor"/>
    </font>
    <font>
      <sz val="14"/>
      <color theme="1"/>
      <name val="Calibri"/>
      <family val="2"/>
      <scheme val="minor"/>
    </font>
    <font>
      <sz val="12"/>
      <color theme="1"/>
      <name val="Calibri"/>
      <family val="2"/>
      <scheme val="minor"/>
    </font>
    <font>
      <sz val="10"/>
      <color theme="1"/>
      <name val="Calibri"/>
      <family val="2"/>
      <scheme val="minor"/>
    </font>
    <font>
      <sz val="22"/>
      <color rgb="FFFF0000"/>
      <name val="Calibri"/>
      <family val="2"/>
      <scheme val="minor"/>
    </font>
    <font>
      <sz val="11"/>
      <name val="Calibri"/>
      <family val="2"/>
      <scheme val="minor"/>
    </font>
    <font>
      <b/>
      <sz val="8"/>
      <color rgb="FFFF0000"/>
      <name val="Calibri"/>
      <family val="2"/>
      <scheme val="minor"/>
    </font>
    <font>
      <sz val="10"/>
      <name val="Calibri"/>
      <family val="2"/>
      <scheme val="minor"/>
    </font>
    <font>
      <b/>
      <sz val="18"/>
      <color theme="1"/>
      <name val="Calibri"/>
      <family val="2"/>
      <scheme val="minor"/>
    </font>
    <font>
      <sz val="16"/>
      <color theme="1"/>
      <name val="Calibri"/>
      <family val="2"/>
      <scheme val="minor"/>
    </font>
    <font>
      <sz val="18"/>
      <name val="Calibri"/>
      <family val="2"/>
      <scheme val="minor"/>
    </font>
    <font>
      <u/>
      <sz val="11"/>
      <color theme="1"/>
      <name val="Calibri"/>
      <family val="2"/>
      <scheme val="minor"/>
    </font>
    <font>
      <sz val="8"/>
      <color theme="1"/>
      <name val="Calibri"/>
      <family val="2"/>
    </font>
    <font>
      <b/>
      <sz val="8"/>
      <color theme="1"/>
      <name val="Calibri"/>
      <family val="2"/>
    </font>
    <font>
      <sz val="8"/>
      <color rgb="FF000000"/>
      <name val="Calibri"/>
      <family val="2"/>
    </font>
    <font>
      <b/>
      <sz val="8"/>
      <color indexed="8"/>
      <name val="Calibri"/>
      <family val="2"/>
    </font>
    <font>
      <sz val="8"/>
      <color indexed="8"/>
      <name val="Calibri"/>
      <family val="2"/>
    </font>
    <font>
      <b/>
      <sz val="10"/>
      <color theme="1"/>
      <name val="Arial"/>
      <family val="2"/>
    </font>
    <font>
      <sz val="10"/>
      <color theme="1"/>
      <name val="Arial"/>
      <family val="2"/>
    </font>
    <font>
      <b/>
      <u/>
      <sz val="8"/>
      <color theme="1"/>
      <name val="Calibri"/>
      <family val="2"/>
      <scheme val="minor"/>
    </font>
    <font>
      <b/>
      <sz val="11"/>
      <name val="Arial"/>
      <family val="2"/>
    </font>
    <font>
      <sz val="11"/>
      <name val="Arial"/>
      <family val="2"/>
    </font>
    <font>
      <b/>
      <sz val="8"/>
      <name val="Arial"/>
      <family val="2"/>
    </font>
    <font>
      <sz val="8"/>
      <name val="Arial"/>
      <family val="2"/>
    </font>
    <font>
      <sz val="8"/>
      <color rgb="FFFF0000"/>
      <name val="Calibri"/>
      <family val="2"/>
      <scheme val="minor"/>
    </font>
    <font>
      <b/>
      <sz val="10"/>
      <name val="Verdana"/>
      <family val="2"/>
    </font>
    <font>
      <u/>
      <sz val="14"/>
      <color theme="0"/>
      <name val="Calibri"/>
      <family val="2"/>
      <scheme val="minor"/>
    </font>
    <font>
      <b/>
      <sz val="10"/>
      <name val="Calibri"/>
      <family val="2"/>
      <scheme val="minor"/>
    </font>
    <font>
      <u/>
      <sz val="14"/>
      <color theme="1"/>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C6E0B4"/>
        <bgColor indexed="64"/>
      </patternFill>
    </fill>
    <fill>
      <patternFill patternType="solid">
        <fgColor rgb="FFFFF2CC"/>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theme="6" tint="0.59999389629810485"/>
        <bgColor indexed="65"/>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auto="1"/>
      </bottom>
      <diagonal/>
    </border>
    <border>
      <left style="medium">
        <color auto="1"/>
      </left>
      <right/>
      <top style="medium">
        <color auto="1"/>
      </top>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8">
    <xf numFmtId="0" fontId="0" fillId="0" borderId="0"/>
    <xf numFmtId="0" fontId="8" fillId="0" borderId="0"/>
    <xf numFmtId="0" fontId="8" fillId="0" borderId="0"/>
    <xf numFmtId="9" fontId="14" fillId="0" borderId="0" applyFont="0" applyFill="0" applyBorder="0" applyAlignment="0" applyProtection="0"/>
    <xf numFmtId="0" fontId="35" fillId="11" borderId="0" applyNumberFormat="0" applyBorder="0" applyAlignment="0" applyProtection="0"/>
    <xf numFmtId="0" fontId="36" fillId="12" borderId="0" applyNumberFormat="0" applyBorder="0" applyAlignment="0" applyProtection="0"/>
    <xf numFmtId="0" fontId="14" fillId="13" borderId="0" applyNumberFormat="0" applyBorder="0" applyAlignment="0" applyProtection="0"/>
    <xf numFmtId="44" fontId="14" fillId="0" borderId="0" applyFont="0" applyFill="0" applyBorder="0" applyAlignment="0" applyProtection="0"/>
  </cellStyleXfs>
  <cellXfs count="1428">
    <xf numFmtId="0" fontId="0" fillId="0" borderId="0" xfId="0"/>
    <xf numFmtId="0" fontId="0" fillId="0" borderId="0" xfId="0" applyAlignment="1">
      <alignment vertical="center"/>
    </xf>
    <xf numFmtId="0" fontId="2" fillId="0" borderId="4" xfId="0" applyFont="1" applyBorder="1" applyAlignment="1">
      <alignment horizontal="right"/>
    </xf>
    <xf numFmtId="0" fontId="1" fillId="0" borderId="0" xfId="0" applyFont="1"/>
    <xf numFmtId="0" fontId="3" fillId="6" borderId="5" xfId="0" applyFont="1" applyFill="1" applyBorder="1"/>
    <xf numFmtId="0" fontId="3" fillId="6" borderId="6" xfId="0" applyFont="1" applyFill="1" applyBorder="1"/>
    <xf numFmtId="0" fontId="3" fillId="6" borderId="13" xfId="0" applyFont="1" applyFill="1" applyBorder="1" applyAlignment="1">
      <alignment horizontal="right"/>
    </xf>
    <xf numFmtId="0" fontId="3" fillId="6" borderId="21" xfId="0" applyFont="1" applyFill="1" applyBorder="1"/>
    <xf numFmtId="0" fontId="3" fillId="6" borderId="21" xfId="0" applyFont="1" applyFill="1" applyBorder="1" applyAlignment="1">
      <alignment horizontal="right"/>
    </xf>
    <xf numFmtId="0" fontId="0" fillId="6" borderId="25" xfId="0" applyFill="1" applyBorder="1"/>
    <xf numFmtId="0" fontId="2" fillId="0" borderId="15" xfId="0" applyFont="1" applyBorder="1" applyAlignment="1">
      <alignment horizontal="right"/>
    </xf>
    <xf numFmtId="0" fontId="6" fillId="0" borderId="0" xfId="0" applyFont="1" applyAlignment="1">
      <alignment horizontal="center"/>
    </xf>
    <xf numFmtId="9" fontId="2" fillId="0" borderId="11" xfId="0" applyNumberFormat="1" applyFont="1" applyBorder="1" applyAlignment="1">
      <alignment horizontal="right"/>
    </xf>
    <xf numFmtId="0" fontId="1" fillId="2" borderId="26" xfId="0" applyFont="1" applyFill="1" applyBorder="1" applyAlignment="1">
      <alignment horizontal="center" wrapText="1"/>
    </xf>
    <xf numFmtId="0" fontId="2" fillId="4" borderId="15" xfId="0" applyFont="1" applyFill="1" applyBorder="1" applyAlignment="1">
      <alignment horizontal="center" vertical="center" wrapText="1"/>
    </xf>
    <xf numFmtId="9" fontId="2" fillId="0" borderId="4" xfId="0" applyNumberFormat="1" applyFont="1" applyBorder="1" applyAlignment="1">
      <alignment horizontal="right"/>
    </xf>
    <xf numFmtId="9" fontId="3" fillId="6" borderId="6" xfId="3" applyFont="1" applyFill="1" applyBorder="1"/>
    <xf numFmtId="0" fontId="0" fillId="0" borderId="4" xfId="0" applyBorder="1"/>
    <xf numFmtId="0" fontId="2" fillId="4" borderId="14" xfId="0" applyFont="1" applyFill="1" applyBorder="1" applyAlignment="1">
      <alignment horizontal="center" vertical="center" wrapText="1"/>
    </xf>
    <xf numFmtId="0" fontId="2" fillId="0" borderId="19" xfId="0" applyFont="1" applyBorder="1" applyAlignment="1">
      <alignment horizontal="right"/>
    </xf>
    <xf numFmtId="0" fontId="2" fillId="0" borderId="21" xfId="0" applyFont="1" applyBorder="1" applyAlignment="1">
      <alignment horizontal="right"/>
    </xf>
    <xf numFmtId="0" fontId="2" fillId="0" borderId="13" xfId="0" applyFont="1" applyBorder="1" applyAlignment="1">
      <alignment horizontal="right"/>
    </xf>
    <xf numFmtId="0" fontId="0" fillId="0" borderId="13" xfId="0" applyBorder="1"/>
    <xf numFmtId="0" fontId="0" fillId="0" borderId="21" xfId="0" applyBorder="1"/>
    <xf numFmtId="0" fontId="0" fillId="0" borderId="16" xfId="0" applyBorder="1"/>
    <xf numFmtId="0" fontId="7" fillId="5" borderId="15" xfId="0" applyFont="1" applyFill="1" applyBorder="1" applyAlignment="1">
      <alignment horizontal="center" vertical="center" wrapText="1"/>
    </xf>
    <xf numFmtId="0" fontId="7" fillId="5" borderId="15" xfId="0" applyFont="1" applyFill="1" applyBorder="1" applyAlignment="1">
      <alignment horizontal="center" vertical="center"/>
    </xf>
    <xf numFmtId="0" fontId="3" fillId="5" borderId="1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7" fillId="7" borderId="4" xfId="1" applyFont="1" applyFill="1" applyBorder="1" applyAlignment="1">
      <alignment horizontal="justify" vertical="center" wrapText="1"/>
    </xf>
    <xf numFmtId="0" fontId="18" fillId="7" borderId="4" xfId="0" applyFont="1" applyFill="1" applyBorder="1" applyAlignment="1">
      <alignment horizontal="center" vertical="center"/>
    </xf>
    <xf numFmtId="0" fontId="18" fillId="7" borderId="4" xfId="0" applyFont="1" applyFill="1" applyBorder="1" applyAlignment="1">
      <alignment horizontal="right" vertical="center" wrapText="1"/>
    </xf>
    <xf numFmtId="0" fontId="7" fillId="7" borderId="4" xfId="0" applyFont="1" applyFill="1" applyBorder="1" applyAlignment="1">
      <alignment horizontal="right" vertical="center" wrapText="1"/>
    </xf>
    <xf numFmtId="0" fontId="18" fillId="7" borderId="4" xfId="0" applyFont="1" applyFill="1" applyBorder="1" applyAlignment="1">
      <alignment horizontal="center" vertical="center" wrapText="1"/>
    </xf>
    <xf numFmtId="0" fontId="18" fillId="0" borderId="4" xfId="0" applyFont="1" applyBorder="1"/>
    <xf numFmtId="0" fontId="18" fillId="7" borderId="4" xfId="0" applyFont="1" applyFill="1" applyBorder="1" applyAlignment="1">
      <alignment horizontal="right" vertical="center"/>
    </xf>
    <xf numFmtId="0" fontId="17" fillId="7" borderId="0" xfId="1" applyFont="1" applyFill="1" applyBorder="1" applyAlignment="1">
      <alignment horizontal="justify" vertical="center" wrapText="1"/>
    </xf>
    <xf numFmtId="0" fontId="18" fillId="7" borderId="0" xfId="0" applyFont="1" applyFill="1" applyBorder="1" applyAlignment="1">
      <alignment horizontal="center" vertical="center"/>
    </xf>
    <xf numFmtId="0" fontId="17" fillId="7" borderId="15" xfId="1" applyFont="1" applyFill="1" applyBorder="1" applyAlignment="1">
      <alignment horizontal="justify" vertical="center" wrapText="1"/>
    </xf>
    <xf numFmtId="0" fontId="18" fillId="7" borderId="15" xfId="0" applyFont="1" applyFill="1" applyBorder="1" applyAlignment="1">
      <alignment horizontal="right" vertical="center"/>
    </xf>
    <xf numFmtId="0" fontId="7" fillId="7" borderId="15" xfId="0" applyFont="1" applyFill="1" applyBorder="1" applyAlignment="1">
      <alignment horizontal="right" vertical="center" wrapText="1"/>
    </xf>
    <xf numFmtId="0" fontId="18" fillId="7" borderId="15" xfId="0" applyFont="1" applyFill="1" applyBorder="1" applyAlignment="1">
      <alignment horizontal="center" vertical="center" wrapText="1"/>
    </xf>
    <xf numFmtId="0" fontId="18" fillId="7" borderId="30" xfId="0" applyFont="1" applyFill="1" applyBorder="1" applyAlignment="1">
      <alignment horizontal="center" vertical="center"/>
    </xf>
    <xf numFmtId="0" fontId="18" fillId="7" borderId="30" xfId="0" applyFont="1" applyFill="1" applyBorder="1" applyAlignment="1">
      <alignment horizontal="center" vertical="center" wrapText="1"/>
    </xf>
    <xf numFmtId="0" fontId="7" fillId="6" borderId="1" xfId="0" applyFont="1" applyFill="1" applyBorder="1"/>
    <xf numFmtId="0" fontId="7" fillId="6" borderId="2" xfId="0" applyFont="1" applyFill="1" applyBorder="1"/>
    <xf numFmtId="0" fontId="7" fillId="6" borderId="6" xfId="0" applyFont="1" applyFill="1" applyBorder="1"/>
    <xf numFmtId="0" fontId="7" fillId="6" borderId="6" xfId="0" applyFont="1" applyFill="1" applyBorder="1" applyAlignment="1">
      <alignment horizontal="right"/>
    </xf>
    <xf numFmtId="0" fontId="7" fillId="6" borderId="17" xfId="0" applyFont="1" applyFill="1" applyBorder="1" applyAlignment="1">
      <alignment horizontal="right"/>
    </xf>
    <xf numFmtId="0" fontId="7" fillId="6" borderId="17" xfId="0" applyFont="1" applyFill="1" applyBorder="1"/>
    <xf numFmtId="0" fontId="0" fillId="0" borderId="0" xfId="0" applyBorder="1" applyAlignment="1">
      <alignment horizontal="center"/>
    </xf>
    <xf numFmtId="0" fontId="2" fillId="4" borderId="1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0" fillId="0" borderId="0" xfId="0" applyAlignment="1">
      <alignment horizontal="left"/>
    </xf>
    <xf numFmtId="0" fontId="6" fillId="0" borderId="0" xfId="0" applyFont="1" applyAlignment="1">
      <alignment horizontal="center"/>
    </xf>
    <xf numFmtId="0" fontId="1" fillId="2" borderId="26" xfId="0" applyFont="1" applyFill="1" applyBorder="1" applyAlignment="1">
      <alignment horizontal="center" wrapText="1"/>
    </xf>
    <xf numFmtId="0" fontId="0" fillId="0" borderId="0" xfId="0" applyAlignment="1">
      <alignment horizontal="left"/>
    </xf>
    <xf numFmtId="0" fontId="6" fillId="0" borderId="0" xfId="0" applyFont="1" applyAlignment="1">
      <alignment horizontal="center"/>
    </xf>
    <xf numFmtId="0" fontId="1" fillId="2" borderId="26" xfId="0" applyFont="1" applyFill="1" applyBorder="1" applyAlignment="1">
      <alignment horizontal="center" wrapText="1"/>
    </xf>
    <xf numFmtId="0" fontId="2" fillId="4" borderId="1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0" fillId="0" borderId="0" xfId="0" applyBorder="1" applyAlignment="1">
      <alignment horizontal="center"/>
    </xf>
    <xf numFmtId="0" fontId="2" fillId="4" borderId="4" xfId="0" applyFont="1" applyFill="1" applyBorder="1" applyAlignment="1">
      <alignment horizontal="center" vertical="center" wrapText="1"/>
    </xf>
    <xf numFmtId="0" fontId="2" fillId="0" borderId="4" xfId="0" applyFont="1" applyFill="1" applyBorder="1" applyAlignment="1">
      <alignment horizontal="right" wrapText="1"/>
    </xf>
    <xf numFmtId="0" fontId="2" fillId="0" borderId="4" xfId="0" applyFont="1" applyFill="1" applyBorder="1" applyAlignment="1">
      <alignment horizontal="right" vertical="justify" wrapText="1"/>
    </xf>
    <xf numFmtId="0" fontId="2" fillId="0" borderId="4" xfId="0" applyFont="1" applyFill="1" applyBorder="1" applyAlignment="1">
      <alignment horizontal="justify" vertical="top"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wrapText="1"/>
    </xf>
    <xf numFmtId="0" fontId="2" fillId="0" borderId="4" xfId="0" applyFont="1" applyFill="1" applyBorder="1" applyAlignment="1">
      <alignment vertical="center" wrapText="1"/>
    </xf>
    <xf numFmtId="0" fontId="2" fillId="7" borderId="4" xfId="0" applyFont="1" applyFill="1" applyBorder="1" applyAlignment="1">
      <alignment horizontal="center" vertical="center" wrapText="1"/>
    </xf>
    <xf numFmtId="0" fontId="2" fillId="7" borderId="4" xfId="0" applyFont="1" applyFill="1" applyBorder="1" applyAlignment="1">
      <alignment horizontal="right" wrapText="1"/>
    </xf>
    <xf numFmtId="0" fontId="3" fillId="7"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31" xfId="0" applyFont="1" applyBorder="1" applyAlignment="1">
      <alignment horizontal="right" wrapText="1"/>
    </xf>
    <xf numFmtId="0" fontId="2" fillId="0" borderId="32" xfId="0" applyFont="1" applyBorder="1" applyAlignment="1">
      <alignment horizontal="right" wrapText="1"/>
    </xf>
    <xf numFmtId="0" fontId="2" fillId="0" borderId="33" xfId="0" applyFont="1" applyBorder="1" applyAlignment="1">
      <alignment horizontal="right" wrapText="1"/>
    </xf>
    <xf numFmtId="0" fontId="2" fillId="0" borderId="34" xfId="0" applyFont="1" applyBorder="1" applyAlignment="1">
      <alignment horizontal="right" wrapText="1"/>
    </xf>
    <xf numFmtId="0" fontId="2" fillId="0" borderId="14" xfId="0" applyFont="1" applyBorder="1" applyAlignment="1">
      <alignment horizontal="right" wrapText="1"/>
    </xf>
    <xf numFmtId="0" fontId="3" fillId="0" borderId="13" xfId="0" applyFont="1" applyFill="1" applyBorder="1" applyAlignment="1">
      <alignment horizontal="right" wrapText="1"/>
    </xf>
    <xf numFmtId="0" fontId="2" fillId="0" borderId="14" xfId="0" applyFont="1" applyBorder="1" applyAlignment="1">
      <alignment wrapText="1"/>
    </xf>
    <xf numFmtId="0" fontId="2" fillId="0" borderId="11" xfId="0" applyFont="1" applyBorder="1" applyAlignment="1">
      <alignment wrapText="1"/>
    </xf>
    <xf numFmtId="0" fontId="2" fillId="0" borderId="11" xfId="0" applyFont="1" applyBorder="1" applyAlignment="1">
      <alignment horizontal="center" wrapText="1"/>
    </xf>
    <xf numFmtId="0" fontId="2" fillId="0" borderId="0" xfId="0" applyFont="1" applyBorder="1" applyAlignment="1">
      <alignment horizontal="center" wrapText="1"/>
    </xf>
    <xf numFmtId="0" fontId="2" fillId="0" borderId="35" xfId="0" applyFont="1" applyBorder="1" applyAlignment="1">
      <alignment horizontal="right" wrapText="1"/>
    </xf>
    <xf numFmtId="0" fontId="20" fillId="6" borderId="1" xfId="0" applyFont="1" applyFill="1" applyBorder="1"/>
    <xf numFmtId="0" fontId="20" fillId="6" borderId="2" xfId="0" applyFont="1" applyFill="1" applyBorder="1"/>
    <xf numFmtId="0" fontId="20" fillId="6" borderId="6" xfId="0" applyFont="1" applyFill="1" applyBorder="1"/>
    <xf numFmtId="0" fontId="3" fillId="6" borderId="6" xfId="0" applyFont="1" applyFill="1" applyBorder="1" applyAlignment="1">
      <alignment horizontal="right"/>
    </xf>
    <xf numFmtId="0" fontId="3" fillId="6" borderId="17" xfId="0" applyFont="1" applyFill="1" applyBorder="1" applyAlignment="1">
      <alignment horizontal="right"/>
    </xf>
    <xf numFmtId="0" fontId="3" fillId="6" borderId="17" xfId="0" applyFont="1" applyFill="1" applyBorder="1"/>
    <xf numFmtId="9" fontId="2" fillId="0" borderId="4" xfId="0" applyNumberFormat="1" applyFont="1" applyFill="1" applyBorder="1" applyAlignment="1">
      <alignment horizontal="center" wrapText="1"/>
    </xf>
    <xf numFmtId="0" fontId="2" fillId="0" borderId="4" xfId="0" applyFont="1" applyFill="1" applyBorder="1" applyAlignment="1">
      <alignment horizontal="center" vertical="justify" wrapText="1"/>
    </xf>
    <xf numFmtId="0" fontId="2" fillId="0" borderId="4" xfId="0" applyFont="1" applyFill="1" applyBorder="1" applyAlignment="1">
      <alignment horizontal="center" vertical="top" wrapText="1"/>
    </xf>
    <xf numFmtId="0" fontId="2" fillId="0" borderId="4" xfId="0" applyFont="1" applyFill="1" applyBorder="1" applyAlignment="1">
      <alignment wrapText="1"/>
    </xf>
    <xf numFmtId="0" fontId="2" fillId="0" borderId="33" xfId="0" applyFont="1" applyBorder="1" applyAlignment="1">
      <alignment wrapText="1"/>
    </xf>
    <xf numFmtId="0" fontId="2" fillId="0" borderId="32" xfId="0" applyFont="1" applyBorder="1" applyAlignment="1">
      <alignment wrapText="1"/>
    </xf>
    <xf numFmtId="0" fontId="2" fillId="0" borderId="36" xfId="0" applyFont="1" applyBorder="1" applyAlignment="1">
      <alignment wrapText="1"/>
    </xf>
    <xf numFmtId="0" fontId="3" fillId="6" borderId="1" xfId="0" applyFont="1" applyFill="1" applyBorder="1"/>
    <xf numFmtId="0" fontId="3" fillId="6" borderId="2" xfId="0" applyFont="1" applyFill="1" applyBorder="1"/>
    <xf numFmtId="0" fontId="2" fillId="6" borderId="25" xfId="0" applyFont="1" applyFill="1" applyBorder="1"/>
    <xf numFmtId="0" fontId="2" fillId="0" borderId="0" xfId="0" applyFont="1"/>
    <xf numFmtId="0" fontId="0" fillId="0" borderId="0" xfId="0" applyFont="1"/>
    <xf numFmtId="0" fontId="3" fillId="0" borderId="0" xfId="0" applyFont="1" applyAlignment="1">
      <alignment horizontal="center"/>
    </xf>
    <xf numFmtId="0" fontId="3" fillId="0" borderId="0" xfId="0" applyFont="1"/>
    <xf numFmtId="0" fontId="2" fillId="0" borderId="0" xfId="0" applyFont="1" applyAlignment="1">
      <alignment vertical="center"/>
    </xf>
    <xf numFmtId="0" fontId="3" fillId="2" borderId="26" xfId="0" applyFont="1" applyFill="1" applyBorder="1" applyAlignment="1">
      <alignment horizontal="center" wrapText="1"/>
    </xf>
    <xf numFmtId="0" fontId="3" fillId="5" borderId="13"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33"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6" borderId="38"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12" xfId="0" applyFont="1" applyFill="1" applyBorder="1" applyAlignment="1">
      <alignment horizontal="right" wrapText="1"/>
    </xf>
    <xf numFmtId="0" fontId="3" fillId="6" borderId="15" xfId="0" applyFont="1" applyFill="1" applyBorder="1" applyAlignment="1">
      <alignment horizontal="right" wrapText="1"/>
    </xf>
    <xf numFmtId="0" fontId="2" fillId="6" borderId="12"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8" xfId="0" applyFont="1" applyFill="1" applyBorder="1" applyAlignment="1">
      <alignment horizontal="right" wrapText="1"/>
    </xf>
    <xf numFmtId="0" fontId="2" fillId="6" borderId="12" xfId="0" applyFont="1" applyFill="1" applyBorder="1" applyAlignment="1">
      <alignment horizontal="right" vertical="center" wrapText="1"/>
    </xf>
    <xf numFmtId="0" fontId="2" fillId="6" borderId="15" xfId="0" applyFont="1" applyFill="1" applyBorder="1" applyAlignment="1">
      <alignment horizontal="right" vertical="center" wrapText="1"/>
    </xf>
    <xf numFmtId="0" fontId="2" fillId="6" borderId="14" xfId="0" applyFont="1" applyFill="1" applyBorder="1" applyAlignment="1">
      <alignment horizontal="right" vertical="center" wrapText="1"/>
    </xf>
    <xf numFmtId="0" fontId="2" fillId="6" borderId="4" xfId="0" applyFont="1" applyFill="1" applyBorder="1" applyAlignment="1">
      <alignment horizontal="right" vertical="center" wrapText="1"/>
    </xf>
    <xf numFmtId="0" fontId="2" fillId="6" borderId="4" xfId="0" applyFont="1" applyFill="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4" xfId="0" applyFont="1" applyBorder="1" applyAlignment="1">
      <alignment horizontal="center" vertical="center"/>
    </xf>
    <xf numFmtId="49" fontId="2" fillId="0" borderId="4" xfId="0" applyNumberFormat="1" applyFont="1" applyBorder="1" applyAlignment="1">
      <alignment horizontal="left" vertical="center" wrapText="1"/>
    </xf>
    <xf numFmtId="0" fontId="2" fillId="0" borderId="39" xfId="0"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horizontal="right" vertical="center" wrapText="1"/>
    </xf>
    <xf numFmtId="0" fontId="2" fillId="0" borderId="4" xfId="0" applyFont="1" applyBorder="1" applyAlignment="1">
      <alignment horizontal="left" vertical="center" wrapText="1"/>
    </xf>
    <xf numFmtId="0" fontId="23" fillId="0" borderId="4" xfId="0" applyFont="1" applyBorder="1" applyAlignment="1">
      <alignment horizontal="center" vertical="center" wrapText="1"/>
    </xf>
    <xf numFmtId="0" fontId="2" fillId="0" borderId="7" xfId="0" applyFont="1" applyBorder="1" applyAlignment="1">
      <alignment horizontal="right" vertical="center"/>
    </xf>
    <xf numFmtId="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right" vertical="center"/>
    </xf>
    <xf numFmtId="0" fontId="2" fillId="0" borderId="40" xfId="0" applyFont="1" applyBorder="1" applyAlignment="1">
      <alignment vertical="center" wrapText="1"/>
    </xf>
    <xf numFmtId="0" fontId="2" fillId="0" borderId="15" xfId="0" applyFont="1" applyBorder="1" applyAlignment="1">
      <alignment horizontal="right" vertical="center" wrapText="1"/>
    </xf>
    <xf numFmtId="0" fontId="2" fillId="0" borderId="11" xfId="0" applyFont="1" applyBorder="1" applyAlignment="1">
      <alignment horizontal="right" vertical="center" wrapText="1"/>
    </xf>
    <xf numFmtId="0" fontId="2" fillId="0" borderId="8" xfId="0" applyFont="1" applyBorder="1" applyAlignment="1">
      <alignment horizontal="right"/>
    </xf>
    <xf numFmtId="0" fontId="3" fillId="6" borderId="6" xfId="0" applyFont="1" applyFill="1" applyBorder="1" applyAlignment="1">
      <alignment horizontal="right" wrapText="1"/>
    </xf>
    <xf numFmtId="0" fontId="17" fillId="7" borderId="41" xfId="1" applyFont="1" applyFill="1" applyBorder="1" applyAlignment="1">
      <alignment horizontal="center" vertical="center" wrapText="1"/>
    </xf>
    <xf numFmtId="0" fontId="17" fillId="7" borderId="42" xfId="1" applyFont="1" applyFill="1" applyBorder="1" applyAlignment="1">
      <alignment horizontal="justify" vertical="center" wrapText="1"/>
    </xf>
    <xf numFmtId="0" fontId="18" fillId="7" borderId="42" xfId="0" applyFont="1" applyFill="1" applyBorder="1" applyAlignment="1">
      <alignment horizontal="center" vertical="center"/>
    </xf>
    <xf numFmtId="0" fontId="18" fillId="7" borderId="42" xfId="0" applyFont="1" applyFill="1" applyBorder="1" applyAlignment="1">
      <alignment horizontal="right" vertical="center" wrapText="1"/>
    </xf>
    <xf numFmtId="0" fontId="18" fillId="7" borderId="42" xfId="0" applyFont="1" applyFill="1" applyBorder="1" applyAlignment="1">
      <alignment horizontal="center" vertical="center" wrapText="1"/>
    </xf>
    <xf numFmtId="0" fontId="2" fillId="0" borderId="42" xfId="0" applyFont="1" applyBorder="1" applyAlignment="1">
      <alignment horizontal="right"/>
    </xf>
    <xf numFmtId="9" fontId="2" fillId="0" borderId="42" xfId="0" applyNumberFormat="1" applyFont="1" applyBorder="1" applyAlignment="1">
      <alignment horizontal="right"/>
    </xf>
    <xf numFmtId="0" fontId="0" fillId="0" borderId="43" xfId="0" applyBorder="1"/>
    <xf numFmtId="0" fontId="17" fillId="7" borderId="44" xfId="1" applyFont="1" applyFill="1" applyBorder="1" applyAlignment="1">
      <alignment horizontal="center" vertical="center" wrapText="1"/>
    </xf>
    <xf numFmtId="0" fontId="0" fillId="0" borderId="45" xfId="0" applyBorder="1"/>
    <xf numFmtId="0" fontId="17" fillId="7" borderId="35" xfId="1" applyFont="1" applyFill="1" applyBorder="1" applyAlignment="1">
      <alignment horizontal="center" vertical="center" wrapText="1"/>
    </xf>
    <xf numFmtId="0" fontId="17" fillId="7" borderId="33" xfId="1" applyFont="1" applyFill="1" applyBorder="1" applyAlignment="1">
      <alignment horizontal="justify" vertical="center" wrapText="1"/>
    </xf>
    <xf numFmtId="0" fontId="18" fillId="7" borderId="33" xfId="0" applyFont="1" applyFill="1" applyBorder="1" applyAlignment="1">
      <alignment horizontal="center" vertical="center"/>
    </xf>
    <xf numFmtId="0" fontId="18" fillId="7" borderId="33" xfId="0" applyFont="1" applyFill="1" applyBorder="1" applyAlignment="1">
      <alignment horizontal="right" vertical="center"/>
    </xf>
    <xf numFmtId="0" fontId="18" fillId="7" borderId="33" xfId="0" applyFont="1" applyFill="1" applyBorder="1" applyAlignment="1">
      <alignment horizontal="right" vertical="center" wrapText="1"/>
    </xf>
    <xf numFmtId="0" fontId="18" fillId="7" borderId="33" xfId="0" applyFont="1" applyFill="1" applyBorder="1" applyAlignment="1">
      <alignment horizontal="center" vertical="center" wrapText="1"/>
    </xf>
    <xf numFmtId="0" fontId="2" fillId="0" borderId="33" xfId="0" applyFont="1" applyBorder="1" applyAlignment="1">
      <alignment horizontal="right"/>
    </xf>
    <xf numFmtId="0" fontId="0" fillId="0" borderId="33" xfId="0" applyBorder="1"/>
    <xf numFmtId="9" fontId="2" fillId="0" borderId="33" xfId="0" applyNumberFormat="1" applyFont="1" applyBorder="1" applyAlignment="1">
      <alignment horizontal="right"/>
    </xf>
    <xf numFmtId="0" fontId="0" fillId="0" borderId="46" xfId="0" applyBorder="1"/>
    <xf numFmtId="0" fontId="2" fillId="0" borderId="7" xfId="0" applyFont="1" applyBorder="1" applyAlignment="1">
      <alignment horizontal="right"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wrapText="1"/>
    </xf>
    <xf numFmtId="0" fontId="2" fillId="0" borderId="45" xfId="0" applyFont="1" applyFill="1" applyBorder="1" applyAlignment="1">
      <alignment horizontal="center" wrapText="1"/>
    </xf>
    <xf numFmtId="0" fontId="2" fillId="0" borderId="45" xfId="0" applyFont="1" applyFill="1" applyBorder="1" applyAlignment="1">
      <alignment wrapText="1"/>
    </xf>
    <xf numFmtId="0" fontId="17" fillId="7" borderId="47" xfId="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right" wrapText="1"/>
    </xf>
    <xf numFmtId="0" fontId="2" fillId="0" borderId="14" xfId="0" applyFont="1" applyFill="1" applyBorder="1" applyAlignment="1">
      <alignment horizontal="right" vertical="justify" wrapText="1"/>
    </xf>
    <xf numFmtId="0" fontId="2" fillId="0" borderId="14" xfId="0" applyFont="1" applyFill="1" applyBorder="1" applyAlignment="1">
      <alignment horizontal="justify" vertical="top" wrapText="1"/>
    </xf>
    <xf numFmtId="0" fontId="2" fillId="0" borderId="36" xfId="0" applyFont="1" applyFill="1" applyBorder="1" applyAlignment="1">
      <alignment wrapText="1"/>
    </xf>
    <xf numFmtId="49" fontId="2" fillId="0" borderId="42" xfId="0" applyNumberFormat="1" applyFont="1" applyBorder="1" applyAlignment="1">
      <alignment horizontal="center" vertical="center" wrapText="1"/>
    </xf>
    <xf numFmtId="0" fontId="2" fillId="0" borderId="42" xfId="0" applyFont="1" applyBorder="1" applyAlignment="1">
      <alignment horizontal="center" vertical="center"/>
    </xf>
    <xf numFmtId="49" fontId="2" fillId="0" borderId="42" xfId="0" applyNumberFormat="1" applyFont="1" applyBorder="1" applyAlignment="1">
      <alignment horizontal="left" vertical="center" wrapText="1"/>
    </xf>
    <xf numFmtId="0" fontId="2" fillId="0" borderId="48" xfId="0" applyFont="1" applyBorder="1" applyAlignment="1">
      <alignment horizontal="right" vertical="center"/>
    </xf>
    <xf numFmtId="0" fontId="2" fillId="0" borderId="42" xfId="0" applyFont="1" applyBorder="1" applyAlignment="1">
      <alignment horizontal="right" vertical="center"/>
    </xf>
    <xf numFmtId="0" fontId="2" fillId="0" borderId="42" xfId="0" applyFont="1" applyBorder="1" applyAlignment="1">
      <alignment horizontal="right" vertical="center" wrapText="1"/>
    </xf>
    <xf numFmtId="0" fontId="2" fillId="0" borderId="42" xfId="0" applyFont="1" applyBorder="1" applyAlignment="1">
      <alignment horizontal="left" vertical="center" wrapText="1"/>
    </xf>
    <xf numFmtId="0" fontId="23" fillId="0" borderId="42" xfId="0" applyFont="1" applyBorder="1" applyAlignment="1">
      <alignment horizontal="center" vertical="center" wrapText="1"/>
    </xf>
    <xf numFmtId="9" fontId="2" fillId="0" borderId="42" xfId="0" applyNumberFormat="1" applyFont="1" applyBorder="1" applyAlignment="1">
      <alignment horizontal="center" vertical="center"/>
    </xf>
    <xf numFmtId="0" fontId="2" fillId="0" borderId="49" xfId="0" applyFont="1" applyBorder="1" applyAlignment="1">
      <alignment horizontal="right" vertical="center"/>
    </xf>
    <xf numFmtId="0" fontId="2" fillId="0" borderId="43" xfId="0" applyFont="1" applyBorder="1" applyAlignment="1">
      <alignment vertical="center" wrapText="1"/>
    </xf>
    <xf numFmtId="0" fontId="2" fillId="0" borderId="4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42" xfId="0" applyFont="1" applyBorder="1" applyAlignment="1">
      <alignment vertical="center" wrapText="1"/>
    </xf>
    <xf numFmtId="0" fontId="2" fillId="0" borderId="7" xfId="0" applyFont="1" applyBorder="1" applyAlignment="1">
      <alignment horizontal="center" vertical="center" wrapText="1"/>
    </xf>
    <xf numFmtId="0" fontId="2" fillId="7" borderId="7" xfId="0" applyFont="1" applyFill="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vertical="center" wrapText="1"/>
    </xf>
    <xf numFmtId="0" fontId="2" fillId="7" borderId="7" xfId="0" applyFont="1" applyFill="1" applyBorder="1" applyAlignment="1">
      <alignment horizontal="center" vertical="center"/>
    </xf>
    <xf numFmtId="9" fontId="2" fillId="7" borderId="4" xfId="0" applyNumberFormat="1" applyFont="1" applyFill="1" applyBorder="1" applyAlignment="1">
      <alignment horizontal="center" vertical="center"/>
    </xf>
    <xf numFmtId="9" fontId="2" fillId="0" borderId="4" xfId="0" applyNumberFormat="1" applyFont="1" applyBorder="1" applyAlignment="1">
      <alignment horizontal="right" vertical="center" wrapText="1"/>
    </xf>
    <xf numFmtId="0" fontId="0" fillId="0" borderId="4" xfId="0" applyBorder="1" applyAlignment="1">
      <alignment horizontal="center" vertical="center"/>
    </xf>
    <xf numFmtId="0" fontId="2" fillId="7" borderId="4" xfId="0" applyFont="1" applyFill="1" applyBorder="1" applyAlignment="1">
      <alignment vertical="center" wrapText="1"/>
    </xf>
    <xf numFmtId="0" fontId="2" fillId="0" borderId="7" xfId="0" applyFont="1" applyFill="1" applyBorder="1" applyAlignment="1">
      <alignment horizontal="center" vertical="center"/>
    </xf>
    <xf numFmtId="0" fontId="2" fillId="7" borderId="4" xfId="0" applyFont="1" applyFill="1" applyBorder="1" applyAlignment="1">
      <alignment horizontal="center" vertical="center"/>
    </xf>
    <xf numFmtId="0" fontId="25" fillId="7" borderId="55" xfId="0" applyFont="1" applyFill="1" applyBorder="1" applyAlignment="1" applyProtection="1">
      <alignment horizontal="center" vertical="center" wrapText="1"/>
      <protection locked="0"/>
    </xf>
    <xf numFmtId="9" fontId="0" fillId="7" borderId="7" xfId="0" applyNumberFormat="1" applyFill="1" applyBorder="1" applyAlignment="1">
      <alignment horizontal="center" vertical="center"/>
    </xf>
    <xf numFmtId="0" fontId="0" fillId="7" borderId="0" xfId="0" applyFill="1"/>
    <xf numFmtId="0" fontId="0" fillId="0" borderId="45" xfId="0" applyBorder="1" applyAlignment="1">
      <alignment vertical="center" wrapText="1"/>
    </xf>
    <xf numFmtId="0" fontId="20" fillId="6" borderId="56" xfId="0" applyFont="1" applyFill="1" applyBorder="1"/>
    <xf numFmtId="0" fontId="20" fillId="6" borderId="37" xfId="0" applyFont="1" applyFill="1" applyBorder="1"/>
    <xf numFmtId="0" fontId="20" fillId="6" borderId="13" xfId="0" applyFont="1" applyFill="1" applyBorder="1"/>
    <xf numFmtId="0" fontId="3" fillId="6" borderId="13" xfId="0" applyFont="1" applyFill="1" applyBorder="1" applyAlignment="1">
      <alignment horizontal="center"/>
    </xf>
    <xf numFmtId="0" fontId="3" fillId="6" borderId="57" xfId="0" applyFont="1" applyFill="1" applyBorder="1" applyAlignment="1">
      <alignment horizontal="center"/>
    </xf>
    <xf numFmtId="0" fontId="3" fillId="6" borderId="19" xfId="0" applyFont="1" applyFill="1" applyBorder="1"/>
    <xf numFmtId="0" fontId="3" fillId="6" borderId="13" xfId="0" applyFont="1" applyFill="1" applyBorder="1"/>
    <xf numFmtId="9" fontId="3" fillId="6" borderId="13" xfId="3" applyFont="1" applyFill="1" applyBorder="1"/>
    <xf numFmtId="0" fontId="0" fillId="6" borderId="50" xfId="0" applyFill="1" applyBorder="1"/>
    <xf numFmtId="0" fontId="2" fillId="0" borderId="48"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14" xfId="0" applyFont="1" applyBorder="1" applyAlignment="1">
      <alignment horizontal="center" vertical="center" wrapText="1"/>
    </xf>
    <xf numFmtId="0" fontId="2" fillId="0" borderId="15" xfId="0" applyFont="1" applyBorder="1" applyAlignment="1">
      <alignment horizontal="right" vertical="center"/>
    </xf>
    <xf numFmtId="0" fontId="2" fillId="0" borderId="11" xfId="0" applyFont="1" applyBorder="1" applyAlignment="1">
      <alignment horizontal="right"/>
    </xf>
    <xf numFmtId="0" fontId="3" fillId="0" borderId="42" xfId="0" applyFont="1" applyFill="1" applyBorder="1" applyAlignment="1">
      <alignment horizontal="center" vertical="center" wrapText="1"/>
    </xf>
    <xf numFmtId="0" fontId="2" fillId="7" borderId="43"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39" xfId="0" applyFont="1" applyBorder="1" applyAlignment="1">
      <alignment horizontal="center" vertical="center" wrapText="1"/>
    </xf>
    <xf numFmtId="0" fontId="2" fillId="7" borderId="39" xfId="0" applyFont="1" applyFill="1" applyBorder="1" applyAlignment="1">
      <alignment horizontal="center" vertical="center" wrapText="1"/>
    </xf>
    <xf numFmtId="0" fontId="0" fillId="0" borderId="0" xfId="0" applyAlignment="1">
      <alignment horizontal="left" vertical="center"/>
    </xf>
    <xf numFmtId="0" fontId="0" fillId="0" borderId="0" xfId="0" applyBorder="1" applyAlignment="1">
      <alignment horizontal="left" vertical="center"/>
    </xf>
    <xf numFmtId="0" fontId="13" fillId="7" borderId="0" xfId="1" applyFont="1" applyFill="1" applyBorder="1" applyAlignment="1">
      <alignment horizontal="center" vertical="center"/>
    </xf>
    <xf numFmtId="0" fontId="8" fillId="7" borderId="0" xfId="2" applyFill="1" applyBorder="1" applyAlignment="1">
      <alignment horizontal="left" vertical="center" wrapText="1"/>
    </xf>
    <xf numFmtId="0" fontId="0" fillId="0" borderId="0" xfId="0" applyBorder="1" applyAlignment="1">
      <alignment horizontal="center" vertical="center"/>
    </xf>
    <xf numFmtId="0" fontId="0" fillId="0" borderId="0" xfId="0" applyBorder="1" applyAlignment="1">
      <alignment vertical="center"/>
    </xf>
    <xf numFmtId="0" fontId="1" fillId="0" borderId="58" xfId="0" applyFont="1" applyBorder="1" applyAlignment="1">
      <alignment horizontal="left" vertical="center" wrapText="1"/>
    </xf>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center" vertical="center"/>
    </xf>
    <xf numFmtId="0" fontId="3" fillId="8" borderId="15" xfId="0" applyFont="1" applyFill="1" applyBorder="1" applyAlignment="1">
      <alignment horizontal="center" vertical="center" wrapText="1"/>
    </xf>
    <xf numFmtId="0" fontId="3" fillId="8" borderId="15" xfId="0" applyFont="1" applyFill="1" applyBorder="1" applyAlignment="1">
      <alignment horizontal="center" vertical="center"/>
    </xf>
    <xf numFmtId="0" fontId="3" fillId="8" borderId="14"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8" fillId="0" borderId="4" xfId="0" applyFont="1" applyFill="1" applyBorder="1" applyAlignment="1">
      <alignment horizontal="left" vertical="center" wrapText="1"/>
    </xf>
    <xf numFmtId="0" fontId="28" fillId="0" borderId="4" xfId="0" applyFont="1" applyFill="1" applyBorder="1" applyAlignment="1">
      <alignment horizontal="center" vertical="center" wrapText="1"/>
    </xf>
    <xf numFmtId="0" fontId="28" fillId="0" borderId="4" xfId="0" applyFont="1" applyFill="1" applyBorder="1" applyAlignment="1">
      <alignment horizontal="justify" vertical="center" wrapText="1"/>
    </xf>
    <xf numFmtId="0" fontId="28" fillId="0" borderId="4" xfId="0" applyFont="1" applyFill="1" applyBorder="1" applyAlignment="1">
      <alignment vertical="center" wrapText="1"/>
    </xf>
    <xf numFmtId="0" fontId="2" fillId="0" borderId="4" xfId="0" applyFont="1" applyFill="1" applyBorder="1" applyAlignment="1">
      <alignment horizontal="left" vertical="center"/>
    </xf>
    <xf numFmtId="9" fontId="2" fillId="0" borderId="4" xfId="0" applyNumberFormat="1" applyFont="1" applyFill="1" applyBorder="1" applyAlignment="1">
      <alignment horizontal="left" vertical="center"/>
    </xf>
    <xf numFmtId="0" fontId="2" fillId="0" borderId="0" xfId="0" applyFont="1" applyAlignment="1">
      <alignment horizontal="left"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xf>
    <xf numFmtId="9" fontId="2" fillId="0" borderId="4" xfId="0" applyNumberFormat="1" applyFont="1" applyFill="1" applyBorder="1" applyAlignment="1">
      <alignment horizontal="center" vertical="center"/>
    </xf>
    <xf numFmtId="0" fontId="28" fillId="0" borderId="14" xfId="0" applyFont="1" applyFill="1" applyBorder="1" applyAlignment="1">
      <alignment horizontal="left" vertical="center" wrapText="1"/>
    </xf>
    <xf numFmtId="0" fontId="28" fillId="0" borderId="14" xfId="0" applyFont="1" applyFill="1" applyBorder="1" applyAlignment="1">
      <alignment horizontal="center" vertical="center" wrapText="1"/>
    </xf>
    <xf numFmtId="0" fontId="28" fillId="0" borderId="14" xfId="0" applyFont="1" applyFill="1" applyBorder="1" applyAlignment="1">
      <alignment horizontal="justify" vertical="center" wrapText="1"/>
    </xf>
    <xf numFmtId="0" fontId="28" fillId="0" borderId="14" xfId="0" applyFont="1" applyFill="1" applyBorder="1" applyAlignment="1">
      <alignment vertical="center" wrapText="1"/>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3" fillId="6" borderId="2" xfId="0" applyFont="1" applyFill="1" applyBorder="1" applyAlignment="1">
      <alignment vertical="center"/>
    </xf>
    <xf numFmtId="0" fontId="3" fillId="6" borderId="2"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6" xfId="0" applyFont="1" applyFill="1" applyBorder="1" applyAlignment="1">
      <alignment horizontal="right" vertical="center"/>
    </xf>
    <xf numFmtId="0" fontId="3" fillId="6" borderId="6" xfId="0" applyFont="1" applyFill="1" applyBorder="1" applyAlignment="1">
      <alignment vertical="center"/>
    </xf>
    <xf numFmtId="0" fontId="3" fillId="6" borderId="17" xfId="0" applyFont="1" applyFill="1" applyBorder="1" applyAlignment="1">
      <alignment vertical="center"/>
    </xf>
    <xf numFmtId="0" fontId="3" fillId="6" borderId="60" xfId="0" applyFont="1" applyFill="1" applyBorder="1" applyAlignment="1">
      <alignment vertical="center"/>
    </xf>
    <xf numFmtId="0" fontId="3" fillId="6" borderId="60" xfId="0" applyFont="1" applyFill="1" applyBorder="1" applyAlignment="1">
      <alignment horizontal="right" vertical="center"/>
    </xf>
    <xf numFmtId="0" fontId="2" fillId="6" borderId="6" xfId="0" applyFont="1" applyFill="1" applyBorder="1" applyAlignment="1">
      <alignment vertical="center"/>
    </xf>
    <xf numFmtId="0" fontId="2" fillId="0" borderId="26"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29" xfId="0" applyBorder="1" applyAlignment="1">
      <alignment vertical="center"/>
    </xf>
    <xf numFmtId="0" fontId="0" fillId="0" borderId="29" xfId="0" applyBorder="1" applyAlignment="1">
      <alignment horizontal="center" vertical="center"/>
    </xf>
    <xf numFmtId="0" fontId="0" fillId="0" borderId="0" xfId="0" applyAlignment="1">
      <alignment horizontal="left" vertical="center" wrapText="1"/>
    </xf>
    <xf numFmtId="0" fontId="2" fillId="0" borderId="28" xfId="0" applyFont="1" applyBorder="1" applyAlignment="1">
      <alignment horizontal="center" vertical="center" wrapText="1"/>
    </xf>
    <xf numFmtId="0" fontId="3" fillId="0" borderId="14" xfId="0" applyFont="1" applyFill="1" applyBorder="1" applyAlignment="1">
      <alignment horizontal="center" vertical="center" wrapText="1"/>
    </xf>
    <xf numFmtId="0" fontId="2" fillId="0" borderId="14" xfId="0" applyFont="1" applyBorder="1" applyAlignment="1">
      <alignment vertical="center" wrapText="1"/>
    </xf>
    <xf numFmtId="0" fontId="2" fillId="0" borderId="45" xfId="0" applyFont="1" applyFill="1" applyBorder="1" applyAlignment="1">
      <alignment horizontal="center" vertical="center"/>
    </xf>
    <xf numFmtId="0" fontId="5" fillId="0" borderId="4" xfId="0" applyFont="1" applyFill="1" applyBorder="1" applyAlignment="1">
      <alignment vertical="center" wrapText="1"/>
    </xf>
    <xf numFmtId="0" fontId="5" fillId="0" borderId="4" xfId="0" applyFont="1" applyFill="1" applyBorder="1" applyAlignment="1">
      <alignment horizontal="center" vertical="center"/>
    </xf>
    <xf numFmtId="0" fontId="2" fillId="0" borderId="45" xfId="0" applyFont="1" applyFill="1" applyBorder="1" applyAlignment="1">
      <alignment horizontal="center" vertical="center" wrapText="1"/>
    </xf>
    <xf numFmtId="0" fontId="5" fillId="0" borderId="4" xfId="1" applyFont="1" applyFill="1" applyBorder="1" applyAlignment="1">
      <alignment vertical="center" wrapText="1"/>
    </xf>
    <xf numFmtId="9" fontId="5" fillId="0" borderId="4" xfId="0" applyNumberFormat="1" applyFont="1" applyFill="1" applyBorder="1" applyAlignment="1">
      <alignment horizontal="center" vertical="center"/>
    </xf>
    <xf numFmtId="0" fontId="2" fillId="0" borderId="4" xfId="0" applyFont="1" applyFill="1" applyBorder="1" applyAlignment="1">
      <alignment vertical="center"/>
    </xf>
    <xf numFmtId="0" fontId="5" fillId="0" borderId="4" xfId="0" applyFont="1" applyFill="1" applyBorder="1" applyAlignment="1">
      <alignment horizontal="center" vertical="center" wrapText="1"/>
    </xf>
    <xf numFmtId="0" fontId="2" fillId="0" borderId="14" xfId="0" applyFont="1" applyFill="1" applyBorder="1" applyAlignment="1">
      <alignment vertical="center" wrapText="1"/>
    </xf>
    <xf numFmtId="0" fontId="32" fillId="0" borderId="4" xfId="0" applyFont="1" applyFill="1" applyBorder="1" applyAlignment="1">
      <alignment vertical="top" wrapText="1"/>
    </xf>
    <xf numFmtId="0" fontId="5" fillId="0" borderId="14" xfId="0"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left" vertical="center" wrapText="1"/>
    </xf>
    <xf numFmtId="0" fontId="2" fillId="0" borderId="4" xfId="0" applyFont="1" applyFill="1" applyBorder="1" applyAlignment="1">
      <alignment horizontal="center"/>
    </xf>
    <xf numFmtId="0" fontId="5" fillId="0" borderId="4"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ill="1"/>
    <xf numFmtId="0" fontId="5" fillId="0" borderId="4" xfId="0" applyFont="1" applyFill="1" applyBorder="1" applyAlignment="1">
      <alignment horizontal="left" vertical="center" wrapText="1"/>
    </xf>
    <xf numFmtId="9" fontId="5" fillId="0" borderId="4" xfId="0" applyNumberFormat="1" applyFont="1" applyFill="1" applyBorder="1" applyAlignment="1">
      <alignment horizontal="center" vertical="center" wrapText="1"/>
    </xf>
    <xf numFmtId="0" fontId="3" fillId="0" borderId="13" xfId="0" applyFont="1" applyFill="1" applyBorder="1"/>
    <xf numFmtId="0" fontId="3" fillId="0" borderId="13" xfId="0" applyFont="1" applyFill="1" applyBorder="1" applyAlignment="1">
      <alignment horizontal="center"/>
    </xf>
    <xf numFmtId="0" fontId="3" fillId="0" borderId="13" xfId="0" applyFont="1" applyFill="1" applyBorder="1" applyAlignment="1">
      <alignment horizontal="right"/>
    </xf>
    <xf numFmtId="0" fontId="3" fillId="0" borderId="19" xfId="0" applyFont="1" applyFill="1" applyBorder="1"/>
    <xf numFmtId="0" fontId="3" fillId="0" borderId="21" xfId="0" applyFont="1" applyFill="1" applyBorder="1" applyAlignment="1">
      <alignment horizontal="center"/>
    </xf>
    <xf numFmtId="9" fontId="3" fillId="0" borderId="13" xfId="3" applyFont="1" applyFill="1" applyBorder="1"/>
    <xf numFmtId="0" fontId="3" fillId="0" borderId="21" xfId="0" applyFont="1" applyFill="1" applyBorder="1"/>
    <xf numFmtId="9" fontId="3" fillId="0" borderId="13" xfId="3" applyFont="1" applyFill="1" applyBorder="1" applyAlignment="1">
      <alignment horizontal="center"/>
    </xf>
    <xf numFmtId="0" fontId="3" fillId="0" borderId="50" xfId="0" applyFont="1" applyFill="1" applyBorder="1" applyAlignment="1">
      <alignment horizontal="center"/>
    </xf>
    <xf numFmtId="0" fontId="2" fillId="0" borderId="42" xfId="0" applyFont="1" applyFill="1" applyBorder="1" applyAlignment="1">
      <alignment horizontal="left" vertical="center" wrapText="1"/>
    </xf>
    <xf numFmtId="0" fontId="2" fillId="0" borderId="42" xfId="0" applyFont="1" applyFill="1" applyBorder="1" applyAlignment="1">
      <alignment vertical="center" wrapText="1"/>
    </xf>
    <xf numFmtId="0" fontId="5" fillId="0" borderId="42" xfId="0" applyFont="1" applyFill="1" applyBorder="1" applyAlignment="1">
      <alignment vertical="center" wrapText="1"/>
    </xf>
    <xf numFmtId="0" fontId="5" fillId="0" borderId="42" xfId="0" applyFont="1" applyFill="1" applyBorder="1" applyAlignment="1">
      <alignment horizontal="center" vertical="center"/>
    </xf>
    <xf numFmtId="0" fontId="3" fillId="0" borderId="42" xfId="0" applyFont="1" applyFill="1" applyBorder="1" applyAlignment="1">
      <alignment vertical="center" wrapText="1"/>
    </xf>
    <xf numFmtId="0" fontId="5" fillId="0" borderId="42" xfId="1" applyFont="1" applyFill="1" applyBorder="1" applyAlignment="1">
      <alignment vertical="center" wrapText="1"/>
    </xf>
    <xf numFmtId="0" fontId="2" fillId="0" borderId="45" xfId="0" applyFont="1" applyFill="1" applyBorder="1" applyAlignment="1">
      <alignment vertical="center" wrapText="1"/>
    </xf>
    <xf numFmtId="0" fontId="0" fillId="0" borderId="0" xfId="0" applyBorder="1"/>
    <xf numFmtId="0" fontId="1" fillId="0" borderId="0" xfId="0" applyFont="1" applyAlignment="1">
      <alignment vertical="center"/>
    </xf>
    <xf numFmtId="0" fontId="0" fillId="0" borderId="0" xfId="0" applyAlignment="1">
      <alignment horizontal="center"/>
    </xf>
    <xf numFmtId="0" fontId="1"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Alignment="1">
      <alignment horizontal="center"/>
    </xf>
    <xf numFmtId="0" fontId="2" fillId="0" borderId="37" xfId="0" applyFont="1" applyBorder="1" applyAlignment="1">
      <alignment horizontal="center"/>
    </xf>
    <xf numFmtId="0" fontId="33" fillId="0" borderId="0" xfId="0" applyFont="1" applyAlignment="1">
      <alignment horizontal="center"/>
    </xf>
    <xf numFmtId="0" fontId="0" fillId="0" borderId="0" xfId="0" applyFont="1" applyAlignment="1">
      <alignment horizontal="center"/>
    </xf>
    <xf numFmtId="0" fontId="3" fillId="8" borderId="4" xfId="0" applyFont="1" applyFill="1" applyBorder="1" applyAlignment="1">
      <alignment horizontal="center" vertical="center" wrapText="1"/>
    </xf>
    <xf numFmtId="0" fontId="3" fillId="8" borderId="4"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32" fillId="0" borderId="4" xfId="0" applyFont="1" applyFill="1" applyBorder="1" applyAlignment="1">
      <alignment horizontal="center" vertical="center" wrapText="1"/>
    </xf>
    <xf numFmtId="0" fontId="2" fillId="0" borderId="4" xfId="0" applyFont="1" applyFill="1" applyBorder="1" applyAlignment="1">
      <alignment horizontal="right"/>
    </xf>
    <xf numFmtId="9" fontId="2" fillId="0" borderId="4" xfId="0" applyNumberFormat="1" applyFont="1" applyFill="1" applyBorder="1" applyAlignment="1">
      <alignment horizontal="right"/>
    </xf>
    <xf numFmtId="0" fontId="2" fillId="0" borderId="4" xfId="0" applyFont="1" applyFill="1" applyBorder="1"/>
    <xf numFmtId="0" fontId="2"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4" xfId="0" applyFont="1" applyFill="1" applyBorder="1" applyAlignment="1">
      <alignment horizontal="center"/>
    </xf>
    <xf numFmtId="0" fontId="3" fillId="0" borderId="14" xfId="0" applyFont="1" applyFill="1" applyBorder="1" applyAlignment="1">
      <alignment horizontal="center" vertical="center"/>
    </xf>
    <xf numFmtId="0" fontId="2" fillId="0" borderId="14" xfId="0" applyFont="1" applyFill="1" applyBorder="1" applyAlignment="1">
      <alignment horizontal="right"/>
    </xf>
    <xf numFmtId="9" fontId="2" fillId="0" borderId="14" xfId="0" applyNumberFormat="1" applyFont="1" applyFill="1" applyBorder="1" applyAlignment="1">
      <alignment horizontal="right"/>
    </xf>
    <xf numFmtId="0" fontId="2" fillId="0" borderId="14" xfId="0" applyFont="1" applyFill="1" applyBorder="1"/>
    <xf numFmtId="0" fontId="3" fillId="10" borderId="6" xfId="0" applyFont="1" applyFill="1" applyBorder="1" applyAlignment="1">
      <alignment horizontal="center"/>
    </xf>
    <xf numFmtId="0" fontId="3" fillId="10" borderId="6" xfId="0" applyFont="1" applyFill="1" applyBorder="1" applyAlignment="1">
      <alignment horizontal="center" wrapText="1"/>
    </xf>
    <xf numFmtId="0" fontId="3" fillId="10" borderId="6" xfId="0" applyFont="1" applyFill="1" applyBorder="1" applyAlignment="1">
      <alignment horizontal="right"/>
    </xf>
    <xf numFmtId="0" fontId="3" fillId="10" borderId="6" xfId="0" applyFont="1" applyFill="1" applyBorder="1"/>
    <xf numFmtId="9" fontId="3" fillId="10" borderId="6" xfId="3" applyFont="1" applyFill="1" applyBorder="1"/>
    <xf numFmtId="0" fontId="2" fillId="10" borderId="6" xfId="0" applyFont="1" applyFill="1" applyBorder="1"/>
    <xf numFmtId="0" fontId="2" fillId="0" borderId="0" xfId="0" applyFont="1" applyFill="1" applyBorder="1"/>
    <xf numFmtId="0" fontId="2" fillId="0" borderId="0"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2" fillId="0" borderId="0" xfId="0" applyFont="1" applyBorder="1"/>
    <xf numFmtId="0" fontId="2" fillId="0" borderId="0" xfId="0" applyFont="1" applyBorder="1" applyAlignment="1">
      <alignment horizontal="center" vertical="center"/>
    </xf>
    <xf numFmtId="0" fontId="2" fillId="0" borderId="0" xfId="0" applyFont="1" applyAlignment="1">
      <alignment horizontal="center" vertical="center"/>
    </xf>
    <xf numFmtId="0" fontId="5" fillId="0" borderId="14" xfId="0"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42" xfId="0" applyFont="1" applyFill="1" applyBorder="1" applyAlignment="1">
      <alignment horizontal="justify" vertical="center" wrapText="1"/>
    </xf>
    <xf numFmtId="0" fontId="32" fillId="0" borderId="42" xfId="0" applyFont="1" applyFill="1" applyBorder="1" applyAlignment="1">
      <alignment horizontal="center" vertical="center" wrapText="1"/>
    </xf>
    <xf numFmtId="0" fontId="2" fillId="0" borderId="42" xfId="0" applyFont="1" applyFill="1" applyBorder="1" applyAlignment="1">
      <alignment horizontal="right"/>
    </xf>
    <xf numFmtId="9" fontId="2" fillId="0" borderId="42" xfId="0" applyNumberFormat="1" applyFont="1" applyFill="1" applyBorder="1" applyAlignment="1">
      <alignment horizontal="right"/>
    </xf>
    <xf numFmtId="0" fontId="2" fillId="0" borderId="43" xfId="0" applyFont="1" applyFill="1" applyBorder="1"/>
    <xf numFmtId="0" fontId="1" fillId="0" borderId="0" xfId="0" applyFont="1" applyAlignment="1">
      <alignment horizontal="center"/>
    </xf>
    <xf numFmtId="0" fontId="7" fillId="5" borderId="13" xfId="0" applyFont="1" applyFill="1" applyBorder="1" applyAlignment="1">
      <alignment horizontal="center" vertical="center" wrapText="1"/>
    </xf>
    <xf numFmtId="0" fontId="7" fillId="5" borderId="1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Alignment="1">
      <alignment horizontal="center" vertical="center" wrapText="1"/>
    </xf>
    <xf numFmtId="0" fontId="2" fillId="0" borderId="31" xfId="0" applyFont="1" applyBorder="1" applyAlignment="1">
      <alignment horizontal="right"/>
    </xf>
    <xf numFmtId="0" fontId="2" fillId="0" borderId="32" xfId="0" applyFont="1" applyBorder="1" applyAlignment="1">
      <alignment horizontal="right"/>
    </xf>
    <xf numFmtId="0" fontId="2" fillId="0" borderId="34" xfId="0" applyFont="1" applyBorder="1" applyAlignment="1">
      <alignment horizontal="right"/>
    </xf>
    <xf numFmtId="0" fontId="2" fillId="0" borderId="14" xfId="0" applyFont="1" applyBorder="1" applyAlignment="1">
      <alignment horizontal="right"/>
    </xf>
    <xf numFmtId="0" fontId="2" fillId="0" borderId="11" xfId="0" applyFont="1" applyBorder="1"/>
    <xf numFmtId="0" fontId="2" fillId="0" borderId="11" xfId="0" applyFont="1" applyBorder="1" applyAlignment="1">
      <alignment horizontal="center"/>
    </xf>
    <xf numFmtId="0" fontId="2" fillId="0" borderId="0" xfId="0" applyFont="1" applyBorder="1" applyAlignment="1">
      <alignment horizontal="center"/>
    </xf>
    <xf numFmtId="0" fontId="2" fillId="0" borderId="35" xfId="0" applyFont="1" applyBorder="1" applyAlignment="1">
      <alignment horizontal="right"/>
    </xf>
    <xf numFmtId="0" fontId="0" fillId="0" borderId="32" xfId="0" applyBorder="1"/>
    <xf numFmtId="0" fontId="0" fillId="0" borderId="36" xfId="0" applyBorder="1"/>
    <xf numFmtId="0" fontId="2" fillId="0" borderId="36" xfId="0" applyFont="1" applyFill="1" applyBorder="1"/>
    <xf numFmtId="0" fontId="2" fillId="7" borderId="4" xfId="0" applyFont="1" applyFill="1" applyBorder="1" applyAlignment="1">
      <alignment horizontal="right" vertical="center" wrapText="1"/>
    </xf>
    <xf numFmtId="14" fontId="2" fillId="7" borderId="4" xfId="0" applyNumberFormat="1" applyFont="1" applyFill="1" applyBorder="1" applyAlignment="1">
      <alignment horizontal="right" vertical="center" wrapText="1"/>
    </xf>
    <xf numFmtId="9" fontId="2" fillId="7" borderId="4" xfId="0" applyNumberFormat="1" applyFont="1" applyFill="1" applyBorder="1" applyAlignment="1">
      <alignment horizontal="center" vertical="center" wrapText="1"/>
    </xf>
    <xf numFmtId="0" fontId="0" fillId="7" borderId="4" xfId="0" applyFill="1" applyBorder="1"/>
    <xf numFmtId="0" fontId="1" fillId="7" borderId="4" xfId="0" applyFont="1" applyFill="1" applyBorder="1" applyAlignment="1">
      <alignment wrapText="1"/>
    </xf>
    <xf numFmtId="0" fontId="2" fillId="7" borderId="4" xfId="0" applyFont="1" applyFill="1" applyBorder="1" applyAlignment="1">
      <alignment horizontal="right"/>
    </xf>
    <xf numFmtId="0" fontId="0" fillId="7" borderId="4" xfId="0" applyFill="1" applyBorder="1" applyAlignment="1">
      <alignment wrapText="1"/>
    </xf>
    <xf numFmtId="0" fontId="18" fillId="7" borderId="4" xfId="0" applyFont="1" applyFill="1" applyBorder="1" applyAlignment="1">
      <alignment horizontal="justify" vertical="justify" wrapText="1"/>
    </xf>
    <xf numFmtId="14" fontId="2" fillId="7" borderId="4" xfId="0" applyNumberFormat="1" applyFont="1" applyFill="1" applyBorder="1" applyAlignment="1">
      <alignment horizontal="center" vertical="center" wrapText="1"/>
    </xf>
    <xf numFmtId="0" fontId="25" fillId="7" borderId="4" xfId="0" applyFont="1" applyFill="1" applyBorder="1" applyAlignment="1">
      <alignment horizontal="center" vertical="center" wrapText="1"/>
    </xf>
    <xf numFmtId="9" fontId="0" fillId="7" borderId="4" xfId="0" applyNumberFormat="1" applyFill="1" applyBorder="1" applyAlignment="1">
      <alignment horizontal="center" vertical="center"/>
    </xf>
    <xf numFmtId="0" fontId="0" fillId="7" borderId="4" xfId="0" applyFill="1" applyBorder="1" applyAlignment="1">
      <alignment horizontal="center" vertical="center"/>
    </xf>
    <xf numFmtId="0" fontId="0" fillId="7" borderId="4" xfId="0" applyFill="1" applyBorder="1" applyAlignment="1">
      <alignment horizontal="center" vertical="center" wrapText="1"/>
    </xf>
    <xf numFmtId="0" fontId="3" fillId="6" borderId="13" xfId="0" applyFont="1" applyFill="1" applyBorder="1" applyAlignment="1">
      <alignment horizontal="right" wrapText="1"/>
    </xf>
    <xf numFmtId="0" fontId="3" fillId="6" borderId="57" xfId="0" applyFont="1" applyFill="1" applyBorder="1" applyAlignment="1">
      <alignment horizontal="right"/>
    </xf>
    <xf numFmtId="0" fontId="3" fillId="6" borderId="57" xfId="0" applyFont="1" applyFill="1" applyBorder="1"/>
    <xf numFmtId="0" fontId="0" fillId="0" borderId="0" xfId="0" applyAlignment="1"/>
    <xf numFmtId="0" fontId="2" fillId="0" borderId="4" xfId="0" applyNumberFormat="1" applyFont="1" applyBorder="1" applyAlignment="1">
      <alignment horizontal="center" vertical="center" wrapText="1"/>
    </xf>
    <xf numFmtId="0" fontId="2" fillId="4" borderId="15"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 fillId="2" borderId="26" xfId="0" applyFont="1" applyFill="1" applyBorder="1" applyAlignment="1">
      <alignment horizontal="center" wrapText="1"/>
    </xf>
    <xf numFmtId="0" fontId="17" fillId="7" borderId="20" xfId="1" applyFont="1" applyFill="1" applyBorder="1" applyAlignment="1">
      <alignment horizontal="center" vertical="center" wrapText="1"/>
    </xf>
    <xf numFmtId="0" fontId="17" fillId="7" borderId="18" xfId="1"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7" borderId="42" xfId="0" applyFont="1" applyFill="1" applyBorder="1" applyAlignment="1">
      <alignment horizontal="center" vertical="center" wrapText="1"/>
    </xf>
    <xf numFmtId="0" fontId="2" fillId="7" borderId="42" xfId="0" applyFont="1" applyFill="1" applyBorder="1" applyAlignment="1">
      <alignment horizontal="right" vertical="center" wrapText="1"/>
    </xf>
    <xf numFmtId="14" fontId="2" fillId="7" borderId="42" xfId="0" applyNumberFormat="1" applyFont="1" applyFill="1" applyBorder="1" applyAlignment="1">
      <alignment horizontal="right" vertical="center" wrapText="1"/>
    </xf>
    <xf numFmtId="9" fontId="2" fillId="7" borderId="42" xfId="0" applyNumberFormat="1" applyFont="1" applyFill="1" applyBorder="1" applyAlignment="1">
      <alignment horizontal="center" vertical="center" wrapText="1"/>
    </xf>
    <xf numFmtId="0" fontId="0" fillId="7" borderId="43" xfId="0" applyFill="1" applyBorder="1"/>
    <xf numFmtId="0" fontId="1" fillId="7" borderId="45" xfId="0" applyFont="1" applyFill="1" applyBorder="1" applyAlignment="1">
      <alignment wrapText="1"/>
    </xf>
    <xf numFmtId="0" fontId="0" fillId="7" borderId="45" xfId="0" applyFill="1" applyBorder="1"/>
    <xf numFmtId="0" fontId="0" fillId="7" borderId="45" xfId="0" applyFill="1" applyBorder="1" applyAlignment="1">
      <alignment wrapText="1"/>
    </xf>
    <xf numFmtId="0" fontId="2" fillId="7" borderId="45" xfId="0" applyFont="1" applyFill="1" applyBorder="1" applyAlignment="1">
      <alignment horizontal="center" vertical="center" wrapText="1"/>
    </xf>
    <xf numFmtId="0" fontId="0" fillId="7" borderId="45" xfId="0" applyFill="1" applyBorder="1" applyAlignment="1">
      <alignment horizontal="center" vertical="center"/>
    </xf>
    <xf numFmtId="0" fontId="2" fillId="0" borderId="33" xfId="0" applyFont="1" applyFill="1" applyBorder="1" applyAlignment="1">
      <alignment horizontal="center" vertical="center" wrapText="1"/>
    </xf>
    <xf numFmtId="0" fontId="1" fillId="0" borderId="0" xfId="0" applyFont="1" applyAlignment="1">
      <alignment horizontal="center" wrapText="1"/>
    </xf>
    <xf numFmtId="0" fontId="1" fillId="0" borderId="37" xfId="0" applyFont="1" applyBorder="1"/>
    <xf numFmtId="0" fontId="25" fillId="4" borderId="4"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6" xfId="0" applyFont="1" applyFill="1" applyBorder="1" applyAlignment="1">
      <alignment horizontal="right" wrapText="1"/>
    </xf>
    <xf numFmtId="0" fontId="2" fillId="6" borderId="6"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2" fillId="6" borderId="6" xfId="0" applyFont="1" applyFill="1" applyBorder="1" applyAlignment="1">
      <alignment horizontal="right" vertical="center" wrapText="1"/>
    </xf>
    <xf numFmtId="0" fontId="2" fillId="6" borderId="60" xfId="0" applyFont="1" applyFill="1" applyBorder="1" applyAlignment="1">
      <alignment horizontal="right" vertical="center" wrapText="1"/>
    </xf>
    <xf numFmtId="0" fontId="0" fillId="6" borderId="10" xfId="0" applyFill="1" applyBorder="1"/>
    <xf numFmtId="0" fontId="25" fillId="0" borderId="62" xfId="0" applyFont="1" applyBorder="1" applyAlignment="1">
      <alignment horizontal="justify" vertical="center" wrapText="1"/>
    </xf>
    <xf numFmtId="0" fontId="25" fillId="0" borderId="7" xfId="0" applyFont="1" applyBorder="1" applyAlignment="1">
      <alignment horizont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25" fillId="0" borderId="7" xfId="0" applyFont="1" applyBorder="1" applyAlignment="1">
      <alignment horizontal="justify" vertical="center" wrapText="1"/>
    </xf>
    <xf numFmtId="0" fontId="38" fillId="0" borderId="7" xfId="0" applyFont="1" applyBorder="1" applyAlignment="1">
      <alignment horizontal="center" vertical="center" wrapText="1"/>
    </xf>
    <xf numFmtId="0" fontId="38" fillId="0" borderId="42" xfId="0" applyFont="1" applyFill="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8" xfId="0" applyFont="1" applyBorder="1" applyAlignment="1">
      <alignment horizontal="justify" vertical="center" wrapText="1"/>
    </xf>
    <xf numFmtId="0" fontId="25" fillId="0" borderId="4" xfId="0" applyFont="1" applyBorder="1" applyAlignment="1">
      <alignment horizontal="justify" vertical="center" wrapText="1"/>
    </xf>
    <xf numFmtId="0" fontId="25" fillId="0" borderId="4" xfId="0" applyFont="1" applyBorder="1" applyAlignment="1">
      <alignment horizontal="center" vertical="center"/>
    </xf>
    <xf numFmtId="0" fontId="25" fillId="0" borderId="4" xfId="0" applyFont="1" applyBorder="1" applyAlignment="1">
      <alignment horizontal="center" vertical="center" wrapText="1"/>
    </xf>
    <xf numFmtId="0" fontId="25" fillId="0" borderId="23" xfId="0" applyFont="1" applyBorder="1" applyAlignment="1">
      <alignment horizontal="center" vertical="center"/>
    </xf>
    <xf numFmtId="15" fontId="25" fillId="0" borderId="7" xfId="0" applyNumberFormat="1" applyFont="1" applyBorder="1" applyAlignment="1">
      <alignment horizontal="justify" vertical="center" wrapText="1"/>
    </xf>
    <xf numFmtId="0" fontId="25" fillId="0" borderId="15" xfId="0" applyFont="1" applyBorder="1" applyAlignment="1">
      <alignment horizontal="justify" vertical="center" wrapText="1"/>
    </xf>
    <xf numFmtId="0" fontId="25" fillId="0" borderId="11" xfId="0" applyFont="1" applyBorder="1" applyAlignment="1">
      <alignment horizontal="justify" vertical="center" wrapText="1"/>
    </xf>
    <xf numFmtId="9" fontId="25" fillId="0" borderId="11" xfId="0" applyNumberFormat="1" applyFont="1" applyBorder="1" applyAlignment="1">
      <alignment horizontal="center" vertical="center"/>
    </xf>
    <xf numFmtId="0" fontId="25" fillId="0" borderId="8" xfId="0" applyFont="1" applyBorder="1" applyAlignment="1">
      <alignment horizontal="center" vertical="center"/>
    </xf>
    <xf numFmtId="0" fontId="25" fillId="0" borderId="4" xfId="0" applyFont="1" applyBorder="1" applyAlignment="1">
      <alignment horizontal="center"/>
    </xf>
    <xf numFmtId="0" fontId="25" fillId="0" borderId="9" xfId="0" applyFont="1" applyBorder="1" applyAlignment="1">
      <alignment horizontal="center"/>
    </xf>
    <xf numFmtId="0" fontId="38" fillId="0" borderId="9" xfId="0" applyFont="1" applyBorder="1" applyAlignment="1">
      <alignment horizontal="center" vertical="center"/>
    </xf>
    <xf numFmtId="0" fontId="38" fillId="0" borderId="4" xfId="0" applyFont="1" applyBorder="1" applyAlignment="1">
      <alignment horizontal="center" vertical="center"/>
    </xf>
    <xf numFmtId="0" fontId="38" fillId="0" borderId="53" xfId="0" applyFont="1" applyBorder="1" applyAlignment="1">
      <alignment horizontal="center" vertical="center"/>
    </xf>
    <xf numFmtId="0" fontId="38" fillId="0" borderId="4" xfId="0" applyFont="1" applyFill="1" applyBorder="1" applyAlignment="1">
      <alignment horizontal="center" vertical="center" wrapText="1"/>
    </xf>
    <xf numFmtId="0" fontId="25" fillId="0" borderId="8" xfId="0" applyFont="1" applyBorder="1" applyAlignment="1">
      <alignment horizontal="justify" wrapText="1"/>
    </xf>
    <xf numFmtId="0" fontId="25" fillId="0" borderId="4" xfId="0" applyFont="1" applyBorder="1" applyAlignment="1">
      <alignment horizontal="justify" wrapText="1"/>
    </xf>
    <xf numFmtId="14" fontId="25" fillId="0" borderId="7" xfId="0" applyNumberFormat="1" applyFont="1" applyBorder="1" applyAlignment="1">
      <alignment horizontal="center" vertical="center"/>
    </xf>
    <xf numFmtId="0" fontId="25" fillId="0" borderId="53" xfId="0" applyFont="1" applyBorder="1" applyAlignment="1">
      <alignment horizontal="justify" vertical="center" wrapText="1"/>
    </xf>
    <xf numFmtId="9" fontId="25" fillId="0" borderId="53" xfId="0" applyNumberFormat="1" applyFont="1" applyBorder="1" applyAlignment="1">
      <alignment horizontal="center" vertical="center"/>
    </xf>
    <xf numFmtId="0" fontId="25" fillId="0" borderId="45" xfId="0" applyFont="1" applyBorder="1" applyAlignment="1">
      <alignment wrapText="1"/>
    </xf>
    <xf numFmtId="0" fontId="2" fillId="0" borderId="4" xfId="0" applyFont="1" applyBorder="1" applyAlignment="1">
      <alignment horizontal="center"/>
    </xf>
    <xf numFmtId="0" fontId="2" fillId="0" borderId="27" xfId="0" applyFont="1" applyBorder="1" applyAlignment="1">
      <alignment horizontal="right"/>
    </xf>
    <xf numFmtId="0" fontId="2" fillId="0" borderId="28" xfId="0" applyFont="1" applyBorder="1" applyAlignment="1">
      <alignment horizontal="right"/>
    </xf>
    <xf numFmtId="0" fontId="3" fillId="0" borderId="15"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0" borderId="27" xfId="0" applyFont="1"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3" fillId="6" borderId="60" xfId="0" applyFont="1" applyFill="1" applyBorder="1"/>
    <xf numFmtId="0" fontId="3" fillId="6" borderId="60" xfId="0" applyFont="1" applyFill="1" applyBorder="1" applyAlignment="1">
      <alignment horizontal="right"/>
    </xf>
    <xf numFmtId="0" fontId="39" fillId="0" borderId="0" xfId="0" applyFont="1"/>
    <xf numFmtId="0" fontId="2" fillId="7" borderId="14" xfId="0" applyFont="1" applyFill="1" applyBorder="1" applyAlignment="1">
      <alignment horizontal="center" vertical="center" wrapText="1"/>
    </xf>
    <xf numFmtId="0" fontId="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36" xfId="0" applyFill="1" applyBorder="1" applyAlignment="1">
      <alignment horizontal="center" vertical="center" wrapText="1"/>
    </xf>
    <xf numFmtId="0" fontId="25" fillId="0" borderId="42" xfId="0" applyFont="1" applyBorder="1" applyAlignment="1">
      <alignment horizontal="justify" vertical="center" wrapText="1"/>
    </xf>
    <xf numFmtId="0" fontId="25" fillId="0" borderId="42" xfId="0" applyFont="1" applyBorder="1" applyAlignment="1">
      <alignment horizontal="center"/>
    </xf>
    <xf numFmtId="0" fontId="25" fillId="0" borderId="42" xfId="0" applyFont="1" applyBorder="1" applyAlignment="1">
      <alignment horizontal="center" vertical="center"/>
    </xf>
    <xf numFmtId="0" fontId="38" fillId="0" borderId="42" xfId="0" applyFont="1" applyBorder="1" applyAlignment="1">
      <alignment horizontal="center" vertical="center" wrapText="1"/>
    </xf>
    <xf numFmtId="0" fontId="25" fillId="0" borderId="42" xfId="0" applyFont="1" applyBorder="1" applyAlignment="1">
      <alignment horizontal="center" vertical="center" wrapText="1"/>
    </xf>
    <xf numFmtId="15" fontId="25" fillId="0" borderId="42" xfId="0" applyNumberFormat="1" applyFont="1" applyBorder="1" applyAlignment="1">
      <alignment horizontal="justify" vertical="center" wrapText="1"/>
    </xf>
    <xf numFmtId="9" fontId="25" fillId="0" borderId="42" xfId="0" applyNumberFormat="1" applyFont="1" applyBorder="1" applyAlignment="1">
      <alignment horizontal="center" vertical="center"/>
    </xf>
    <xf numFmtId="0" fontId="25" fillId="0" borderId="43" xfId="0" applyFont="1" applyBorder="1" applyAlignment="1">
      <alignment horizontal="justify" vertical="center" wrapText="1"/>
    </xf>
    <xf numFmtId="0" fontId="41" fillId="0" borderId="4" xfId="0" applyFont="1" applyBorder="1" applyAlignment="1">
      <alignment horizontal="center" vertical="center"/>
    </xf>
    <xf numFmtId="0" fontId="41" fillId="0" borderId="4" xfId="0" applyFont="1" applyBorder="1" applyAlignment="1">
      <alignment horizontal="center" vertical="center" wrapText="1"/>
    </xf>
    <xf numFmtId="0" fontId="20" fillId="0" borderId="4" xfId="0" applyFont="1" applyFill="1" applyBorder="1" applyAlignment="1">
      <alignment horizontal="center" vertical="center" wrapText="1"/>
    </xf>
    <xf numFmtId="0" fontId="2" fillId="0" borderId="7" xfId="0" applyFont="1" applyBorder="1" applyAlignment="1">
      <alignment horizontal="right"/>
    </xf>
    <xf numFmtId="9" fontId="2" fillId="0" borderId="7" xfId="0" applyNumberFormat="1" applyFont="1" applyBorder="1" applyAlignment="1">
      <alignment horizontal="right"/>
    </xf>
    <xf numFmtId="0" fontId="0" fillId="0" borderId="40" xfId="0" applyBorder="1"/>
    <xf numFmtId="0" fontId="2" fillId="0" borderId="33" xfId="0" applyFont="1" applyBorder="1" applyAlignment="1">
      <alignment horizontal="center"/>
    </xf>
    <xf numFmtId="0" fontId="2" fillId="0" borderId="14" xfId="0" applyFont="1" applyBorder="1" applyAlignment="1">
      <alignment horizontal="center" wrapText="1"/>
    </xf>
    <xf numFmtId="0" fontId="20" fillId="6" borderId="6" xfId="0" applyFont="1" applyFill="1" applyBorder="1" applyAlignment="1">
      <alignment horizontal="center"/>
    </xf>
    <xf numFmtId="0" fontId="3" fillId="6" borderId="6" xfId="0" applyFont="1" applyFill="1" applyBorder="1" applyAlignment="1">
      <alignment horizontal="center"/>
    </xf>
    <xf numFmtId="0" fontId="3" fillId="6" borderId="17" xfId="0" applyFont="1" applyFill="1" applyBorder="1" applyAlignment="1">
      <alignment horizontal="center"/>
    </xf>
    <xf numFmtId="0" fontId="2" fillId="6" borderId="14" xfId="0" applyFont="1" applyFill="1" applyBorder="1" applyAlignment="1">
      <alignment horizontal="center" vertical="center" wrapText="1"/>
    </xf>
    <xf numFmtId="0" fontId="25" fillId="0" borderId="14" xfId="0" applyFont="1" applyBorder="1" applyAlignment="1">
      <alignment horizontal="justify" vertical="center" wrapText="1"/>
    </xf>
    <xf numFmtId="0" fontId="25" fillId="0" borderId="14" xfId="0" applyFont="1" applyBorder="1" applyAlignment="1">
      <alignment horizontal="center"/>
    </xf>
    <xf numFmtId="0" fontId="25" fillId="0" borderId="14" xfId="0" applyFont="1" applyBorder="1" applyAlignment="1">
      <alignment horizontal="center" vertical="center"/>
    </xf>
    <xf numFmtId="0" fontId="38" fillId="0" borderId="14" xfId="0" applyFont="1" applyBorder="1" applyAlignment="1">
      <alignment horizontal="center" vertical="center"/>
    </xf>
    <xf numFmtId="0" fontId="38" fillId="0" borderId="14" xfId="0" applyFont="1" applyFill="1" applyBorder="1" applyAlignment="1">
      <alignment horizontal="center" vertical="center" wrapText="1"/>
    </xf>
    <xf numFmtId="0" fontId="25" fillId="0" borderId="14" xfId="0" applyFont="1" applyBorder="1" applyAlignment="1">
      <alignment horizontal="center" vertical="center" wrapText="1"/>
    </xf>
    <xf numFmtId="0" fontId="25" fillId="0" borderId="14" xfId="0" applyFont="1" applyBorder="1" applyAlignment="1">
      <alignment horizontal="justify" wrapText="1"/>
    </xf>
    <xf numFmtId="14" fontId="25" fillId="0" borderId="14" xfId="0" applyNumberFormat="1" applyFont="1" applyBorder="1" applyAlignment="1">
      <alignment horizontal="center" vertical="center"/>
    </xf>
    <xf numFmtId="9" fontId="25" fillId="0" borderId="14" xfId="0" applyNumberFormat="1" applyFont="1" applyBorder="1" applyAlignment="1">
      <alignment horizontal="center" vertical="center"/>
    </xf>
    <xf numFmtId="0" fontId="25" fillId="0" borderId="36" xfId="0" applyFont="1" applyBorder="1" applyAlignment="1">
      <alignment wrapText="1"/>
    </xf>
    <xf numFmtId="0" fontId="41" fillId="0" borderId="42" xfId="0" applyFont="1" applyBorder="1" applyAlignment="1">
      <alignment horizontal="center" vertical="center"/>
    </xf>
    <xf numFmtId="0" fontId="41" fillId="0" borderId="42" xfId="0" applyFont="1" applyBorder="1" applyAlignment="1">
      <alignment horizontal="center" vertical="center" wrapText="1"/>
    </xf>
    <xf numFmtId="0" fontId="20" fillId="0" borderId="42" xfId="0" applyFont="1" applyFill="1" applyBorder="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2" fillId="0" borderId="37" xfId="0" applyFont="1" applyFill="1" applyBorder="1" applyAlignment="1">
      <alignment horizontal="center" vertical="center"/>
    </xf>
    <xf numFmtId="0" fontId="33" fillId="0" borderId="0" xfId="0" applyFont="1" applyAlignment="1">
      <alignment horizontal="center" vertical="center"/>
    </xf>
    <xf numFmtId="0" fontId="0" fillId="0" borderId="0" xfId="0" applyFont="1" applyAlignment="1">
      <alignment horizontal="center" vertical="center"/>
    </xf>
    <xf numFmtId="0" fontId="5" fillId="0" borderId="4" xfId="0" applyFont="1" applyFill="1" applyBorder="1" applyAlignment="1">
      <alignment horizontal="justify" vertical="center" wrapText="1"/>
    </xf>
    <xf numFmtId="0" fontId="42" fillId="0" borderId="4" xfId="0" applyFont="1" applyFill="1" applyBorder="1" applyAlignment="1">
      <alignment horizontal="center" vertical="center" wrapText="1"/>
    </xf>
    <xf numFmtId="9" fontId="2" fillId="0" borderId="4" xfId="0" applyNumberFormat="1" applyFont="1" applyFill="1" applyBorder="1" applyAlignment="1">
      <alignment horizontal="right" vertical="center"/>
    </xf>
    <xf numFmtId="0" fontId="5" fillId="0" borderId="4" xfId="6" applyFont="1" applyFill="1" applyBorder="1" applyAlignment="1">
      <alignment horizontal="justify" vertical="center" wrapText="1"/>
    </xf>
    <xf numFmtId="0" fontId="2" fillId="0" borderId="4" xfId="6" applyFont="1" applyFill="1" applyBorder="1" applyAlignment="1">
      <alignment horizontal="center" vertical="center"/>
    </xf>
    <xf numFmtId="0" fontId="2" fillId="0" borderId="4" xfId="6" applyFont="1" applyFill="1" applyBorder="1" applyAlignment="1">
      <alignment horizontal="justify" vertical="center" wrapText="1"/>
    </xf>
    <xf numFmtId="0" fontId="5" fillId="0" borderId="4" xfId="6" applyFont="1" applyFill="1" applyBorder="1" applyAlignment="1">
      <alignment horizontal="center" vertical="center"/>
    </xf>
    <xf numFmtId="0" fontId="5" fillId="0" borderId="4" xfId="0" applyFont="1" applyFill="1" applyBorder="1" applyAlignment="1">
      <alignment horizontal="right" vertical="center"/>
    </xf>
    <xf numFmtId="9" fontId="5" fillId="0" borderId="4" xfId="0" applyNumberFormat="1" applyFont="1" applyFill="1" applyBorder="1" applyAlignment="1">
      <alignment horizontal="right" vertical="center"/>
    </xf>
    <xf numFmtId="0" fontId="5" fillId="0" borderId="4" xfId="0" applyFont="1" applyFill="1" applyBorder="1" applyAlignment="1">
      <alignment vertical="center"/>
    </xf>
    <xf numFmtId="0" fontId="43" fillId="0" borderId="0" xfId="0" applyFont="1" applyAlignment="1">
      <alignment vertical="center"/>
    </xf>
    <xf numFmtId="0" fontId="5" fillId="0" borderId="4" xfId="6" applyFont="1" applyFill="1" applyBorder="1" applyAlignment="1">
      <alignment horizontal="center" vertical="center" wrapText="1"/>
    </xf>
    <xf numFmtId="0" fontId="5" fillId="0" borderId="14" xfId="6" applyFont="1" applyFill="1" applyBorder="1" applyAlignment="1">
      <alignment horizontal="justify" vertical="center" wrapText="1"/>
    </xf>
    <xf numFmtId="0" fontId="2" fillId="0" borderId="14" xfId="6" applyFont="1" applyFill="1" applyBorder="1" applyAlignment="1">
      <alignment horizontal="center" vertical="center"/>
    </xf>
    <xf numFmtId="0" fontId="2" fillId="0" borderId="14" xfId="6" applyFont="1" applyFill="1" applyBorder="1" applyAlignment="1">
      <alignment horizontal="justify" vertical="center" wrapText="1"/>
    </xf>
    <xf numFmtId="0" fontId="2" fillId="0" borderId="14" xfId="0" applyFont="1" applyFill="1" applyBorder="1" applyAlignment="1">
      <alignment horizontal="right" vertical="center"/>
    </xf>
    <xf numFmtId="9" fontId="2" fillId="0" borderId="14" xfId="0" applyNumberFormat="1" applyFont="1" applyFill="1" applyBorder="1" applyAlignment="1">
      <alignment horizontal="right" vertical="center"/>
    </xf>
    <xf numFmtId="0" fontId="2" fillId="0" borderId="14" xfId="0" applyFont="1" applyFill="1" applyBorder="1" applyAlignment="1">
      <alignment vertical="center"/>
    </xf>
    <xf numFmtId="0" fontId="3" fillId="6" borderId="6" xfId="0" applyFont="1" applyFill="1" applyBorder="1" applyAlignment="1">
      <alignment horizontal="center" vertical="center" wrapText="1"/>
    </xf>
    <xf numFmtId="0" fontId="44" fillId="6" borderId="6" xfId="0" applyFont="1" applyFill="1" applyBorder="1" applyAlignment="1">
      <alignment vertical="center"/>
    </xf>
    <xf numFmtId="9" fontId="3" fillId="6" borderId="6" xfId="3" applyFont="1" applyFill="1" applyBorder="1" applyAlignment="1">
      <alignment vertical="center"/>
    </xf>
    <xf numFmtId="0" fontId="41" fillId="0" borderId="14" xfId="0" applyFont="1" applyBorder="1" applyAlignment="1">
      <alignment horizontal="center" vertical="center"/>
    </xf>
    <xf numFmtId="0" fontId="41" fillId="0" borderId="14" xfId="0" applyFont="1" applyBorder="1" applyAlignment="1">
      <alignment horizontal="center" vertical="center" wrapText="1"/>
    </xf>
    <xf numFmtId="0" fontId="20" fillId="0" borderId="14" xfId="0" applyFont="1" applyFill="1" applyBorder="1" applyAlignment="1">
      <alignment horizontal="center" vertical="center" wrapText="1"/>
    </xf>
    <xf numFmtId="9" fontId="2" fillId="0" borderId="14" xfId="0" applyNumberFormat="1" applyFont="1" applyBorder="1" applyAlignment="1">
      <alignment horizontal="right"/>
    </xf>
    <xf numFmtId="0" fontId="5" fillId="0" borderId="42" xfId="0" applyFont="1" applyFill="1" applyBorder="1" applyAlignment="1">
      <alignment horizontal="justify" vertical="center" wrapText="1"/>
    </xf>
    <xf numFmtId="0" fontId="42" fillId="0" borderId="42" xfId="0" applyFont="1" applyFill="1" applyBorder="1" applyAlignment="1">
      <alignment horizontal="center" vertical="center" wrapText="1"/>
    </xf>
    <xf numFmtId="0" fontId="2" fillId="0" borderId="42" xfId="0" applyFont="1" applyFill="1" applyBorder="1" applyAlignment="1">
      <alignment horizontal="right" vertical="center"/>
    </xf>
    <xf numFmtId="9" fontId="2" fillId="0" borderId="42" xfId="0" applyNumberFormat="1" applyFont="1" applyFill="1" applyBorder="1" applyAlignment="1">
      <alignment horizontal="right" vertical="center"/>
    </xf>
    <xf numFmtId="0" fontId="2" fillId="0" borderId="43" xfId="0" applyFont="1" applyFill="1" applyBorder="1" applyAlignment="1">
      <alignment vertical="center"/>
    </xf>
    <xf numFmtId="0" fontId="2" fillId="0" borderId="45" xfId="0" applyFont="1" applyFill="1" applyBorder="1" applyAlignment="1">
      <alignment vertical="center"/>
    </xf>
    <xf numFmtId="0" fontId="5" fillId="0" borderId="45" xfId="0" applyFont="1" applyFill="1" applyBorder="1" applyAlignment="1">
      <alignment vertical="center"/>
    </xf>
    <xf numFmtId="0" fontId="1" fillId="2" borderId="51" xfId="0" applyFont="1" applyFill="1" applyBorder="1" applyAlignment="1">
      <alignment horizontal="center" wrapText="1"/>
    </xf>
    <xf numFmtId="0" fontId="2" fillId="4" borderId="3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5" fillId="0" borderId="23"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43" fillId="0" borderId="40" xfId="0" applyFont="1" applyFill="1" applyBorder="1" applyAlignment="1">
      <alignment horizontal="center" vertical="center" wrapText="1"/>
    </xf>
    <xf numFmtId="0" fontId="0" fillId="0" borderId="0" xfId="0" applyFill="1" applyAlignment="1"/>
    <xf numFmtId="0" fontId="5" fillId="0" borderId="45" xfId="0" applyFont="1" applyFill="1" applyBorder="1" applyAlignment="1">
      <alignment horizontal="center" vertical="center" wrapText="1"/>
    </xf>
    <xf numFmtId="0" fontId="5" fillId="0" borderId="39" xfId="0" applyFont="1" applyFill="1" applyBorder="1" applyAlignment="1">
      <alignment horizontal="center" vertical="center" wrapText="1"/>
    </xf>
    <xf numFmtId="15" fontId="5" fillId="0" borderId="4" xfId="0" applyNumberFormat="1" applyFont="1" applyFill="1" applyBorder="1" applyAlignment="1">
      <alignment horizontal="center" vertical="center" wrapText="1"/>
    </xf>
    <xf numFmtId="0" fontId="43" fillId="0" borderId="45" xfId="0" applyFont="1" applyFill="1" applyBorder="1" applyAlignment="1">
      <alignment horizontal="center" vertical="center" wrapText="1"/>
    </xf>
    <xf numFmtId="0" fontId="0" fillId="0" borderId="0" xfId="0" applyFont="1" applyFill="1" applyAlignment="1"/>
    <xf numFmtId="0" fontId="5" fillId="0" borderId="45" xfId="0" applyFont="1" applyFill="1" applyBorder="1" applyAlignment="1">
      <alignment horizontal="justify" vertical="center" wrapText="1"/>
    </xf>
    <xf numFmtId="0" fontId="5" fillId="0" borderId="39" xfId="0" applyFont="1" applyFill="1" applyBorder="1" applyAlignment="1">
      <alignment horizontal="center" vertical="center"/>
    </xf>
    <xf numFmtId="17" fontId="5" fillId="0" borderId="4" xfId="0" applyNumberFormat="1" applyFont="1" applyFill="1" applyBorder="1" applyAlignment="1">
      <alignment horizontal="center" vertical="center" wrapText="1"/>
    </xf>
    <xf numFmtId="0" fontId="37" fillId="0" borderId="45" xfId="0" applyFont="1" applyFill="1" applyBorder="1" applyAlignment="1">
      <alignment vertical="center" wrapText="1"/>
    </xf>
    <xf numFmtId="0" fontId="45" fillId="0" borderId="0" xfId="0" applyFont="1" applyFill="1" applyAlignment="1">
      <alignment vertical="center"/>
    </xf>
    <xf numFmtId="12" fontId="5" fillId="0" borderId="4" xfId="0" applyNumberFormat="1" applyFont="1" applyFill="1" applyBorder="1" applyAlignment="1">
      <alignment horizontal="center" vertical="center"/>
    </xf>
    <xf numFmtId="0" fontId="41" fillId="0" borderId="0" xfId="0" applyFont="1" applyFill="1" applyAlignment="1">
      <alignment vertical="center"/>
    </xf>
    <xf numFmtId="0" fontId="5" fillId="0" borderId="4" xfId="0" applyFont="1" applyFill="1" applyBorder="1" applyAlignment="1"/>
    <xf numFmtId="0" fontId="37" fillId="0" borderId="45" xfId="0" applyFont="1" applyFill="1" applyBorder="1" applyAlignment="1">
      <alignment horizontal="center" vertical="center" wrapText="1"/>
    </xf>
    <xf numFmtId="0" fontId="37" fillId="0" borderId="45" xfId="0" applyFont="1" applyFill="1" applyBorder="1" applyAlignment="1"/>
    <xf numFmtId="0" fontId="5" fillId="0" borderId="45" xfId="0" applyFont="1" applyFill="1" applyBorder="1" applyAlignment="1"/>
    <xf numFmtId="0" fontId="5" fillId="0" borderId="39" xfId="7" applyNumberFormat="1" applyFont="1" applyFill="1" applyBorder="1" applyAlignment="1">
      <alignment horizontal="center" vertical="center" wrapText="1"/>
    </xf>
    <xf numFmtId="16" fontId="5" fillId="0" borderId="4" xfId="0" applyNumberFormat="1" applyFont="1" applyFill="1" applyBorder="1" applyAlignment="1">
      <alignment horizontal="center" vertical="center" wrapText="1"/>
    </xf>
    <xf numFmtId="16" fontId="5" fillId="0" borderId="45"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43" fillId="0" borderId="45" xfId="0" applyFont="1" applyFill="1" applyBorder="1" applyAlignment="1"/>
    <xf numFmtId="0" fontId="0" fillId="0" borderId="0" xfId="0" applyFont="1" applyFill="1"/>
    <xf numFmtId="0" fontId="5" fillId="0" borderId="45" xfId="0" applyFont="1" applyFill="1" applyBorder="1" applyAlignment="1">
      <alignment wrapText="1"/>
    </xf>
    <xf numFmtId="0" fontId="5" fillId="0" borderId="4" xfId="0" applyFont="1" applyFill="1" applyBorder="1" applyAlignment="1">
      <alignment horizontal="right" vertical="center" wrapText="1"/>
    </xf>
    <xf numFmtId="0" fontId="5" fillId="0" borderId="4" xfId="0" applyFont="1" applyFill="1" applyBorder="1" applyAlignment="1">
      <alignment horizontal="right" wrapText="1"/>
    </xf>
    <xf numFmtId="0" fontId="5" fillId="0" borderId="39" xfId="0" applyFont="1" applyFill="1" applyBorder="1" applyAlignment="1">
      <alignment vertical="center" wrapText="1"/>
    </xf>
    <xf numFmtId="9" fontId="5" fillId="0" borderId="4" xfId="0" applyNumberFormat="1" applyFont="1" applyFill="1" applyBorder="1" applyAlignment="1">
      <alignment horizontal="center"/>
    </xf>
    <xf numFmtId="0" fontId="5" fillId="0" borderId="4" xfId="0" applyFont="1" applyFill="1" applyBorder="1" applyAlignment="1">
      <alignment horizontal="center"/>
    </xf>
    <xf numFmtId="0" fontId="5" fillId="0" borderId="4" xfId="0" applyFont="1" applyFill="1" applyBorder="1" applyAlignment="1">
      <alignment horizontal="right"/>
    </xf>
    <xf numFmtId="0" fontId="5" fillId="0" borderId="4" xfId="0" applyFont="1" applyFill="1" applyBorder="1" applyAlignment="1">
      <alignment wrapText="1"/>
    </xf>
    <xf numFmtId="0" fontId="5" fillId="0" borderId="39" xfId="0" applyFont="1" applyFill="1" applyBorder="1" applyAlignment="1">
      <alignment horizontal="right"/>
    </xf>
    <xf numFmtId="0" fontId="5" fillId="0" borderId="4" xfId="0" applyFont="1" applyFill="1" applyBorder="1" applyAlignment="1">
      <alignment horizontal="center" wrapText="1"/>
    </xf>
    <xf numFmtId="0" fontId="5" fillId="0" borderId="33" xfId="0" applyFont="1" applyFill="1" applyBorder="1" applyAlignment="1">
      <alignment horizontal="center" vertical="center"/>
    </xf>
    <xf numFmtId="0" fontId="5" fillId="0" borderId="33" xfId="0" applyFont="1" applyFill="1" applyBorder="1" applyAlignment="1">
      <alignment horizontal="center"/>
    </xf>
    <xf numFmtId="0" fontId="5" fillId="0" borderId="33" xfId="0" applyFont="1" applyFill="1" applyBorder="1" applyAlignment="1">
      <alignment horizontal="left" vertical="center" wrapText="1"/>
    </xf>
    <xf numFmtId="0" fontId="5" fillId="0" borderId="33" xfId="0" applyFont="1" applyFill="1" applyBorder="1" applyAlignment="1">
      <alignment horizontal="right"/>
    </xf>
    <xf numFmtId="0" fontId="5" fillId="0" borderId="33" xfId="0" applyFont="1" applyFill="1" applyBorder="1" applyAlignment="1">
      <alignment horizontal="center" vertical="center" wrapText="1"/>
    </xf>
    <xf numFmtId="0" fontId="5" fillId="0" borderId="33" xfId="0" applyFont="1" applyFill="1" applyBorder="1" applyAlignment="1">
      <alignment wrapText="1"/>
    </xf>
    <xf numFmtId="0" fontId="5" fillId="0" borderId="33" xfId="0" applyFont="1" applyFill="1" applyBorder="1" applyAlignment="1">
      <alignment horizontal="center" wrapText="1"/>
    </xf>
    <xf numFmtId="0" fontId="5" fillId="0" borderId="46" xfId="0" applyFont="1" applyFill="1" applyBorder="1" applyAlignment="1">
      <alignment horizontal="center" vertical="center" wrapText="1"/>
    </xf>
    <xf numFmtId="0" fontId="5" fillId="0" borderId="28" xfId="0" applyFont="1" applyFill="1" applyBorder="1" applyAlignment="1">
      <alignment horizontal="right"/>
    </xf>
    <xf numFmtId="0" fontId="5" fillId="0" borderId="14" xfId="0" applyFont="1" applyFill="1" applyBorder="1" applyAlignment="1">
      <alignment horizontal="right"/>
    </xf>
    <xf numFmtId="0" fontId="5" fillId="0" borderId="14" xfId="0" applyFont="1" applyFill="1" applyBorder="1" applyAlignment="1">
      <alignment horizontal="center" wrapText="1"/>
    </xf>
    <xf numFmtId="9" fontId="5" fillId="0" borderId="14" xfId="0" applyNumberFormat="1" applyFont="1" applyFill="1" applyBorder="1" applyAlignment="1">
      <alignment horizontal="center"/>
    </xf>
    <xf numFmtId="0" fontId="5" fillId="0" borderId="36" xfId="0" applyFont="1" applyFill="1" applyBorder="1" applyAlignment="1">
      <alignment horizontal="center" vertical="center" wrapText="1"/>
    </xf>
    <xf numFmtId="0" fontId="20" fillId="6" borderId="1" xfId="0" applyFont="1" applyFill="1" applyBorder="1" applyAlignment="1">
      <alignment horizontal="center"/>
    </xf>
    <xf numFmtId="0" fontId="3" fillId="6" borderId="60" xfId="0" applyFont="1" applyFill="1" applyBorder="1" applyAlignment="1">
      <alignment horizontal="center"/>
    </xf>
    <xf numFmtId="9" fontId="3" fillId="6" borderId="6" xfId="3" applyFont="1" applyFill="1" applyBorder="1" applyAlignment="1">
      <alignment horizontal="center"/>
    </xf>
    <xf numFmtId="0" fontId="3" fillId="6" borderId="25" xfId="0" applyFont="1" applyFill="1" applyBorder="1" applyAlignment="1">
      <alignment horizontal="center"/>
    </xf>
    <xf numFmtId="0" fontId="0" fillId="7" borderId="0" xfId="0" applyFill="1" applyAlignment="1"/>
    <xf numFmtId="0" fontId="0" fillId="7" borderId="0" xfId="0" applyFill="1" applyBorder="1"/>
    <xf numFmtId="0" fontId="0" fillId="7" borderId="0" xfId="0" applyFill="1" applyBorder="1" applyAlignment="1"/>
    <xf numFmtId="0" fontId="46" fillId="7" borderId="0" xfId="0" applyFont="1" applyFill="1"/>
    <xf numFmtId="0" fontId="1" fillId="7" borderId="0" xfId="0" applyFont="1" applyFill="1"/>
    <xf numFmtId="0" fontId="47" fillId="7" borderId="0" xfId="0" applyFont="1" applyFill="1"/>
    <xf numFmtId="0" fontId="5" fillId="0" borderId="59"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 xfId="1" applyFont="1" applyFill="1" applyBorder="1" applyAlignment="1">
      <alignment horizontal="justify" vertical="center" wrapText="1"/>
    </xf>
    <xf numFmtId="0" fontId="5" fillId="0" borderId="44" xfId="0" applyFont="1" applyFill="1" applyBorder="1" applyAlignment="1">
      <alignment horizontal="left" vertical="center"/>
    </xf>
    <xf numFmtId="0" fontId="5" fillId="0" borderId="39" xfId="0" applyFont="1" applyFill="1" applyBorder="1" applyAlignment="1"/>
    <xf numFmtId="0" fontId="48" fillId="0" borderId="45" xfId="0" applyFont="1" applyFill="1" applyBorder="1" applyAlignment="1"/>
    <xf numFmtId="0" fontId="5" fillId="0" borderId="35" xfId="0" applyFont="1" applyFill="1" applyBorder="1" applyAlignment="1">
      <alignment horizontal="left" vertical="center" wrapText="1"/>
    </xf>
    <xf numFmtId="0" fontId="5" fillId="0" borderId="4" xfId="7" applyNumberFormat="1"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42" xfId="0" applyFont="1" applyFill="1" applyBorder="1" applyAlignment="1">
      <alignment horizontal="left" vertical="center" wrapText="1"/>
    </xf>
    <xf numFmtId="0" fontId="5" fillId="0" borderId="42" xfId="0" applyFont="1" applyFill="1" applyBorder="1" applyAlignment="1">
      <alignment horizontal="center" vertical="center" wrapText="1"/>
    </xf>
    <xf numFmtId="9" fontId="5" fillId="0" borderId="42" xfId="0" applyNumberFormat="1" applyFont="1" applyFill="1" applyBorder="1" applyAlignment="1">
      <alignment horizontal="center" vertical="center" wrapText="1"/>
    </xf>
    <xf numFmtId="0" fontId="2" fillId="0" borderId="36" xfId="0" applyFont="1" applyFill="1" applyBorder="1" applyAlignment="1">
      <alignment vertical="center"/>
    </xf>
    <xf numFmtId="0" fontId="43" fillId="0" borderId="43" xfId="0" applyFont="1" applyFill="1" applyBorder="1" applyAlignment="1">
      <alignment horizontal="center" vertical="center" wrapText="1"/>
    </xf>
    <xf numFmtId="0" fontId="0" fillId="0" borderId="0" xfId="0" applyFont="1" applyAlignment="1">
      <alignment horizontal="left" vertical="center"/>
    </xf>
    <xf numFmtId="0" fontId="26" fillId="0" borderId="0" xfId="0" applyFont="1" applyAlignment="1">
      <alignment horizontal="center"/>
    </xf>
    <xf numFmtId="0" fontId="27" fillId="0" borderId="0" xfId="0" applyFont="1" applyAlignment="1">
      <alignment horizontal="center"/>
    </xf>
    <xf numFmtId="0" fontId="27" fillId="0" borderId="0" xfId="0" applyFont="1" applyBorder="1" applyAlignment="1">
      <alignment horizontal="center"/>
    </xf>
    <xf numFmtId="0" fontId="0" fillId="0" borderId="0" xfId="0" applyFill="1" applyAlignment="1">
      <alignment horizontal="center"/>
    </xf>
    <xf numFmtId="0" fontId="41" fillId="0" borderId="0" xfId="0" applyFont="1" applyAlignment="1">
      <alignment horizontal="center"/>
    </xf>
    <xf numFmtId="0" fontId="50" fillId="0" borderId="4" xfId="0" applyFont="1" applyFill="1" applyBorder="1" applyAlignment="1" applyProtection="1">
      <alignment horizontal="justify" vertical="center" wrapText="1"/>
    </xf>
    <xf numFmtId="0" fontId="50" fillId="0" borderId="4" xfId="0" applyFont="1" applyFill="1" applyBorder="1" applyAlignment="1" applyProtection="1">
      <alignment horizontal="center" vertical="center" wrapText="1"/>
    </xf>
    <xf numFmtId="0" fontId="51" fillId="0" borderId="4" xfId="0" applyFont="1" applyFill="1" applyBorder="1" applyAlignment="1" applyProtection="1">
      <alignment horizontal="center" vertical="center" wrapText="1"/>
    </xf>
    <xf numFmtId="0" fontId="2" fillId="0" borderId="4" xfId="0" applyFont="1" applyFill="1" applyBorder="1" applyAlignment="1">
      <alignment horizontal="right" vertical="center" wrapText="1"/>
    </xf>
    <xf numFmtId="0" fontId="50" fillId="0" borderId="7" xfId="0" applyFont="1" applyFill="1" applyBorder="1" applyAlignment="1" applyProtection="1">
      <alignment horizontal="justify" vertical="center" wrapText="1"/>
    </xf>
    <xf numFmtId="0" fontId="50" fillId="0" borderId="7" xfId="0" applyFont="1" applyFill="1" applyBorder="1" applyAlignment="1" applyProtection="1">
      <alignment horizontal="center" vertical="center" wrapText="1"/>
    </xf>
    <xf numFmtId="0" fontId="2" fillId="0" borderId="23" xfId="0" applyFont="1" applyBorder="1" applyAlignment="1">
      <alignment horizontal="right"/>
    </xf>
    <xf numFmtId="0" fontId="2" fillId="0" borderId="40" xfId="0" applyFont="1" applyBorder="1"/>
    <xf numFmtId="0" fontId="50" fillId="0" borderId="0" xfId="0" applyFont="1" applyFill="1" applyBorder="1" applyAlignment="1" applyProtection="1">
      <alignment horizontal="justify" vertical="center" wrapText="1"/>
    </xf>
    <xf numFmtId="0" fontId="50" fillId="0" borderId="15" xfId="0" applyFont="1" applyFill="1" applyBorder="1" applyAlignment="1" applyProtection="1">
      <alignment horizontal="center" vertical="center" wrapText="1"/>
    </xf>
    <xf numFmtId="0" fontId="50" fillId="0" borderId="30" xfId="0" applyFont="1" applyFill="1" applyBorder="1" applyAlignment="1" applyProtection="1">
      <alignment horizontal="center" vertical="center" wrapText="1"/>
    </xf>
    <xf numFmtId="0" fontId="2" fillId="0" borderId="39" xfId="0" applyFont="1" applyBorder="1" applyAlignment="1">
      <alignment horizontal="right"/>
    </xf>
    <xf numFmtId="0" fontId="2" fillId="0" borderId="53" xfId="0" applyFont="1" applyBorder="1" applyAlignment="1">
      <alignment horizontal="right"/>
    </xf>
    <xf numFmtId="0" fontId="2" fillId="0" borderId="45" xfId="0" applyFont="1" applyBorder="1"/>
    <xf numFmtId="0" fontId="50" fillId="7" borderId="4" xfId="0" applyFont="1" applyFill="1" applyBorder="1" applyAlignment="1" applyProtection="1">
      <alignment horizontal="justify" vertical="center" wrapText="1"/>
    </xf>
    <xf numFmtId="0" fontId="50" fillId="7" borderId="4" xfId="0" applyFont="1" applyFill="1" applyBorder="1" applyAlignment="1" applyProtection="1">
      <alignment horizontal="center" vertical="center" wrapText="1"/>
    </xf>
    <xf numFmtId="0" fontId="50" fillId="0" borderId="14" xfId="0" applyNumberFormat="1" applyFont="1" applyFill="1" applyBorder="1" applyAlignment="1" applyProtection="1">
      <alignment horizontal="justify" vertical="center" wrapText="1"/>
    </xf>
    <xf numFmtId="0" fontId="50" fillId="0" borderId="14" xfId="0" applyFont="1" applyFill="1" applyBorder="1" applyAlignment="1" applyProtection="1">
      <alignment horizontal="center" vertical="center" wrapText="1"/>
    </xf>
    <xf numFmtId="0" fontId="50" fillId="0" borderId="4" xfId="0" applyNumberFormat="1" applyFont="1" applyFill="1" applyBorder="1" applyAlignment="1" applyProtection="1">
      <alignment horizontal="justify" vertical="center" wrapText="1"/>
    </xf>
    <xf numFmtId="0" fontId="12" fillId="0" borderId="4" xfId="0" applyFont="1" applyFill="1" applyBorder="1" applyAlignment="1" applyProtection="1">
      <alignment horizontal="justify" vertical="center" wrapText="1"/>
    </xf>
    <xf numFmtId="0" fontId="12" fillId="0" borderId="4" xfId="0" applyFont="1" applyFill="1" applyBorder="1" applyAlignment="1" applyProtection="1">
      <alignment horizontal="center" vertical="center" wrapText="1"/>
    </xf>
    <xf numFmtId="0" fontId="50" fillId="0" borderId="4" xfId="0" applyFont="1" applyFill="1" applyBorder="1" applyAlignment="1">
      <alignment horizontal="center" vertical="center" wrapText="1"/>
    </xf>
    <xf numFmtId="0" fontId="50" fillId="0" borderId="39" xfId="0" applyFont="1" applyFill="1" applyBorder="1" applyAlignment="1" applyProtection="1">
      <alignment horizontal="justify" vertical="center" wrapText="1"/>
    </xf>
    <xf numFmtId="0" fontId="50" fillId="0" borderId="7" xfId="0" applyFont="1" applyFill="1" applyBorder="1" applyAlignment="1">
      <alignment horizontal="center" vertical="center" wrapText="1"/>
    </xf>
    <xf numFmtId="0" fontId="50" fillId="0" borderId="14" xfId="0" applyFont="1" applyFill="1" applyBorder="1" applyAlignment="1" applyProtection="1">
      <alignment horizontal="justify" vertical="center" wrapText="1"/>
    </xf>
    <xf numFmtId="0" fontId="50" fillId="0" borderId="15" xfId="0" applyFont="1" applyFill="1" applyBorder="1" applyAlignment="1">
      <alignment horizontal="center" vertical="center" wrapText="1"/>
    </xf>
    <xf numFmtId="0" fontId="50" fillId="7" borderId="4" xfId="0" applyFont="1" applyFill="1" applyBorder="1" applyAlignment="1">
      <alignment horizontal="justify" vertical="center" wrapText="1"/>
    </xf>
    <xf numFmtId="0" fontId="50" fillId="0" borderId="14" xfId="0" applyFont="1" applyFill="1" applyBorder="1" applyAlignment="1">
      <alignment horizontal="justify" vertical="center" wrapText="1"/>
    </xf>
    <xf numFmtId="0" fontId="12" fillId="0" borderId="14" xfId="0" applyFont="1" applyFill="1" applyBorder="1" applyAlignment="1">
      <alignment horizontal="justify" vertical="center" wrapText="1"/>
    </xf>
    <xf numFmtId="0" fontId="12" fillId="0" borderId="4" xfId="0" applyFont="1" applyFill="1" applyBorder="1" applyAlignment="1">
      <alignment horizontal="center" vertical="center" wrapText="1"/>
    </xf>
    <xf numFmtId="0" fontId="50" fillId="0" borderId="4" xfId="0" applyFont="1" applyBorder="1" applyAlignment="1">
      <alignment horizontal="justify" vertical="center" wrapText="1"/>
    </xf>
    <xf numFmtId="0" fontId="50" fillId="7" borderId="4" xfId="0" applyFont="1" applyFill="1" applyBorder="1" applyAlignment="1">
      <alignment horizontal="center" vertical="center" wrapText="1"/>
    </xf>
    <xf numFmtId="0" fontId="50" fillId="0" borderId="4" xfId="0" applyFont="1" applyFill="1" applyBorder="1" applyAlignment="1">
      <alignment horizontal="justify" vertical="center" wrapText="1"/>
    </xf>
    <xf numFmtId="0" fontId="50" fillId="0" borderId="4" xfId="0" applyFont="1" applyBorder="1" applyAlignment="1">
      <alignment horizontal="center" vertical="center" wrapText="1"/>
    </xf>
    <xf numFmtId="0" fontId="50" fillId="7" borderId="14" xfId="0" applyFont="1" applyFill="1" applyBorder="1" applyAlignment="1">
      <alignment horizontal="justify" vertical="center" wrapText="1"/>
    </xf>
    <xf numFmtId="0" fontId="50" fillId="0" borderId="14" xfId="0" applyFont="1" applyBorder="1" applyAlignment="1">
      <alignment horizontal="center" vertical="center" wrapText="1"/>
    </xf>
    <xf numFmtId="0" fontId="50" fillId="0" borderId="14" xfId="0" applyFont="1" applyBorder="1" applyAlignment="1">
      <alignment horizontal="justify" vertical="center" wrapText="1"/>
    </xf>
    <xf numFmtId="0" fontId="50" fillId="0" borderId="14" xfId="0" applyFont="1" applyFill="1" applyBorder="1" applyAlignment="1">
      <alignment horizontal="center" vertical="center" wrapText="1"/>
    </xf>
    <xf numFmtId="0" fontId="50" fillId="7" borderId="14" xfId="0" applyFont="1" applyFill="1" applyBorder="1" applyAlignment="1">
      <alignment horizontal="center" vertical="center" wrapText="1"/>
    </xf>
    <xf numFmtId="0" fontId="12" fillId="0" borderId="4" xfId="5" applyNumberFormat="1" applyFont="1" applyFill="1" applyBorder="1" applyAlignment="1">
      <alignment horizontal="center" vertical="center" wrapText="1"/>
    </xf>
    <xf numFmtId="0" fontId="12" fillId="0" borderId="4" xfId="4" applyNumberFormat="1" applyFont="1" applyFill="1" applyBorder="1" applyAlignment="1">
      <alignment horizontal="center" vertical="center" wrapText="1"/>
    </xf>
    <xf numFmtId="0" fontId="12" fillId="0" borderId="4" xfId="4" applyNumberFormat="1" applyFont="1" applyFill="1" applyBorder="1" applyAlignment="1" applyProtection="1">
      <alignment horizontal="center" vertical="center" wrapText="1"/>
      <protection locked="0"/>
    </xf>
    <xf numFmtId="0" fontId="50" fillId="0" borderId="4" xfId="0" applyFont="1" applyBorder="1" applyAlignment="1" applyProtection="1">
      <alignment horizontal="justify" vertical="center" wrapText="1"/>
    </xf>
    <xf numFmtId="0" fontId="12" fillId="0" borderId="4" xfId="0" applyNumberFormat="1" applyFont="1" applyFill="1" applyBorder="1" applyAlignment="1">
      <alignment horizontal="center" vertical="center" wrapText="1"/>
    </xf>
    <xf numFmtId="164" fontId="12" fillId="0" borderId="4" xfId="5" applyNumberFormat="1" applyFont="1" applyFill="1" applyBorder="1" applyAlignment="1">
      <alignment horizontal="justify" vertical="center" wrapText="1"/>
    </xf>
    <xf numFmtId="0" fontId="12" fillId="0" borderId="14" xfId="5" applyNumberFormat="1" applyFont="1" applyFill="1" applyBorder="1" applyAlignment="1">
      <alignment horizontal="center" vertical="center" wrapText="1"/>
    </xf>
    <xf numFmtId="0" fontId="12" fillId="0" borderId="4" xfId="0" applyFont="1" applyFill="1" applyBorder="1" applyAlignment="1">
      <alignment horizontal="justify" vertical="center" wrapText="1"/>
    </xf>
    <xf numFmtId="0" fontId="12" fillId="0" borderId="4" xfId="0" applyNumberFormat="1" applyFont="1" applyFill="1" applyBorder="1" applyAlignment="1">
      <alignment horizontal="justify" vertical="center" wrapText="1"/>
    </xf>
    <xf numFmtId="0" fontId="12" fillId="0" borderId="4" xfId="4" applyNumberFormat="1" applyFont="1" applyFill="1" applyBorder="1" applyAlignment="1">
      <alignment horizontal="justify" vertical="center" wrapText="1"/>
    </xf>
    <xf numFmtId="0" fontId="52" fillId="0" borderId="4" xfId="0" applyFont="1" applyFill="1" applyBorder="1" applyAlignment="1">
      <alignment horizontal="justify" vertical="center" wrapText="1"/>
    </xf>
    <xf numFmtId="0" fontId="12" fillId="0" borderId="4" xfId="5" applyNumberFormat="1" applyFont="1" applyFill="1" applyBorder="1" applyAlignment="1">
      <alignment horizontal="justify" vertical="center" wrapText="1"/>
    </xf>
    <xf numFmtId="0" fontId="12" fillId="0" borderId="14" xfId="0" applyNumberFormat="1" applyFont="1" applyFill="1" applyBorder="1" applyAlignment="1">
      <alignment horizontal="center" vertical="center" wrapText="1"/>
    </xf>
    <xf numFmtId="0" fontId="52" fillId="0" borderId="4" xfId="0" applyFont="1" applyBorder="1" applyAlignment="1">
      <alignment horizontal="justify" vertical="center" wrapText="1"/>
    </xf>
    <xf numFmtId="0" fontId="52" fillId="0" borderId="0" xfId="0" applyFont="1" applyAlignment="1">
      <alignment horizontal="justify" vertical="center" wrapText="1"/>
    </xf>
    <xf numFmtId="0" fontId="20" fillId="6" borderId="1" xfId="0" applyFont="1" applyFill="1" applyBorder="1" applyAlignment="1">
      <alignment vertical="center"/>
    </xf>
    <xf numFmtId="0" fontId="20" fillId="6" borderId="2" xfId="0" applyFont="1" applyFill="1" applyBorder="1" applyAlignment="1">
      <alignment horizontal="center" vertical="center"/>
    </xf>
    <xf numFmtId="0" fontId="20" fillId="6" borderId="6" xfId="0" applyFont="1" applyFill="1" applyBorder="1" applyAlignment="1">
      <alignment vertical="center"/>
    </xf>
    <xf numFmtId="0" fontId="3" fillId="6" borderId="17" xfId="0" applyFont="1" applyFill="1" applyBorder="1" applyAlignment="1">
      <alignment horizontal="center" vertical="center"/>
    </xf>
    <xf numFmtId="0" fontId="3" fillId="6" borderId="5" xfId="0" applyFont="1" applyFill="1" applyBorder="1" applyAlignment="1">
      <alignment vertical="center"/>
    </xf>
    <xf numFmtId="0" fontId="0" fillId="6" borderId="25" xfId="0" applyFill="1" applyBorder="1" applyAlignment="1">
      <alignment vertical="center"/>
    </xf>
    <xf numFmtId="0" fontId="5" fillId="0" borderId="14" xfId="0" applyFont="1" applyFill="1" applyBorder="1" applyAlignment="1">
      <alignment horizontal="left" vertical="center" wrapText="1"/>
    </xf>
    <xf numFmtId="0" fontId="5" fillId="0" borderId="14" xfId="0" applyFont="1" applyFill="1" applyBorder="1" applyAlignment="1">
      <alignment horizontal="center"/>
    </xf>
    <xf numFmtId="0" fontId="5" fillId="0" borderId="14" xfId="0" applyFont="1" applyFill="1" applyBorder="1" applyAlignment="1">
      <alignment wrapText="1"/>
    </xf>
    <xf numFmtId="0" fontId="50" fillId="0" borderId="42" xfId="0" applyFont="1" applyFill="1" applyBorder="1" applyAlignment="1" applyProtection="1">
      <alignment horizontal="justify" vertical="center" wrapText="1"/>
    </xf>
    <xf numFmtId="0" fontId="50" fillId="0" borderId="42" xfId="0" applyFont="1" applyFill="1" applyBorder="1" applyAlignment="1" applyProtection="1">
      <alignment horizontal="center" vertical="center" wrapText="1"/>
    </xf>
    <xf numFmtId="0" fontId="51" fillId="0" borderId="42" xfId="0" applyFont="1" applyFill="1" applyBorder="1" applyAlignment="1" applyProtection="1">
      <alignment horizontal="center" vertical="center" wrapText="1"/>
    </xf>
    <xf numFmtId="0" fontId="2" fillId="0" borderId="42" xfId="0" applyFont="1" applyFill="1" applyBorder="1" applyAlignment="1">
      <alignment horizontal="right" wrapText="1"/>
    </xf>
    <xf numFmtId="0" fontId="2" fillId="0" borderId="42" xfId="0" applyFont="1" applyFill="1" applyBorder="1" applyAlignment="1">
      <alignment horizontal="right" vertical="center" wrapText="1"/>
    </xf>
    <xf numFmtId="0" fontId="2" fillId="0" borderId="45" xfId="0" applyFont="1" applyFill="1" applyBorder="1"/>
    <xf numFmtId="0" fontId="3"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51" fillId="0" borderId="14" xfId="0" applyFont="1" applyFill="1" applyBorder="1" applyAlignment="1" applyProtection="1">
      <alignment horizontal="center" vertical="center" wrapText="1"/>
    </xf>
    <xf numFmtId="0" fontId="0" fillId="0" borderId="43" xfId="0" applyFont="1" applyBorder="1"/>
    <xf numFmtId="0" fontId="0" fillId="0" borderId="45" xfId="0" applyFont="1" applyBorder="1"/>
    <xf numFmtId="0" fontId="2" fillId="0" borderId="33" xfId="0" applyFont="1" applyBorder="1" applyAlignment="1">
      <alignment horizontal="center" vertical="center" wrapText="1"/>
    </xf>
    <xf numFmtId="0" fontId="0" fillId="0" borderId="33" xfId="0" applyFont="1" applyBorder="1"/>
    <xf numFmtId="0" fontId="0" fillId="0" borderId="46" xfId="0" applyFont="1" applyBorder="1"/>
    <xf numFmtId="0" fontId="26" fillId="0" borderId="0" xfId="0" applyFont="1" applyAlignment="1">
      <alignment horizontal="center" vertical="center"/>
    </xf>
    <xf numFmtId="0" fontId="27" fillId="0" borderId="0" xfId="0" applyFont="1" applyBorder="1" applyAlignment="1">
      <alignment horizontal="center" vertical="center"/>
    </xf>
    <xf numFmtId="0" fontId="3" fillId="0" borderId="0" xfId="0" applyFont="1" applyAlignment="1">
      <alignment horizontal="center" vertical="center"/>
    </xf>
    <xf numFmtId="0" fontId="2" fillId="0" borderId="4" xfId="0" applyFont="1" applyFill="1" applyBorder="1" applyAlignment="1">
      <alignment horizontal="justify" vertical="center"/>
    </xf>
    <xf numFmtId="0" fontId="2" fillId="0" borderId="14" xfId="0" applyFont="1" applyFill="1" applyBorder="1" applyAlignment="1">
      <alignment horizontal="justify" vertical="center"/>
    </xf>
    <xf numFmtId="0" fontId="2" fillId="0" borderId="14" xfId="0" applyFont="1" applyFill="1" applyBorder="1" applyAlignment="1">
      <alignment horizontal="justify" vertical="center" wrapText="1"/>
    </xf>
    <xf numFmtId="0" fontId="3" fillId="10" borderId="6" xfId="0" applyFont="1" applyFill="1" applyBorder="1" applyAlignment="1">
      <alignment horizontal="right" vertical="center"/>
    </xf>
    <xf numFmtId="0" fontId="3" fillId="10" borderId="6" xfId="0" applyFont="1" applyFill="1" applyBorder="1" applyAlignment="1">
      <alignment horizontal="right" vertical="center" wrapText="1"/>
    </xf>
    <xf numFmtId="0" fontId="3" fillId="10" borderId="6" xfId="0" applyFont="1" applyFill="1" applyBorder="1" applyAlignment="1">
      <alignment vertical="center"/>
    </xf>
    <xf numFmtId="9" fontId="3" fillId="10" borderId="6" xfId="3" applyFont="1" applyFill="1" applyBorder="1" applyAlignment="1">
      <alignment vertical="center"/>
    </xf>
    <xf numFmtId="0" fontId="2" fillId="10" borderId="6" xfId="0" applyFont="1" applyFill="1" applyBorder="1" applyAlignment="1">
      <alignment vertical="center"/>
    </xf>
    <xf numFmtId="0" fontId="2"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Alignment="1">
      <alignment vertical="center"/>
    </xf>
    <xf numFmtId="0" fontId="2" fillId="0" borderId="42" xfId="0" applyFont="1" applyFill="1" applyBorder="1" applyAlignment="1">
      <alignment horizontal="justify" vertical="center"/>
    </xf>
    <xf numFmtId="0" fontId="0" fillId="6" borderId="25" xfId="0" applyFill="1" applyBorder="1" applyAlignment="1">
      <alignment horizontal="center"/>
    </xf>
    <xf numFmtId="0" fontId="2" fillId="0" borderId="48" xfId="0" applyFont="1" applyBorder="1" applyAlignment="1">
      <alignment horizontal="right"/>
    </xf>
    <xf numFmtId="0" fontId="2" fillId="0" borderId="12" xfId="0" applyFont="1" applyBorder="1" applyAlignment="1">
      <alignment horizontal="right"/>
    </xf>
    <xf numFmtId="0" fontId="2" fillId="0" borderId="24" xfId="0" applyFont="1" applyBorder="1" applyAlignment="1">
      <alignment horizontal="right"/>
    </xf>
    <xf numFmtId="9" fontId="2" fillId="0" borderId="24" xfId="0" applyNumberFormat="1" applyFont="1" applyBorder="1" applyAlignment="1">
      <alignment horizontal="right"/>
    </xf>
    <xf numFmtId="0" fontId="2" fillId="0" borderId="49" xfId="0" applyFont="1" applyBorder="1" applyAlignment="1">
      <alignment horizontal="right"/>
    </xf>
    <xf numFmtId="0" fontId="2" fillId="0" borderId="4" xfId="0" applyFont="1" applyBorder="1" applyAlignment="1">
      <alignment horizontal="center" wrapText="1"/>
    </xf>
    <xf numFmtId="0" fontId="3" fillId="0" borderId="4" xfId="0" applyFont="1" applyBorder="1" applyAlignment="1">
      <alignment horizontal="right" vertical="center" wrapText="1"/>
    </xf>
    <xf numFmtId="0" fontId="3" fillId="0" borderId="4" xfId="0" applyFont="1" applyFill="1" applyBorder="1" applyAlignment="1">
      <alignment horizontal="right" vertical="center" wrapText="1"/>
    </xf>
    <xf numFmtId="0" fontId="2" fillId="0" borderId="23" xfId="0" applyFont="1" applyBorder="1" applyAlignment="1">
      <alignment horizontal="right" vertical="center"/>
    </xf>
    <xf numFmtId="0" fontId="2" fillId="0" borderId="42" xfId="0" applyFont="1" applyBorder="1" applyAlignment="1">
      <alignment horizontal="center" wrapText="1"/>
    </xf>
    <xf numFmtId="0" fontId="2" fillId="0" borderId="42" xfId="0" applyFont="1" applyBorder="1" applyAlignment="1">
      <alignment horizontal="center"/>
    </xf>
    <xf numFmtId="0" fontId="3" fillId="0" borderId="42" xfId="0" applyFont="1" applyBorder="1" applyAlignment="1">
      <alignment horizontal="right" vertical="center" wrapText="1"/>
    </xf>
    <xf numFmtId="0" fontId="3" fillId="0" borderId="42" xfId="0" applyFont="1" applyFill="1" applyBorder="1" applyAlignment="1">
      <alignment horizontal="right" vertical="center" wrapText="1"/>
    </xf>
    <xf numFmtId="0" fontId="2" fillId="0" borderId="33" xfId="0" applyFont="1" applyBorder="1" applyAlignment="1">
      <alignment horizontal="right" vertical="center"/>
    </xf>
    <xf numFmtId="0" fontId="2" fillId="0" borderId="33" xfId="0" applyFont="1" applyBorder="1" applyAlignment="1">
      <alignment vertical="center" wrapText="1"/>
    </xf>
    <xf numFmtId="0" fontId="0" fillId="0" borderId="0" xfId="0" applyFont="1" applyAlignment="1">
      <alignment vertical="center"/>
    </xf>
    <xf numFmtId="0" fontId="7" fillId="5"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3" fillId="5" borderId="4"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 fillId="7" borderId="44" xfId="0" applyFont="1" applyFill="1" applyBorder="1" applyAlignment="1">
      <alignment horizontal="justify" vertical="center" wrapText="1"/>
    </xf>
    <xf numFmtId="0" fontId="2" fillId="7" borderId="4" xfId="0" applyFont="1" applyFill="1" applyBorder="1" applyAlignment="1">
      <alignment horizontal="justify" vertical="center" wrapText="1"/>
    </xf>
    <xf numFmtId="0" fontId="2" fillId="7" borderId="45" xfId="0" applyFont="1" applyFill="1" applyBorder="1" applyAlignment="1">
      <alignment horizontal="justify" vertical="center" wrapText="1"/>
    </xf>
    <xf numFmtId="0" fontId="0" fillId="7" borderId="0" xfId="0" applyFont="1" applyFill="1" applyAlignment="1">
      <alignment vertical="center"/>
    </xf>
    <xf numFmtId="0" fontId="2" fillId="7" borderId="53" xfId="0" applyFont="1" applyFill="1" applyBorder="1" applyAlignment="1">
      <alignment horizontal="center" vertical="center"/>
    </xf>
    <xf numFmtId="0" fontId="2" fillId="7" borderId="39" xfId="0" applyFont="1" applyFill="1" applyBorder="1" applyAlignment="1">
      <alignment horizontal="center" vertical="center"/>
    </xf>
    <xf numFmtId="0" fontId="25" fillId="7" borderId="0" xfId="0" applyFont="1" applyFill="1" applyAlignment="1">
      <alignment vertical="center" wrapText="1"/>
    </xf>
    <xf numFmtId="0" fontId="2" fillId="7" borderId="4" xfId="0" applyFont="1" applyFill="1" applyBorder="1" applyAlignment="1">
      <alignment horizontal="center"/>
    </xf>
    <xf numFmtId="0" fontId="0" fillId="7" borderId="0" xfId="0" applyFont="1" applyFill="1"/>
    <xf numFmtId="0" fontId="20" fillId="6" borderId="35" xfId="0" applyFont="1" applyFill="1" applyBorder="1" applyAlignment="1">
      <alignment horizontal="center" vertical="center"/>
    </xf>
    <xf numFmtId="0" fontId="20" fillId="6" borderId="33" xfId="0" applyFont="1" applyFill="1" applyBorder="1" applyAlignment="1">
      <alignment horizontal="center" vertical="center"/>
    </xf>
    <xf numFmtId="0" fontId="3" fillId="6" borderId="33" xfId="0" applyFont="1" applyFill="1" applyBorder="1" applyAlignment="1">
      <alignment horizontal="center" vertical="center"/>
    </xf>
    <xf numFmtId="0" fontId="3" fillId="6" borderId="33" xfId="0" applyFont="1" applyFill="1" applyBorder="1" applyAlignment="1">
      <alignment horizontal="center" vertical="center" wrapText="1"/>
    </xf>
    <xf numFmtId="0" fontId="3" fillId="6" borderId="46" xfId="0" applyFont="1" applyFill="1" applyBorder="1" applyAlignment="1">
      <alignment horizontal="center" vertical="center"/>
    </xf>
    <xf numFmtId="0" fontId="3" fillId="6" borderId="35" xfId="0" applyFont="1" applyFill="1" applyBorder="1" applyAlignment="1">
      <alignment horizontal="center" vertical="center"/>
    </xf>
    <xf numFmtId="0" fontId="0" fillId="6" borderId="50" xfId="0" applyFont="1" applyFill="1" applyBorder="1" applyAlignment="1">
      <alignment horizontal="center" vertical="center"/>
    </xf>
    <xf numFmtId="0" fontId="2" fillId="0" borderId="0" xfId="0" applyFont="1" applyBorder="1" applyAlignment="1">
      <alignment horizontal="left" wrapText="1"/>
    </xf>
    <xf numFmtId="9" fontId="2" fillId="0" borderId="0" xfId="3" applyFont="1" applyBorder="1" applyAlignment="1">
      <alignment horizontal="left" wrapText="1"/>
    </xf>
    <xf numFmtId="9" fontId="0" fillId="0" borderId="0" xfId="3" applyFont="1"/>
    <xf numFmtId="0" fontId="2" fillId="7" borderId="14" xfId="0" applyFont="1" applyFill="1" applyBorder="1" applyAlignment="1">
      <alignment vertical="center" wrapText="1"/>
    </xf>
    <xf numFmtId="0" fontId="0" fillId="7" borderId="7" xfId="0" applyFill="1" applyBorder="1" applyAlignment="1"/>
    <xf numFmtId="0" fontId="0" fillId="7" borderId="4" xfId="0" applyFill="1" applyBorder="1" applyAlignment="1"/>
    <xf numFmtId="0" fontId="2" fillId="0" borderId="14" xfId="0" applyFont="1" applyBorder="1" applyAlignment="1">
      <alignment horizontal="center"/>
    </xf>
    <xf numFmtId="0" fontId="3" fillId="0" borderId="14" xfId="0" applyFont="1" applyBorder="1" applyAlignment="1">
      <alignment horizontal="right" vertical="center" wrapText="1"/>
    </xf>
    <xf numFmtId="0" fontId="3" fillId="0" borderId="14" xfId="0" applyFont="1" applyFill="1" applyBorder="1" applyAlignment="1">
      <alignment horizontal="right" vertical="center" wrapText="1"/>
    </xf>
    <xf numFmtId="0" fontId="2" fillId="0" borderId="30" xfId="0" applyFont="1" applyBorder="1" applyAlignment="1">
      <alignment horizontal="right" vertical="center"/>
    </xf>
    <xf numFmtId="0" fontId="2" fillId="7" borderId="42" xfId="0" applyFont="1" applyFill="1" applyBorder="1" applyAlignment="1">
      <alignment horizontal="justify" vertical="center" wrapText="1"/>
    </xf>
    <xf numFmtId="0" fontId="2" fillId="7" borderId="42" xfId="0" applyFont="1" applyFill="1" applyBorder="1" applyAlignment="1">
      <alignment horizontal="center" vertical="center"/>
    </xf>
    <xf numFmtId="0" fontId="3" fillId="7" borderId="42" xfId="0" applyFont="1" applyFill="1" applyBorder="1" applyAlignment="1">
      <alignment horizontal="center" vertical="center" wrapText="1"/>
    </xf>
    <xf numFmtId="0" fontId="2" fillId="7" borderId="42" xfId="0" applyFont="1" applyFill="1" applyBorder="1" applyAlignment="1">
      <alignment vertical="center" wrapText="1"/>
    </xf>
    <xf numFmtId="0" fontId="2" fillId="7" borderId="43" xfId="0" applyFont="1" applyFill="1" applyBorder="1" applyAlignment="1">
      <alignment horizontal="justify" vertical="center" wrapText="1"/>
    </xf>
    <xf numFmtId="0" fontId="2" fillId="0" borderId="4" xfId="0" applyFont="1" applyBorder="1" applyAlignment="1">
      <alignment vertical="center"/>
    </xf>
    <xf numFmtId="0" fontId="2" fillId="0" borderId="59" xfId="0" applyFont="1" applyBorder="1" applyAlignment="1">
      <alignment horizontal="right"/>
    </xf>
    <xf numFmtId="0" fontId="2" fillId="0" borderId="7" xfId="0" applyFont="1" applyBorder="1" applyAlignment="1">
      <alignment horizontal="left" vertical="top" wrapText="1"/>
    </xf>
    <xf numFmtId="0" fontId="2" fillId="0" borderId="7" xfId="0" applyFont="1" applyBorder="1" applyAlignment="1">
      <alignment horizontal="left" wrapText="1"/>
    </xf>
    <xf numFmtId="0" fontId="2" fillId="0" borderId="4" xfId="0" applyFont="1" applyBorder="1" applyAlignment="1">
      <alignment horizontal="justify" wrapText="1"/>
    </xf>
    <xf numFmtId="0" fontId="2" fillId="0" borderId="7" xfId="0" applyFont="1" applyBorder="1" applyAlignment="1">
      <alignment horizontal="right" wrapText="1"/>
    </xf>
    <xf numFmtId="0" fontId="2" fillId="0" borderId="53" xfId="0" applyFont="1" applyBorder="1" applyAlignment="1">
      <alignment horizontal="left" wrapText="1"/>
    </xf>
    <xf numFmtId="9" fontId="2" fillId="0" borderId="53" xfId="0" applyNumberFormat="1" applyFont="1" applyBorder="1" applyAlignment="1">
      <alignment horizontal="right"/>
    </xf>
    <xf numFmtId="0" fontId="2" fillId="0" borderId="44" xfId="0" applyFont="1" applyBorder="1" applyAlignment="1">
      <alignment horizontal="right"/>
    </xf>
    <xf numFmtId="0" fontId="2" fillId="0" borderId="4" xfId="0" applyFont="1" applyBorder="1" applyAlignment="1">
      <alignment horizontal="left" wrapText="1"/>
    </xf>
    <xf numFmtId="0" fontId="2" fillId="0" borderId="53" xfId="0" applyFont="1" applyBorder="1" applyAlignment="1">
      <alignment horizontal="left" vertical="center" wrapText="1"/>
    </xf>
    <xf numFmtId="0" fontId="14" fillId="0" borderId="0" xfId="0" applyFont="1"/>
    <xf numFmtId="0" fontId="2" fillId="0" borderId="44" xfId="0" applyFont="1" applyBorder="1" applyAlignment="1">
      <alignment horizontal="left" vertical="center" wrapText="1"/>
    </xf>
    <xf numFmtId="0" fontId="0" fillId="0" borderId="45" xfId="0" applyFont="1" applyBorder="1" applyAlignment="1">
      <alignment wrapText="1"/>
    </xf>
    <xf numFmtId="0" fontId="0" fillId="0" borderId="40" xfId="0" applyFont="1" applyBorder="1" applyAlignment="1">
      <alignment horizontal="center" wrapText="1"/>
    </xf>
    <xf numFmtId="0" fontId="0" fillId="0" borderId="4" xfId="0" applyFont="1" applyBorder="1" applyAlignment="1">
      <alignment vertical="center" wrapText="1"/>
    </xf>
    <xf numFmtId="0" fontId="2" fillId="7" borderId="14" xfId="0" applyFont="1" applyFill="1" applyBorder="1" applyAlignment="1">
      <alignment horizontal="justify" vertical="center" wrapText="1"/>
    </xf>
    <xf numFmtId="0" fontId="2" fillId="7" borderId="14" xfId="0" applyFont="1" applyFill="1" applyBorder="1" applyAlignment="1">
      <alignment horizontal="center"/>
    </xf>
    <xf numFmtId="0" fontId="3" fillId="7" borderId="14" xfId="0" applyFont="1" applyFill="1" applyBorder="1" applyAlignment="1">
      <alignment horizontal="center" vertical="center" wrapText="1"/>
    </xf>
    <xf numFmtId="0" fontId="0" fillId="7" borderId="14" xfId="0" applyFill="1" applyBorder="1" applyAlignment="1"/>
    <xf numFmtId="0" fontId="2" fillId="7" borderId="36" xfId="0" applyFont="1" applyFill="1" applyBorder="1" applyAlignment="1">
      <alignment horizontal="justify" vertical="center" wrapText="1"/>
    </xf>
    <xf numFmtId="0" fontId="2" fillId="0" borderId="4" xfId="0" applyFont="1" applyBorder="1" applyAlignment="1">
      <alignment horizontal="left" vertical="top" wrapText="1"/>
    </xf>
    <xf numFmtId="0" fontId="2" fillId="0" borderId="4" xfId="0" applyFont="1" applyBorder="1" applyAlignment="1">
      <alignment horizontal="right" wrapText="1"/>
    </xf>
    <xf numFmtId="0" fontId="0" fillId="0" borderId="43" xfId="0" applyFont="1" applyBorder="1" applyAlignment="1">
      <alignment wrapText="1"/>
    </xf>
    <xf numFmtId="0" fontId="0" fillId="0" borderId="45" xfId="0" applyFont="1" applyBorder="1" applyAlignment="1">
      <alignment horizontal="center" wrapText="1"/>
    </xf>
    <xf numFmtId="0" fontId="2" fillId="0" borderId="33" xfId="0" applyFont="1" applyBorder="1" applyAlignment="1">
      <alignment horizontal="left" vertical="center" wrapText="1"/>
    </xf>
    <xf numFmtId="0" fontId="2" fillId="0" borderId="33" xfId="0" applyFont="1" applyBorder="1" applyAlignment="1">
      <alignment vertical="center"/>
    </xf>
    <xf numFmtId="0" fontId="2" fillId="0" borderId="33" xfId="0" applyFont="1" applyBorder="1" applyAlignment="1">
      <alignment horizontal="left" wrapText="1"/>
    </xf>
    <xf numFmtId="0" fontId="2" fillId="4" borderId="1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vertical="center"/>
    </xf>
    <xf numFmtId="0" fontId="0" fillId="0" borderId="0" xfId="0" applyFont="1" applyAlignment="1">
      <alignment wrapText="1"/>
    </xf>
    <xf numFmtId="0" fontId="1" fillId="0" borderId="0" xfId="0" applyFont="1" applyAlignment="1"/>
    <xf numFmtId="0" fontId="16" fillId="0" borderId="0" xfId="0" applyFont="1" applyAlignment="1"/>
    <xf numFmtId="0" fontId="0" fillId="0" borderId="0" xfId="0" applyFont="1" applyAlignment="1"/>
    <xf numFmtId="0" fontId="1" fillId="0" borderId="0" xfId="0" applyFont="1" applyAlignment="1">
      <alignment wrapText="1"/>
    </xf>
    <xf numFmtId="0" fontId="0" fillId="0" borderId="0" xfId="0" applyFont="1" applyAlignment="1">
      <alignment vertical="center" wrapText="1"/>
    </xf>
    <xf numFmtId="0" fontId="43" fillId="0" borderId="0" xfId="0" applyFont="1" applyFill="1" applyAlignment="1">
      <alignment horizontal="center" vertical="center" wrapText="1"/>
    </xf>
    <xf numFmtId="0" fontId="43" fillId="0" borderId="0" xfId="0" applyFont="1" applyFill="1" applyAlignment="1">
      <alignment wrapText="1"/>
    </xf>
    <xf numFmtId="0" fontId="0" fillId="0" borderId="0" xfId="0" applyFont="1" applyAlignment="1">
      <alignment horizontal="left" wrapText="1"/>
    </xf>
    <xf numFmtId="0" fontId="16" fillId="0" borderId="0" xfId="0" applyFont="1" applyAlignment="1">
      <alignment horizontal="left" wrapText="1"/>
    </xf>
    <xf numFmtId="0" fontId="5" fillId="0" borderId="3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0" fontId="5" fillId="0" borderId="0" xfId="0" applyFont="1" applyFill="1" applyAlignment="1">
      <alignment vertical="center" wrapText="1"/>
    </xf>
    <xf numFmtId="0" fontId="22" fillId="0" borderId="4" xfId="0" applyFont="1" applyFill="1" applyBorder="1" applyAlignment="1">
      <alignment wrapText="1"/>
    </xf>
    <xf numFmtId="0" fontId="22" fillId="0" borderId="4" xfId="0" applyFont="1" applyFill="1" applyBorder="1" applyAlignment="1">
      <alignment horizontal="right" wrapText="1"/>
    </xf>
    <xf numFmtId="0" fontId="2" fillId="4" borderId="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6" fillId="0" borderId="0" xfId="0" applyFont="1" applyAlignment="1">
      <alignment horizontal="center"/>
    </xf>
    <xf numFmtId="0" fontId="1" fillId="2" borderId="26" xfId="0" applyFont="1" applyFill="1" applyBorder="1" applyAlignment="1">
      <alignment horizontal="center" wrapText="1"/>
    </xf>
    <xf numFmtId="0" fontId="2" fillId="4" borderId="7" xfId="0" applyFont="1" applyFill="1" applyBorder="1" applyAlignment="1">
      <alignment horizontal="center" vertical="center" wrapText="1"/>
    </xf>
    <xf numFmtId="0" fontId="0" fillId="0" borderId="0" xfId="0" applyAlignment="1">
      <alignment vertical="center"/>
    </xf>
    <xf numFmtId="0" fontId="1" fillId="0" borderId="0" xfId="0" applyFont="1" applyAlignment="1">
      <alignment horizontal="center"/>
    </xf>
    <xf numFmtId="0" fontId="0" fillId="0" borderId="0" xfId="0" applyAlignment="1">
      <alignment horizontal="left" vertical="center"/>
    </xf>
    <xf numFmtId="0" fontId="3" fillId="0" borderId="0" xfId="0" applyFont="1" applyAlignment="1">
      <alignment vertical="center"/>
    </xf>
    <xf numFmtId="0" fontId="3" fillId="2" borderId="26" xfId="0" applyFont="1" applyFill="1" applyBorder="1" applyAlignment="1">
      <alignment horizontal="center" vertical="center" wrapText="1"/>
    </xf>
    <xf numFmtId="0" fontId="2" fillId="6" borderId="10" xfId="0" applyFont="1" applyFill="1" applyBorder="1"/>
    <xf numFmtId="0" fontId="2" fillId="0" borderId="62" xfId="0" applyFont="1" applyBorder="1" applyAlignment="1">
      <alignment horizontal="center" vertical="center" wrapText="1"/>
    </xf>
    <xf numFmtId="0" fontId="3" fillId="0" borderId="4" xfId="0" applyFont="1" applyBorder="1" applyAlignment="1">
      <alignment horizontal="right" wrapText="1"/>
    </xf>
    <xf numFmtId="0" fontId="3" fillId="0" borderId="4" xfId="0" applyFont="1" applyFill="1" applyBorder="1" applyAlignment="1">
      <alignment horizontal="right" wrapText="1"/>
    </xf>
    <xf numFmtId="0" fontId="62" fillId="0" borderId="4" xfId="0" applyFont="1" applyBorder="1" applyAlignment="1">
      <alignment horizontal="right"/>
    </xf>
    <xf numFmtId="0" fontId="2" fillId="0" borderId="4" xfId="0" applyFont="1" applyBorder="1"/>
    <xf numFmtId="0" fontId="3" fillId="6" borderId="1" xfId="0" applyFont="1" applyFill="1" applyBorder="1" applyAlignment="1">
      <alignment vertical="center"/>
    </xf>
    <xf numFmtId="0" fontId="3" fillId="6" borderId="37" xfId="0" applyFont="1" applyFill="1" applyBorder="1"/>
    <xf numFmtId="0" fontId="3" fillId="6" borderId="13" xfId="0" applyFont="1" applyFill="1" applyBorder="1" applyAlignment="1">
      <alignment horizontal="right" vertical="center"/>
    </xf>
    <xf numFmtId="0" fontId="3" fillId="6" borderId="13" xfId="0" applyFont="1" applyFill="1" applyBorder="1" applyAlignment="1">
      <alignment vertical="center"/>
    </xf>
    <xf numFmtId="0" fontId="3" fillId="6" borderId="57" xfId="0" applyFont="1" applyFill="1" applyBorder="1" applyAlignment="1">
      <alignment vertical="center"/>
    </xf>
    <xf numFmtId="0" fontId="2" fillId="6" borderId="50" xfId="0" applyFont="1" applyFill="1" applyBorder="1"/>
    <xf numFmtId="0" fontId="3" fillId="0" borderId="42" xfId="0" applyFont="1" applyBorder="1" applyAlignment="1">
      <alignment horizontal="right" wrapText="1"/>
    </xf>
    <xf numFmtId="0" fontId="3" fillId="0" borderId="42" xfId="0" applyFont="1" applyFill="1" applyBorder="1" applyAlignment="1">
      <alignment horizontal="right" wrapText="1"/>
    </xf>
    <xf numFmtId="0" fontId="62" fillId="0" borderId="42" xfId="0" applyFont="1" applyBorder="1" applyAlignment="1">
      <alignment horizontal="right"/>
    </xf>
    <xf numFmtId="0" fontId="2" fillId="0" borderId="42" xfId="0" applyFont="1" applyBorder="1" applyAlignment="1">
      <alignment horizontal="right" wrapText="1"/>
    </xf>
    <xf numFmtId="0" fontId="2" fillId="0" borderId="43" xfId="0" applyFont="1" applyBorder="1"/>
    <xf numFmtId="0" fontId="2" fillId="0" borderId="33" xfId="0" applyFont="1" applyBorder="1" applyAlignment="1">
      <alignment horizontal="center" wrapText="1"/>
    </xf>
    <xf numFmtId="0" fontId="3" fillId="0" borderId="33" xfId="0" applyFont="1" applyFill="1" applyBorder="1" applyAlignment="1">
      <alignment horizontal="right" wrapText="1"/>
    </xf>
    <xf numFmtId="0" fontId="2" fillId="0" borderId="46" xfId="0" applyFont="1" applyBorder="1"/>
    <xf numFmtId="0" fontId="0" fillId="0" borderId="0" xfId="0" applyAlignment="1">
      <alignment vertical="center"/>
    </xf>
    <xf numFmtId="0" fontId="2" fillId="7" borderId="11" xfId="0" applyFont="1" applyFill="1" applyBorder="1" applyAlignment="1">
      <alignment horizontal="center" vertical="center" wrapText="1"/>
    </xf>
    <xf numFmtId="9" fontId="2" fillId="7" borderId="7" xfId="0" applyNumberFormat="1"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2" fillId="0" borderId="53" xfId="0"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9" fontId="2" fillId="0" borderId="7" xfId="0" applyNumberFormat="1" applyFont="1" applyBorder="1" applyAlignment="1">
      <alignment horizontal="center" vertical="center" wrapText="1"/>
    </xf>
    <xf numFmtId="0" fontId="2" fillId="0" borderId="27" xfId="0" applyFont="1" applyBorder="1" applyAlignment="1">
      <alignment horizontal="center" vertical="center" wrapText="1"/>
    </xf>
    <xf numFmtId="9" fontId="2" fillId="0" borderId="11" xfId="0" applyNumberFormat="1" applyFont="1" applyBorder="1" applyAlignment="1">
      <alignment horizontal="center" vertical="center" wrapText="1"/>
    </xf>
    <xf numFmtId="0" fontId="0" fillId="0" borderId="36" xfId="0" applyBorder="1" applyAlignment="1">
      <alignment horizontal="center" vertical="center" wrapText="1"/>
    </xf>
    <xf numFmtId="0" fontId="2" fillId="0" borderId="5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20" fillId="6" borderId="1" xfId="0" applyFont="1" applyFill="1" applyBorder="1" applyAlignment="1">
      <alignment horizontal="center" vertical="center"/>
    </xf>
    <xf numFmtId="0" fontId="20" fillId="6" borderId="6"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13" xfId="0" applyFont="1" applyFill="1" applyBorder="1" applyAlignment="1">
      <alignment horizontal="center" vertical="center"/>
    </xf>
    <xf numFmtId="9" fontId="3" fillId="6" borderId="6" xfId="3" applyFont="1" applyFill="1" applyBorder="1" applyAlignment="1">
      <alignment horizontal="center" vertical="center"/>
    </xf>
    <xf numFmtId="0" fontId="0" fillId="6" borderId="25" xfId="0" applyFill="1" applyBorder="1" applyAlignment="1">
      <alignment horizontal="center" vertical="center"/>
    </xf>
    <xf numFmtId="0" fontId="2" fillId="0" borderId="45" xfId="0" applyFont="1" applyBorder="1" applyAlignment="1">
      <alignment horizontal="center" vertical="center" wrapText="1"/>
    </xf>
    <xf numFmtId="0" fontId="2" fillId="0" borderId="36" xfId="0" applyFont="1" applyBorder="1" applyAlignment="1">
      <alignment horizontal="center" vertical="center" wrapText="1"/>
    </xf>
    <xf numFmtId="0" fontId="6" fillId="0" borderId="0" xfId="0" applyFont="1" applyAlignment="1"/>
    <xf numFmtId="0" fontId="6" fillId="0" borderId="0" xfId="0" applyFont="1" applyAlignment="1">
      <alignment horizontal="center"/>
    </xf>
    <xf numFmtId="0" fontId="1" fillId="2" borderId="26" xfId="0" applyFont="1" applyFill="1" applyBorder="1" applyAlignment="1">
      <alignment horizontal="center" wrapText="1"/>
    </xf>
    <xf numFmtId="0" fontId="2" fillId="0" borderId="11" xfId="0" applyFont="1" applyBorder="1" applyAlignment="1">
      <alignment horizontal="center"/>
    </xf>
    <xf numFmtId="0" fontId="2" fillId="0" borderId="0" xfId="0" applyFont="1" applyBorder="1" applyAlignment="1">
      <alignment horizontal="center"/>
    </xf>
    <xf numFmtId="0" fontId="0" fillId="0" borderId="0" xfId="0" applyAlignment="1">
      <alignment vertical="center"/>
    </xf>
    <xf numFmtId="0" fontId="1" fillId="2" borderId="26"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7" fillId="7" borderId="59" xfId="1" applyFont="1" applyFill="1" applyBorder="1" applyAlignment="1">
      <alignment horizontal="center" vertical="center" wrapText="1"/>
    </xf>
    <xf numFmtId="0" fontId="28" fillId="0" borderId="7" xfId="0" applyFont="1" applyFill="1" applyBorder="1" applyAlignment="1">
      <alignment horizontal="left" vertical="center" wrapText="1"/>
    </xf>
    <xf numFmtId="0" fontId="28" fillId="0" borderId="7" xfId="0" applyFont="1" applyFill="1" applyBorder="1" applyAlignment="1">
      <alignment horizontal="center" vertical="center" wrapText="1"/>
    </xf>
    <xf numFmtId="0" fontId="28" fillId="0" borderId="7" xfId="0" applyFont="1" applyFill="1" applyBorder="1" applyAlignment="1">
      <alignment horizontal="justify" vertical="center" wrapText="1"/>
    </xf>
    <xf numFmtId="0" fontId="28" fillId="0" borderId="7" xfId="0" applyFont="1" applyFill="1" applyBorder="1" applyAlignment="1">
      <alignment vertical="center" wrapText="1"/>
    </xf>
    <xf numFmtId="0" fontId="2" fillId="0" borderId="7" xfId="0" applyFont="1" applyFill="1" applyBorder="1" applyAlignment="1">
      <alignment horizontal="left" vertical="center"/>
    </xf>
    <xf numFmtId="9" fontId="2" fillId="0" borderId="7" xfId="0" applyNumberFormat="1" applyFont="1" applyFill="1" applyBorder="1" applyAlignment="1">
      <alignment horizontal="left" vertical="center"/>
    </xf>
    <xf numFmtId="0" fontId="2" fillId="0" borderId="40" xfId="0" applyFont="1" applyFill="1" applyBorder="1" applyAlignment="1">
      <alignment vertical="center" wrapText="1"/>
    </xf>
    <xf numFmtId="9" fontId="2" fillId="0" borderId="33" xfId="0" applyNumberFormat="1" applyFont="1" applyBorder="1" applyAlignment="1">
      <alignment horizontal="center" vertical="center" wrapText="1"/>
    </xf>
    <xf numFmtId="0" fontId="2" fillId="0" borderId="46" xfId="0" applyFont="1" applyBorder="1" applyAlignment="1">
      <alignment horizontal="center" vertical="center" wrapText="1"/>
    </xf>
    <xf numFmtId="0" fontId="7" fillId="5" borderId="33" xfId="0" applyFont="1" applyFill="1" applyBorder="1" applyAlignment="1">
      <alignment horizontal="center" vertical="center" wrapText="1"/>
    </xf>
    <xf numFmtId="0" fontId="7" fillId="5" borderId="33" xfId="0" applyFont="1" applyFill="1" applyBorder="1" applyAlignment="1">
      <alignment horizontal="center" vertical="center"/>
    </xf>
    <xf numFmtId="2" fontId="2" fillId="0" borderId="4" xfId="0" applyNumberFormat="1" applyFont="1" applyBorder="1" applyAlignment="1">
      <alignment horizontal="center" vertical="center" wrapText="1"/>
    </xf>
    <xf numFmtId="9" fontId="2" fillId="0" borderId="4" xfId="0" applyNumberFormat="1" applyFont="1" applyBorder="1" applyAlignment="1">
      <alignment horizontal="center" wrapText="1"/>
    </xf>
    <xf numFmtId="0" fontId="2" fillId="0" borderId="4" xfId="0" applyFont="1" applyBorder="1" applyAlignment="1">
      <alignment wrapText="1"/>
    </xf>
    <xf numFmtId="0" fontId="2" fillId="0" borderId="7" xfId="0" applyFont="1" applyBorder="1" applyAlignment="1">
      <alignment horizontal="left" vertical="center" wrapText="1"/>
    </xf>
    <xf numFmtId="0" fontId="2" fillId="0" borderId="7" xfId="0" applyFont="1" applyBorder="1" applyAlignment="1">
      <alignment vertical="center"/>
    </xf>
    <xf numFmtId="0" fontId="2" fillId="0" borderId="7" xfId="0" applyFont="1" applyBorder="1" applyAlignment="1">
      <alignment vertical="center" wrapText="1"/>
    </xf>
    <xf numFmtId="0" fontId="2" fillId="7" borderId="7" xfId="0" applyFont="1" applyFill="1" applyBorder="1" applyAlignment="1">
      <alignment vertical="center" wrapText="1"/>
    </xf>
    <xf numFmtId="0" fontId="2" fillId="0" borderId="7" xfId="0" applyFont="1" applyBorder="1" applyAlignment="1">
      <alignment horizontal="justify" wrapText="1"/>
    </xf>
    <xf numFmtId="2" fontId="2" fillId="0" borderId="42" xfId="0" applyNumberFormat="1" applyFont="1" applyBorder="1" applyAlignment="1">
      <alignment horizontal="center" vertical="center" wrapText="1"/>
    </xf>
    <xf numFmtId="9" fontId="2" fillId="0" borderId="42" xfId="0" applyNumberFormat="1" applyFont="1" applyBorder="1" applyAlignment="1">
      <alignment horizontal="center" vertical="center" wrapText="1"/>
    </xf>
    <xf numFmtId="0" fontId="2" fillId="0" borderId="42" xfId="0" applyNumberFormat="1" applyFont="1" applyBorder="1" applyAlignment="1">
      <alignment horizontal="center" vertical="center" wrapText="1"/>
    </xf>
    <xf numFmtId="0" fontId="2" fillId="0" borderId="43" xfId="0" applyFont="1" applyBorder="1" applyAlignment="1">
      <alignment horizontal="right"/>
    </xf>
    <xf numFmtId="2" fontId="2" fillId="0" borderId="33"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9" fontId="2" fillId="0" borderId="33" xfId="0" applyNumberFormat="1" applyFont="1" applyBorder="1" applyAlignment="1">
      <alignment horizontal="center" wrapText="1"/>
    </xf>
    <xf numFmtId="0" fontId="2" fillId="0" borderId="46" xfId="0" applyFont="1" applyBorder="1" applyAlignment="1">
      <alignment horizontal="right"/>
    </xf>
    <xf numFmtId="0" fontId="2" fillId="5" borderId="14"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0" borderId="4" xfId="0" applyFont="1" applyFill="1" applyBorder="1" applyAlignment="1">
      <alignment vertical="center" wrapText="1"/>
    </xf>
    <xf numFmtId="0" fontId="1" fillId="0" borderId="0" xfId="0" applyFont="1" applyAlignment="1">
      <alignment horizontal="center"/>
    </xf>
    <xf numFmtId="0" fontId="0" fillId="0" borderId="0" xfId="0" applyAlignment="1">
      <alignment horizontal="center"/>
    </xf>
    <xf numFmtId="0" fontId="54" fillId="0" borderId="4"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Fill="1" applyBorder="1" applyAlignment="1">
      <alignment horizontal="right" vertical="center" wrapText="1"/>
    </xf>
    <xf numFmtId="49" fontId="2" fillId="0" borderId="33" xfId="0" applyNumberFormat="1" applyFont="1" applyBorder="1" applyAlignment="1">
      <alignment horizontal="left" vertical="center" wrapText="1"/>
    </xf>
    <xf numFmtId="0" fontId="2" fillId="0" borderId="34" xfId="0" applyFont="1" applyBorder="1" applyAlignment="1">
      <alignment horizontal="right" vertical="center"/>
    </xf>
    <xf numFmtId="0" fontId="23" fillId="0" borderId="33" xfId="0" applyFont="1" applyBorder="1" applyAlignment="1">
      <alignment horizontal="center" vertical="center" wrapText="1"/>
    </xf>
    <xf numFmtId="0" fontId="2" fillId="0" borderId="13" xfId="0" applyFont="1" applyBorder="1" applyAlignment="1">
      <alignment horizontal="right" vertical="center"/>
    </xf>
    <xf numFmtId="0" fontId="2" fillId="0" borderId="13" xfId="0" applyFont="1" applyBorder="1" applyAlignment="1">
      <alignment horizontal="right" vertical="center" wrapText="1"/>
    </xf>
    <xf numFmtId="0" fontId="2" fillId="0" borderId="21" xfId="0" applyFont="1" applyBorder="1" applyAlignment="1">
      <alignment horizontal="right" vertical="center" wrapText="1"/>
    </xf>
    <xf numFmtId="9"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0" fontId="2" fillId="0" borderId="50" xfId="0" applyFont="1" applyBorder="1" applyAlignment="1">
      <alignment vertical="center" wrapText="1"/>
    </xf>
    <xf numFmtId="0" fontId="2" fillId="7" borderId="48" xfId="0" applyFont="1" applyFill="1" applyBorder="1" applyAlignment="1">
      <alignment horizontal="center" vertical="center"/>
    </xf>
    <xf numFmtId="0" fontId="24" fillId="7" borderId="42" xfId="0" applyFont="1" applyFill="1" applyBorder="1" applyAlignment="1">
      <alignment horizontal="left" vertical="top" wrapText="1"/>
    </xf>
    <xf numFmtId="9" fontId="2" fillId="7" borderId="42" xfId="0" applyNumberFormat="1" applyFont="1" applyFill="1" applyBorder="1" applyAlignment="1">
      <alignment horizontal="center" vertical="center"/>
    </xf>
    <xf numFmtId="0" fontId="2" fillId="7" borderId="49" xfId="0" applyFont="1" applyFill="1" applyBorder="1" applyAlignment="1">
      <alignment horizontal="center" vertical="center"/>
    </xf>
    <xf numFmtId="0" fontId="2" fillId="0" borderId="37" xfId="0" applyFont="1" applyBorder="1" applyAlignment="1">
      <alignment horizontal="center" vertical="center" wrapText="1"/>
    </xf>
    <xf numFmtId="0" fontId="3" fillId="0" borderId="13" xfId="0" applyFont="1" applyBorder="1" applyAlignment="1">
      <alignment horizontal="right" vertical="center" wrapText="1"/>
    </xf>
    <xf numFmtId="0" fontId="3" fillId="0" borderId="13" xfId="0" applyFont="1" applyFill="1" applyBorder="1" applyAlignment="1">
      <alignment horizontal="right" vertical="center" wrapText="1"/>
    </xf>
    <xf numFmtId="0" fontId="2" fillId="0" borderId="13" xfId="0" applyFont="1" applyBorder="1" applyAlignment="1">
      <alignment vertical="center" wrapText="1"/>
    </xf>
    <xf numFmtId="0" fontId="2" fillId="0" borderId="33" xfId="0" applyFont="1" applyBorder="1" applyAlignment="1">
      <alignment horizontal="right" vertical="center" wrapText="1"/>
    </xf>
    <xf numFmtId="9" fontId="2" fillId="0" borderId="33" xfId="0" applyNumberFormat="1" applyFont="1" applyBorder="1" applyAlignment="1">
      <alignment horizontal="right" vertical="center" wrapText="1"/>
    </xf>
    <xf numFmtId="0" fontId="0" fillId="0" borderId="46" xfId="0" applyBorder="1" applyAlignment="1">
      <alignment vertical="center" wrapText="1"/>
    </xf>
    <xf numFmtId="0" fontId="2" fillId="0" borderId="4" xfId="0" applyFont="1" applyFill="1" applyBorder="1" applyAlignment="1">
      <alignment vertical="center" wrapText="1"/>
    </xf>
    <xf numFmtId="0" fontId="2" fillId="0" borderId="0" xfId="0" applyFont="1" applyAlignment="1">
      <alignment wrapText="1"/>
    </xf>
    <xf numFmtId="9" fontId="2" fillId="0" borderId="4" xfId="0" applyNumberFormat="1" applyFont="1" applyFill="1" applyBorder="1" applyAlignment="1">
      <alignment horizontal="center" vertical="center" wrapText="1"/>
    </xf>
    <xf numFmtId="9" fontId="2" fillId="0" borderId="0" xfId="0" applyNumberFormat="1" applyFont="1" applyAlignment="1">
      <alignment horizontal="center" vertical="center" wrapText="1"/>
    </xf>
    <xf numFmtId="0" fontId="62" fillId="0" borderId="4" xfId="0" applyFont="1" applyFill="1" applyBorder="1" applyAlignment="1">
      <alignment horizontal="center" vertical="center" wrapText="1"/>
    </xf>
    <xf numFmtId="0" fontId="2" fillId="0" borderId="7" xfId="0" applyFont="1" applyBorder="1" applyAlignment="1">
      <alignment vertical="center" wrapText="1"/>
    </xf>
    <xf numFmtId="49" fontId="2" fillId="0" borderId="62" xfId="0" applyNumberFormat="1" applyFont="1" applyBorder="1" applyAlignment="1">
      <alignment horizontal="justify" vertical="center"/>
    </xf>
    <xf numFmtId="49" fontId="2" fillId="0" borderId="4" xfId="0" applyNumberFormat="1" applyFont="1" applyBorder="1" applyAlignment="1">
      <alignment horizontal="justify" vertical="center"/>
    </xf>
    <xf numFmtId="49" fontId="2" fillId="0" borderId="7" xfId="0" applyNumberFormat="1" applyFont="1" applyBorder="1" applyAlignment="1">
      <alignment horizontal="justify"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3" fillId="0" borderId="7" xfId="0" applyFont="1" applyBorder="1" applyAlignment="1">
      <alignment horizontal="right" vertical="center" wrapText="1"/>
    </xf>
    <xf numFmtId="0" fontId="3" fillId="0" borderId="42" xfId="0" applyFont="1" applyFill="1" applyBorder="1" applyAlignment="1">
      <alignment horizontal="right" vertical="center" wrapText="1"/>
    </xf>
    <xf numFmtId="0" fontId="2" fillId="0" borderId="8" xfId="0" applyFont="1" applyBorder="1" applyAlignment="1">
      <alignment horizontal="center" vertical="center"/>
    </xf>
    <xf numFmtId="0" fontId="0" fillId="0" borderId="0" xfId="0"/>
    <xf numFmtId="0" fontId="0" fillId="0" borderId="0" xfId="0" applyAlignment="1">
      <alignment vertical="center"/>
    </xf>
    <xf numFmtId="0" fontId="1" fillId="0" borderId="0" xfId="0" applyFont="1"/>
    <xf numFmtId="0" fontId="2" fillId="0" borderId="7" xfId="0" applyFont="1" applyBorder="1" applyAlignment="1">
      <alignment vertical="center" wrapText="1"/>
    </xf>
    <xf numFmtId="0" fontId="3" fillId="6" borderId="13" xfId="0" applyFont="1" applyFill="1" applyBorder="1" applyAlignment="1">
      <alignment horizontal="right"/>
    </xf>
    <xf numFmtId="0" fontId="2" fillId="0" borderId="4" xfId="0" applyFont="1" applyBorder="1" applyAlignment="1">
      <alignment vertical="center" wrapText="1"/>
    </xf>
    <xf numFmtId="0" fontId="3" fillId="6" borderId="21" xfId="0" applyFont="1" applyFill="1" applyBorder="1"/>
    <xf numFmtId="0" fontId="3" fillId="6" borderId="21" xfId="0" applyFont="1" applyFill="1" applyBorder="1" applyAlignment="1">
      <alignment horizontal="right"/>
    </xf>
    <xf numFmtId="0" fontId="6" fillId="0" borderId="0" xfId="0" applyFont="1" applyAlignment="1">
      <alignment horizontal="center"/>
    </xf>
    <xf numFmtId="0" fontId="1" fillId="2" borderId="26" xfId="0" applyFont="1" applyFill="1" applyBorder="1" applyAlignment="1">
      <alignment horizontal="center" wrapText="1"/>
    </xf>
    <xf numFmtId="0" fontId="2" fillId="4" borderId="4" xfId="0" applyFont="1" applyFill="1" applyBorder="1" applyAlignment="1">
      <alignment horizontal="center" vertical="center" wrapText="1"/>
    </xf>
    <xf numFmtId="49" fontId="2" fillId="0" borderId="4" xfId="0" applyNumberFormat="1" applyFont="1" applyBorder="1" applyAlignment="1">
      <alignment horizontal="justify" vertical="center"/>
    </xf>
    <xf numFmtId="49" fontId="2" fillId="0" borderId="7" xfId="0" applyNumberFormat="1" applyFont="1" applyBorder="1" applyAlignment="1">
      <alignment horizontal="justify" vertical="center"/>
    </xf>
    <xf numFmtId="0" fontId="2" fillId="0" borderId="4" xfId="0" applyFont="1" applyBorder="1" applyAlignment="1">
      <alignment horizontal="right"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3" fillId="0" borderId="7" xfId="0" applyFont="1" applyBorder="1" applyAlignment="1">
      <alignment horizontal="right" vertical="center" wrapText="1"/>
    </xf>
    <xf numFmtId="0" fontId="3" fillId="0" borderId="4" xfId="0" applyFont="1" applyFill="1" applyBorder="1" applyAlignment="1">
      <alignment horizontal="right" vertical="center" wrapText="1"/>
    </xf>
    <xf numFmtId="0" fontId="32" fillId="0" borderId="4" xfId="0" applyFont="1" applyFill="1" applyBorder="1" applyAlignment="1">
      <alignment horizontal="center" vertical="top" wrapText="1"/>
    </xf>
    <xf numFmtId="0" fontId="62" fillId="0" borderId="4" xfId="0" applyFont="1" applyBorder="1" applyAlignment="1">
      <alignment horizontal="center" vertical="center" wrapText="1"/>
    </xf>
    <xf numFmtId="9" fontId="2" fillId="0" borderId="0" xfId="0" applyNumberFormat="1" applyFont="1" applyAlignment="1">
      <alignment wrapText="1"/>
    </xf>
    <xf numFmtId="9" fontId="2" fillId="0" borderId="4" xfId="0" applyNumberFormat="1" applyFont="1" applyBorder="1" applyAlignment="1">
      <alignment horizontal="center" vertical="center"/>
    </xf>
    <xf numFmtId="0" fontId="2" fillId="0" borderId="0" xfId="0" applyFont="1" applyAlignment="1">
      <alignment horizontal="center" vertical="center" wrapText="1"/>
    </xf>
    <xf numFmtId="0" fontId="2" fillId="0" borderId="7" xfId="0" applyFont="1" applyFill="1" applyBorder="1" applyAlignment="1">
      <alignment horizontal="center" vertical="center" wrapText="1"/>
    </xf>
    <xf numFmtId="0" fontId="5" fillId="0" borderId="4" xfId="1" applyFont="1" applyFill="1" applyBorder="1" applyAlignment="1">
      <alignment horizontal="left" vertical="center" wrapText="1"/>
    </xf>
    <xf numFmtId="9" fontId="2" fillId="0" borderId="0" xfId="0" applyNumberFormat="1" applyFont="1" applyFill="1" applyAlignment="1">
      <alignment horizontal="center" vertical="center" wrapText="1"/>
    </xf>
    <xf numFmtId="14" fontId="12" fillId="0" borderId="4" xfId="0" applyNumberFormat="1" applyFont="1" applyFill="1" applyBorder="1" applyAlignment="1">
      <alignment horizontal="center" vertical="center" wrapText="1"/>
    </xf>
    <xf numFmtId="0" fontId="28" fillId="0" borderId="4" xfId="0" applyFont="1" applyBorder="1" applyAlignment="1">
      <alignment horizontal="center" vertical="center" wrapText="1"/>
    </xf>
    <xf numFmtId="10" fontId="2" fillId="0" borderId="0" xfId="0" applyNumberFormat="1" applyFont="1" applyAlignment="1">
      <alignment horizontal="center" vertical="center" wrapText="1"/>
    </xf>
    <xf numFmtId="0" fontId="3" fillId="0" borderId="19" xfId="0" applyFont="1" applyFill="1" applyBorder="1" applyAlignment="1">
      <alignment horizontal="center"/>
    </xf>
    <xf numFmtId="0" fontId="3" fillId="0" borderId="1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xf numFmtId="0" fontId="2" fillId="0" borderId="0" xfId="0" applyFont="1" applyFill="1" applyAlignment="1">
      <alignment horizontal="left" vertical="center"/>
    </xf>
    <xf numFmtId="0" fontId="0" fillId="0" borderId="0" xfId="0" applyFill="1" applyAlignment="1">
      <alignment horizontal="center" vertical="center"/>
    </xf>
    <xf numFmtId="0" fontId="2" fillId="0" borderId="23" xfId="0" applyFont="1" applyFill="1" applyBorder="1" applyAlignment="1">
      <alignment horizontal="center" vertical="center"/>
    </xf>
    <xf numFmtId="14" fontId="2" fillId="0" borderId="7" xfId="0" applyNumberFormat="1" applyFont="1" applyFill="1" applyBorder="1" applyAlignment="1">
      <alignment horizontal="center" vertical="center" wrapText="1"/>
    </xf>
    <xf numFmtId="0" fontId="24" fillId="0" borderId="4" xfId="0" applyFont="1" applyFill="1" applyBorder="1" applyAlignment="1">
      <alignment horizontal="left" vertical="top" wrapText="1"/>
    </xf>
    <xf numFmtId="9" fontId="2" fillId="0" borderId="8" xfId="0" applyNumberFormat="1" applyFont="1" applyFill="1" applyBorder="1" applyAlignment="1">
      <alignment horizontal="center" vertical="center"/>
    </xf>
    <xf numFmtId="0" fontId="54" fillId="0" borderId="4" xfId="0" applyFont="1" applyFill="1" applyBorder="1" applyAlignment="1">
      <alignment horizontal="center" vertical="center" wrapText="1"/>
    </xf>
    <xf numFmtId="9" fontId="2" fillId="0" borderId="4" xfId="0" applyNumberFormat="1" applyFont="1" applyFill="1" applyBorder="1" applyAlignment="1">
      <alignment horizontal="right" vertical="center" wrapText="1"/>
    </xf>
    <xf numFmtId="14" fontId="2" fillId="0" borderId="4" xfId="0" applyNumberFormat="1" applyFont="1" applyFill="1" applyBorder="1" applyAlignment="1">
      <alignment horizontal="center" vertical="center"/>
    </xf>
    <xf numFmtId="0" fontId="25" fillId="0" borderId="55" xfId="0" applyFont="1" applyFill="1" applyBorder="1" applyAlignment="1" applyProtection="1">
      <alignment horizontal="center" vertical="center" wrapText="1"/>
      <protection locked="0"/>
    </xf>
    <xf numFmtId="9" fontId="0" fillId="0" borderId="7" xfId="0" applyNumberFormat="1" applyFill="1" applyBorder="1" applyAlignment="1">
      <alignment horizontal="center" vertical="center"/>
    </xf>
    <xf numFmtId="14" fontId="2" fillId="0" borderId="4" xfId="0" applyNumberFormat="1" applyFont="1" applyFill="1" applyBorder="1" applyAlignment="1">
      <alignment horizontal="right" vertical="center" wrapText="1"/>
    </xf>
    <xf numFmtId="0" fontId="0" fillId="0" borderId="4" xfId="0" applyFill="1" applyBorder="1"/>
    <xf numFmtId="0" fontId="2" fillId="0" borderId="7" xfId="0" applyFont="1" applyFill="1" applyBorder="1" applyAlignment="1">
      <alignment horizontal="right" vertical="center" wrapText="1"/>
    </xf>
    <xf numFmtId="0" fontId="0" fillId="0" borderId="45" xfId="0" applyFill="1" applyBorder="1" applyAlignment="1">
      <alignment vertical="center" wrapText="1"/>
    </xf>
    <xf numFmtId="0" fontId="0" fillId="0" borderId="4" xfId="0" applyBorder="1" applyAlignment="1">
      <alignment horizontal="center"/>
    </xf>
    <xf numFmtId="0" fontId="2" fillId="5" borderId="24"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3" borderId="1" xfId="0" applyFill="1" applyBorder="1" applyAlignment="1">
      <alignment horizontal="center" wrapText="1"/>
    </xf>
    <xf numFmtId="0" fontId="0" fillId="3" borderId="2" xfId="0" applyFill="1" applyBorder="1" applyAlignment="1">
      <alignment horizontal="center" wrapText="1"/>
    </xf>
    <xf numFmtId="0" fontId="0" fillId="3" borderId="26" xfId="0" applyFill="1" applyBorder="1" applyAlignment="1">
      <alignment horizontal="center" wrapText="1"/>
    </xf>
    <xf numFmtId="0" fontId="0" fillId="3" borderId="3" xfId="0" applyFill="1" applyBorder="1" applyAlignment="1">
      <alignment horizontal="center" wrapText="1"/>
    </xf>
    <xf numFmtId="0" fontId="2" fillId="4" borderId="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8" fillId="7" borderId="4" xfId="2" applyFill="1" applyBorder="1" applyAlignment="1">
      <alignment horizontal="left" vertical="center" wrapText="1"/>
    </xf>
    <xf numFmtId="0" fontId="8" fillId="7" borderId="27" xfId="2" applyFill="1" applyBorder="1" applyAlignment="1">
      <alignment horizontal="left" vertical="center" wrapText="1"/>
    </xf>
    <xf numFmtId="0" fontId="8" fillId="7" borderId="28" xfId="2" applyFill="1" applyBorder="1" applyAlignment="1">
      <alignment horizontal="left" vertical="center" wrapText="1"/>
    </xf>
    <xf numFmtId="0" fontId="8" fillId="7" borderId="8" xfId="2" applyFill="1" applyBorder="1" applyAlignment="1">
      <alignment horizontal="left" vertical="center" wrapText="1"/>
    </xf>
    <xf numFmtId="0" fontId="8" fillId="7" borderId="23" xfId="2" applyFill="1" applyBorder="1" applyAlignment="1">
      <alignment horizontal="left" vertical="center" wrapText="1"/>
    </xf>
    <xf numFmtId="0" fontId="13" fillId="7" borderId="27" xfId="1" applyFont="1" applyFill="1" applyBorder="1" applyAlignment="1">
      <alignment horizontal="center" vertical="center"/>
    </xf>
    <xf numFmtId="0" fontId="13" fillId="7" borderId="29" xfId="1" applyFont="1" applyFill="1" applyBorder="1" applyAlignment="1">
      <alignment horizontal="center" vertical="center"/>
    </xf>
    <xf numFmtId="0" fontId="13" fillId="7" borderId="28" xfId="1" applyFont="1" applyFill="1" applyBorder="1" applyAlignment="1">
      <alignment horizontal="center" vertical="center"/>
    </xf>
    <xf numFmtId="0" fontId="13" fillId="7" borderId="8" xfId="1" applyFont="1" applyFill="1" applyBorder="1" applyAlignment="1">
      <alignment horizontal="center" vertical="center"/>
    </xf>
    <xf numFmtId="0" fontId="13" fillId="7" borderId="9" xfId="1" applyFont="1" applyFill="1" applyBorder="1" applyAlignment="1">
      <alignment horizontal="center" vertical="center"/>
    </xf>
    <xf numFmtId="0" fontId="13" fillId="7" borderId="23" xfId="1" applyFont="1" applyFill="1" applyBorder="1" applyAlignment="1">
      <alignment horizontal="center" vertical="center"/>
    </xf>
    <xf numFmtId="0" fontId="2" fillId="4" borderId="2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14" xfId="1" applyFont="1" applyFill="1" applyBorder="1" applyAlignment="1">
      <alignment horizontal="center" vertical="center" wrapText="1"/>
    </xf>
    <xf numFmtId="0" fontId="12" fillId="5" borderId="4" xfId="1" applyFont="1" applyFill="1" applyBorder="1" applyAlignment="1">
      <alignment horizontal="center" vertical="center" wrapText="1"/>
    </xf>
    <xf numFmtId="0" fontId="12" fillId="5" borderId="14" xfId="1"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14" xfId="1"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0" xfId="0" applyAlignment="1">
      <alignment horizontal="left"/>
    </xf>
    <xf numFmtId="0" fontId="6" fillId="0" borderId="0" xfId="0" applyFont="1" applyAlignment="1">
      <alignment horizontal="center"/>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26" xfId="0" applyFont="1" applyFill="1" applyBorder="1" applyAlignment="1">
      <alignment horizontal="center" wrapText="1"/>
    </xf>
    <xf numFmtId="0" fontId="2" fillId="5" borderId="18"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0" borderId="0" xfId="0" applyFont="1" applyAlignment="1">
      <alignment horizontal="left"/>
    </xf>
    <xf numFmtId="0" fontId="2" fillId="4" borderId="7"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5" fillId="4" borderId="48" xfId="0" applyFont="1" applyFill="1" applyBorder="1" applyAlignment="1">
      <alignment horizontal="center" vertical="center" wrapText="1"/>
    </xf>
    <xf numFmtId="0" fontId="12" fillId="4" borderId="12"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0" fillId="3" borderId="38" xfId="0" applyFill="1" applyBorder="1" applyAlignment="1">
      <alignment horizontal="center" wrapText="1"/>
    </xf>
    <xf numFmtId="0" fontId="0" fillId="3" borderId="51" xfId="0" applyFill="1" applyBorder="1" applyAlignment="1">
      <alignment horizontal="center" wrapText="1"/>
    </xf>
    <xf numFmtId="0" fontId="2" fillId="4" borderId="40"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0" fillId="0" borderId="27" xfId="0"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3" xfId="0" applyBorder="1" applyAlignment="1">
      <alignment horizontal="center"/>
    </xf>
    <xf numFmtId="0" fontId="1" fillId="2" borderId="38" xfId="0" applyFont="1" applyFill="1" applyBorder="1" applyAlignment="1">
      <alignment horizontal="center" wrapText="1"/>
    </xf>
    <xf numFmtId="0" fontId="5" fillId="5" borderId="42" xfId="1" applyFont="1" applyFill="1" applyBorder="1" applyAlignment="1">
      <alignment horizontal="center" vertical="center" wrapText="1"/>
    </xf>
    <xf numFmtId="0" fontId="12" fillId="5" borderId="42" xfId="1"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vertical="center"/>
    </xf>
    <xf numFmtId="0" fontId="2" fillId="0" borderId="0" xfId="0" applyFont="1" applyAlignment="1">
      <alignment horizontal="left"/>
    </xf>
    <xf numFmtId="0" fontId="2" fillId="4" borderId="13" xfId="0" applyFont="1" applyFill="1" applyBorder="1" applyAlignment="1">
      <alignment horizontal="center" vertical="center" wrapText="1"/>
    </xf>
    <xf numFmtId="0" fontId="5" fillId="4" borderId="4" xfId="1"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3" fillId="0" borderId="0" xfId="0" applyFont="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6"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26" xfId="0" applyFont="1" applyFill="1" applyBorder="1" applyAlignment="1">
      <alignment horizontal="center" wrapText="1"/>
    </xf>
    <xf numFmtId="0" fontId="2" fillId="3" borderId="3" xfId="0" applyFont="1" applyFill="1" applyBorder="1" applyAlignment="1">
      <alignment horizontal="center" wrapText="1"/>
    </xf>
    <xf numFmtId="0" fontId="2" fillId="5" borderId="19" xfId="0" applyFont="1" applyFill="1" applyBorder="1" applyAlignment="1">
      <alignment horizontal="center" vertical="center"/>
    </xf>
    <xf numFmtId="0" fontId="2" fillId="5" borderId="13" xfId="0" applyFont="1" applyFill="1" applyBorder="1" applyAlignment="1">
      <alignment horizontal="center" vertical="center" wrapText="1"/>
    </xf>
    <xf numFmtId="0" fontId="2" fillId="0" borderId="27" xfId="0" applyFont="1" applyBorder="1" applyAlignment="1">
      <alignment horizontal="center"/>
    </xf>
    <xf numFmtId="0" fontId="2" fillId="0" borderId="29" xfId="0" applyFont="1" applyBorder="1" applyAlignment="1">
      <alignment horizontal="center"/>
    </xf>
    <xf numFmtId="0" fontId="2" fillId="0" borderId="28"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23" xfId="0" applyFont="1" applyBorder="1" applyAlignment="1">
      <alignment horizontal="center"/>
    </xf>
    <xf numFmtId="0" fontId="22" fillId="7" borderId="27" xfId="1" applyFont="1" applyFill="1" applyBorder="1" applyAlignment="1">
      <alignment horizontal="center" vertical="center"/>
    </xf>
    <xf numFmtId="0" fontId="22" fillId="7" borderId="29" xfId="1" applyFont="1" applyFill="1" applyBorder="1" applyAlignment="1">
      <alignment horizontal="center" vertical="center"/>
    </xf>
    <xf numFmtId="0" fontId="22" fillId="7" borderId="28" xfId="1" applyFont="1" applyFill="1" applyBorder="1" applyAlignment="1">
      <alignment horizontal="center" vertical="center"/>
    </xf>
    <xf numFmtId="0" fontId="22" fillId="7" borderId="8" xfId="1" applyFont="1" applyFill="1" applyBorder="1" applyAlignment="1">
      <alignment horizontal="center" vertical="center"/>
    </xf>
    <xf numFmtId="0" fontId="22" fillId="7" borderId="9" xfId="1" applyFont="1" applyFill="1" applyBorder="1" applyAlignment="1">
      <alignment horizontal="center" vertical="center"/>
    </xf>
    <xf numFmtId="0" fontId="22" fillId="7" borderId="23" xfId="1" applyFont="1" applyFill="1" applyBorder="1" applyAlignment="1">
      <alignment horizontal="center" vertical="center"/>
    </xf>
    <xf numFmtId="0" fontId="5" fillId="7" borderId="4" xfId="2" applyFont="1" applyFill="1" applyBorder="1" applyAlignment="1">
      <alignment horizontal="left" vertical="center" wrapText="1"/>
    </xf>
    <xf numFmtId="0" fontId="5" fillId="7" borderId="27" xfId="2" applyFont="1" applyFill="1" applyBorder="1" applyAlignment="1">
      <alignment horizontal="left" vertical="center" wrapText="1"/>
    </xf>
    <xf numFmtId="0" fontId="5" fillId="7" borderId="28" xfId="2" applyFont="1" applyFill="1" applyBorder="1" applyAlignment="1">
      <alignment horizontal="left" vertical="center" wrapText="1"/>
    </xf>
    <xf numFmtId="0" fontId="5" fillId="7" borderId="8" xfId="2" applyFont="1" applyFill="1" applyBorder="1" applyAlignment="1">
      <alignment horizontal="left" vertical="center" wrapText="1"/>
    </xf>
    <xf numFmtId="0" fontId="5" fillId="7" borderId="23" xfId="2" applyFont="1" applyFill="1" applyBorder="1" applyAlignment="1">
      <alignment horizontal="left" vertical="center" wrapText="1"/>
    </xf>
    <xf numFmtId="0" fontId="0" fillId="0" borderId="9"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wrapText="1"/>
    </xf>
    <xf numFmtId="0" fontId="0" fillId="0" borderId="29" xfId="0" applyBorder="1" applyAlignment="1">
      <alignment vertical="center"/>
    </xf>
    <xf numFmtId="0" fontId="2" fillId="9" borderId="0"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8" borderId="15" xfId="1" applyFont="1" applyFill="1" applyBorder="1" applyAlignment="1">
      <alignment horizontal="center" vertical="center" wrapText="1"/>
    </xf>
    <xf numFmtId="0" fontId="5" fillId="8" borderId="7" xfId="1"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59"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2" fillId="0" borderId="26" xfId="0" applyFont="1" applyBorder="1" applyAlignment="1">
      <alignment horizontal="center" vertical="center" wrapText="1"/>
    </xf>
    <xf numFmtId="0" fontId="5" fillId="9" borderId="14"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5" fillId="9" borderId="4" xfId="1" applyFont="1" applyFill="1" applyBorder="1" applyAlignment="1">
      <alignment horizontal="center" vertical="center" wrapText="1"/>
    </xf>
    <xf numFmtId="0" fontId="5" fillId="9" borderId="14" xfId="1" applyFont="1" applyFill="1" applyBorder="1" applyAlignment="1">
      <alignment horizontal="center" vertical="center" wrapText="1"/>
    </xf>
    <xf numFmtId="0" fontId="1" fillId="0" borderId="58"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xf>
    <xf numFmtId="0" fontId="0" fillId="0" borderId="0" xfId="0" applyAlignment="1">
      <alignment vertical="center"/>
    </xf>
    <xf numFmtId="0" fontId="26" fillId="2"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26"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0" fillId="0" borderId="27" xfId="0"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11" xfId="0" applyBorder="1" applyAlignment="1">
      <alignment horizontal="left" vertical="center"/>
    </xf>
    <xf numFmtId="0" fontId="0" fillId="0" borderId="30" xfId="0" applyBorder="1" applyAlignment="1">
      <alignment horizontal="left" vertical="center"/>
    </xf>
    <xf numFmtId="0" fontId="0" fillId="0" borderId="8" xfId="0" applyBorder="1" applyAlignment="1">
      <alignment horizontal="left" vertical="center"/>
    </xf>
    <xf numFmtId="0" fontId="0" fillId="0" borderId="23" xfId="0" applyBorder="1" applyAlignment="1">
      <alignment horizontal="left" vertical="center"/>
    </xf>
    <xf numFmtId="0" fontId="8" fillId="7" borderId="53" xfId="2" applyFill="1" applyBorder="1" applyAlignment="1">
      <alignment horizontal="left" vertical="center" wrapText="1"/>
    </xf>
    <xf numFmtId="0" fontId="8" fillId="7" borderId="39" xfId="2" applyFill="1" applyBorder="1" applyAlignment="1">
      <alignment horizontal="left" vertical="center" wrapText="1"/>
    </xf>
    <xf numFmtId="0" fontId="0" fillId="0" borderId="0" xfId="0" applyFill="1" applyAlignment="1">
      <alignment horizontal="left"/>
    </xf>
    <xf numFmtId="0" fontId="2" fillId="0" borderId="56" xfId="0" applyFont="1" applyFill="1" applyBorder="1" applyAlignment="1">
      <alignment horizontal="left"/>
    </xf>
    <xf numFmtId="0" fontId="2" fillId="0" borderId="37" xfId="0" applyFont="1" applyFill="1" applyBorder="1" applyAlignment="1">
      <alignment horizontal="left"/>
    </xf>
    <xf numFmtId="0" fontId="2" fillId="0" borderId="61" xfId="0" applyFont="1" applyFill="1" applyBorder="1" applyAlignment="1">
      <alignment horizontal="left"/>
    </xf>
    <xf numFmtId="0" fontId="2" fillId="0" borderId="0" xfId="0" applyFont="1" applyFill="1" applyAlignment="1">
      <alignment horizontal="left"/>
    </xf>
    <xf numFmtId="0" fontId="0" fillId="0" borderId="0" xfId="0" applyAlignment="1"/>
    <xf numFmtId="0" fontId="3" fillId="10" borderId="60" xfId="0" applyFont="1" applyFill="1" applyBorder="1" applyAlignment="1"/>
    <xf numFmtId="0" fontId="0" fillId="10" borderId="2" xfId="0" applyFill="1" applyBorder="1" applyAlignment="1"/>
    <xf numFmtId="0" fontId="0" fillId="10" borderId="17" xfId="0" applyFill="1" applyBorder="1" applyAlignment="1"/>
    <xf numFmtId="0" fontId="2" fillId="0" borderId="0" xfId="0" applyFont="1" applyFill="1" applyBorder="1" applyAlignment="1">
      <alignment horizontal="center" wrapText="1"/>
    </xf>
    <xf numFmtId="0" fontId="0" fillId="0" borderId="9" xfId="0" applyFont="1" applyFill="1" applyBorder="1" applyAlignment="1">
      <alignment horizontal="left"/>
    </xf>
    <xf numFmtId="0" fontId="0" fillId="0" borderId="9" xfId="0" applyFont="1" applyBorder="1" applyAlignment="1">
      <alignment horizontal="left"/>
    </xf>
    <xf numFmtId="0" fontId="5" fillId="8" borderId="14" xfId="1" applyFont="1" applyFill="1" applyBorder="1" applyAlignment="1">
      <alignment horizontal="center" vertical="center" wrapText="1"/>
    </xf>
    <xf numFmtId="0" fontId="5" fillId="8" borderId="4" xfId="1" applyFont="1" applyFill="1" applyBorder="1" applyAlignment="1">
      <alignment horizontal="center" vertical="center" wrapText="1"/>
    </xf>
    <xf numFmtId="0" fontId="0" fillId="0" borderId="0" xfId="0" applyFont="1" applyFill="1" applyBorder="1" applyAlignment="1">
      <alignment horizontal="left"/>
    </xf>
    <xf numFmtId="0" fontId="1" fillId="0" borderId="0" xfId="0" applyFont="1" applyAlignment="1">
      <alignment vertical="center"/>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1" fillId="3" borderId="1" xfId="0" applyFont="1" applyFill="1" applyBorder="1" applyAlignment="1">
      <alignment horizont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2" fillId="8" borderId="20"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11"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5" fillId="9" borderId="7" xfId="1" applyFont="1" applyFill="1" applyBorder="1" applyAlignment="1">
      <alignment horizontal="center" vertical="center" wrapText="1"/>
    </xf>
    <xf numFmtId="0" fontId="2" fillId="8" borderId="14" xfId="0" applyFont="1" applyFill="1" applyBorder="1" applyAlignment="1">
      <alignment horizontal="center" vertical="center" wrapText="1"/>
    </xf>
    <xf numFmtId="0" fontId="1" fillId="0" borderId="0" xfId="0" applyFont="1" applyAlignment="1">
      <alignment horizontal="center"/>
    </xf>
    <xf numFmtId="0" fontId="1" fillId="0" borderId="37" xfId="0" applyFont="1" applyBorder="1" applyAlignment="1">
      <alignment horizontal="left"/>
    </xf>
    <xf numFmtId="0" fontId="25" fillId="4" borderId="12"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1" fillId="0" borderId="0" xfId="0" applyFont="1" applyAlignment="1">
      <alignment horizontal="center" wrapText="1"/>
    </xf>
    <xf numFmtId="0" fontId="37" fillId="4" borderId="4" xfId="0" applyFont="1" applyFill="1" applyBorder="1" applyAlignment="1">
      <alignment horizontal="center" vertical="center" wrapText="1"/>
    </xf>
    <xf numFmtId="0" fontId="40" fillId="0" borderId="0" xfId="0" applyFont="1" applyAlignment="1">
      <alignment horizontal="left"/>
    </xf>
    <xf numFmtId="0" fontId="37" fillId="4" borderId="7"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37" fillId="4" borderId="4" xfId="1"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1" fillId="2" borderId="38"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2" borderId="26" xfId="0" applyFill="1" applyBorder="1" applyAlignment="1">
      <alignment horizontal="center" vertical="center" wrapText="1"/>
    </xf>
    <xf numFmtId="0" fontId="0" fillId="2" borderId="51" xfId="0"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8" borderId="1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1" fillId="3" borderId="26" xfId="0" applyFont="1" applyFill="1" applyBorder="1" applyAlignment="1">
      <alignment horizontal="center" wrapText="1"/>
    </xf>
    <xf numFmtId="0" fontId="1" fillId="3" borderId="51" xfId="0" applyFont="1" applyFill="1" applyBorder="1" applyAlignment="1">
      <alignment horizontal="center" wrapText="1"/>
    </xf>
    <xf numFmtId="0" fontId="2" fillId="4" borderId="50"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42" xfId="1" applyFont="1" applyFill="1" applyBorder="1" applyAlignment="1">
      <alignment horizontal="center" vertical="center" wrapText="1"/>
    </xf>
    <xf numFmtId="0" fontId="5" fillId="4" borderId="33" xfId="1" applyFont="1" applyFill="1" applyBorder="1" applyAlignment="1">
      <alignment horizontal="center" vertical="center" wrapText="1"/>
    </xf>
    <xf numFmtId="0" fontId="5" fillId="4" borderId="33" xfId="0" applyFont="1"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38" xfId="0" applyFont="1" applyFill="1" applyBorder="1" applyAlignment="1">
      <alignment horizontal="center" wrapText="1"/>
    </xf>
    <xf numFmtId="0" fontId="2" fillId="7" borderId="26" xfId="0" applyFont="1" applyFill="1" applyBorder="1" applyAlignment="1">
      <alignment horizontal="center" wrapText="1"/>
    </xf>
    <xf numFmtId="0" fontId="2" fillId="7" borderId="22" xfId="0" applyFont="1" applyFill="1" applyBorder="1" applyAlignment="1">
      <alignment horizontal="center" wrapText="1"/>
    </xf>
    <xf numFmtId="0" fontId="0" fillId="7" borderId="0" xfId="0" applyFill="1" applyBorder="1" applyAlignment="1">
      <alignment horizontal="left"/>
    </xf>
    <xf numFmtId="0" fontId="2" fillId="4" borderId="24"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5" fillId="5" borderId="33" xfId="1"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0" fillId="0" borderId="0" xfId="0" applyFont="1" applyAlignment="1">
      <alignment vertical="center"/>
    </xf>
    <xf numFmtId="0" fontId="20" fillId="2" borderId="38" xfId="0" applyFont="1" applyFill="1" applyBorder="1" applyAlignment="1">
      <alignment horizontal="center" wrapText="1"/>
    </xf>
    <xf numFmtId="0" fontId="20" fillId="2" borderId="26" xfId="0" applyFont="1" applyFill="1" applyBorder="1" applyAlignment="1">
      <alignment horizontal="center" wrapText="1"/>
    </xf>
    <xf numFmtId="0" fontId="0" fillId="2" borderId="26" xfId="0" applyFill="1" applyBorder="1" applyAlignment="1">
      <alignment horizontal="center" wrapText="1"/>
    </xf>
    <xf numFmtId="0" fontId="0" fillId="2" borderId="51" xfId="0" applyFill="1" applyBorder="1" applyAlignment="1">
      <alignment horizontal="center" wrapText="1"/>
    </xf>
    <xf numFmtId="0" fontId="20" fillId="3" borderId="1" xfId="0" applyFont="1" applyFill="1" applyBorder="1" applyAlignment="1">
      <alignment horizontal="center" wrapText="1"/>
    </xf>
    <xf numFmtId="0" fontId="20" fillId="3" borderId="2" xfId="0" applyFont="1" applyFill="1" applyBorder="1" applyAlignment="1">
      <alignment horizontal="center" wrapText="1"/>
    </xf>
    <xf numFmtId="0" fontId="20" fillId="3" borderId="26" xfId="0" applyFont="1" applyFill="1" applyBorder="1" applyAlignment="1">
      <alignment horizontal="center" wrapText="1"/>
    </xf>
    <xf numFmtId="0" fontId="20" fillId="3" borderId="3" xfId="0" applyFont="1" applyFill="1" applyBorder="1" applyAlignment="1">
      <alignment horizontal="center" wrapText="1"/>
    </xf>
    <xf numFmtId="0" fontId="2" fillId="0" borderId="26" xfId="0" applyFont="1" applyBorder="1" applyAlignment="1">
      <alignment horizontal="center" wrapText="1"/>
    </xf>
    <xf numFmtId="0" fontId="0" fillId="0" borderId="9" xfId="0" applyBorder="1" applyAlignment="1">
      <alignment horizontal="left"/>
    </xf>
    <xf numFmtId="0" fontId="5" fillId="9" borderId="15"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center"/>
    </xf>
    <xf numFmtId="0" fontId="20" fillId="2" borderId="38"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40" fillId="0" borderId="9" xfId="0" applyFont="1" applyFill="1" applyBorder="1" applyAlignment="1">
      <alignment horizontal="left" vertical="center"/>
    </xf>
    <xf numFmtId="0" fontId="40" fillId="0" borderId="9" xfId="0" applyFont="1" applyBorder="1" applyAlignment="1">
      <alignment vertical="center"/>
    </xf>
    <xf numFmtId="0" fontId="0" fillId="0" borderId="9" xfId="0" applyBorder="1" applyAlignment="1">
      <alignment vertical="center"/>
    </xf>
    <xf numFmtId="0" fontId="40" fillId="0" borderId="0" xfId="0" applyFont="1" applyAlignment="1">
      <alignment vertical="center"/>
    </xf>
    <xf numFmtId="0" fontId="3" fillId="10" borderId="60" xfId="0" applyFont="1" applyFill="1" applyBorder="1" applyAlignment="1">
      <alignment vertical="center"/>
    </xf>
    <xf numFmtId="0" fontId="0" fillId="10" borderId="2" xfId="0" applyFill="1" applyBorder="1" applyAlignment="1">
      <alignment vertical="center"/>
    </xf>
    <xf numFmtId="0" fontId="0" fillId="10" borderId="17" xfId="0" applyFill="1" applyBorder="1" applyAlignment="1">
      <alignment vertical="center"/>
    </xf>
    <xf numFmtId="0" fontId="2" fillId="0" borderId="2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5" borderId="22"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57" xfId="0" applyFont="1" applyFill="1" applyBorder="1" applyAlignment="1">
      <alignment horizontal="center" vertical="center"/>
    </xf>
    <xf numFmtId="0" fontId="2" fillId="0" borderId="2" xfId="0" applyFont="1" applyBorder="1" applyAlignment="1">
      <alignment horizontal="left" wrapText="1"/>
    </xf>
    <xf numFmtId="0" fontId="2" fillId="0" borderId="3" xfId="0" applyFont="1" applyBorder="1" applyAlignment="1">
      <alignment horizontal="left" wrapText="1"/>
    </xf>
    <xf numFmtId="0" fontId="60" fillId="7" borderId="27" xfId="1" applyFont="1" applyFill="1" applyBorder="1" applyAlignment="1">
      <alignment horizontal="center" vertical="center"/>
    </xf>
    <xf numFmtId="0" fontId="60" fillId="7" borderId="29" xfId="1" applyFont="1" applyFill="1" applyBorder="1" applyAlignment="1">
      <alignment horizontal="center" vertical="center"/>
    </xf>
    <xf numFmtId="0" fontId="60" fillId="7" borderId="28" xfId="1" applyFont="1" applyFill="1" applyBorder="1" applyAlignment="1">
      <alignment horizontal="center" vertical="center"/>
    </xf>
    <xf numFmtId="0" fontId="60" fillId="7" borderId="8" xfId="1" applyFont="1" applyFill="1" applyBorder="1" applyAlignment="1">
      <alignment horizontal="center" vertical="center"/>
    </xf>
    <xf numFmtId="0" fontId="60" fillId="7" borderId="9" xfId="1" applyFont="1" applyFill="1" applyBorder="1" applyAlignment="1">
      <alignment horizontal="center" vertical="center"/>
    </xf>
    <xf numFmtId="0" fontId="60" fillId="7" borderId="23" xfId="1" applyFont="1" applyFill="1" applyBorder="1" applyAlignment="1">
      <alignment horizontal="center" vertical="center"/>
    </xf>
    <xf numFmtId="0" fontId="61" fillId="7" borderId="4" xfId="2" applyFont="1" applyFill="1" applyBorder="1" applyAlignment="1">
      <alignment horizontal="left" vertical="center" wrapText="1"/>
    </xf>
    <xf numFmtId="0" fontId="61" fillId="7" borderId="27" xfId="2" applyFont="1" applyFill="1" applyBorder="1" applyAlignment="1">
      <alignment horizontal="left" vertical="center" wrapText="1"/>
    </xf>
    <xf numFmtId="0" fontId="61" fillId="7" borderId="28" xfId="2" applyFont="1" applyFill="1" applyBorder="1" applyAlignment="1">
      <alignment horizontal="left" vertical="center" wrapText="1"/>
    </xf>
    <xf numFmtId="0" fontId="61" fillId="7" borderId="8" xfId="2" applyFont="1" applyFill="1" applyBorder="1" applyAlignment="1">
      <alignment horizontal="left" vertical="center" wrapText="1"/>
    </xf>
    <xf numFmtId="0" fontId="61" fillId="7" borderId="23" xfId="2" applyFont="1" applyFill="1" applyBorder="1" applyAlignment="1">
      <alignment horizontal="left" vertical="center" wrapText="1"/>
    </xf>
    <xf numFmtId="0" fontId="0" fillId="0" borderId="27" xfId="0" applyFont="1" applyBorder="1" applyAlignment="1">
      <alignment horizontal="center"/>
    </xf>
    <xf numFmtId="0" fontId="0" fillId="0" borderId="29" xfId="0" applyFont="1" applyBorder="1" applyAlignment="1">
      <alignment horizontal="center"/>
    </xf>
    <xf numFmtId="0" fontId="0" fillId="0" borderId="28"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30"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23" xfId="0" applyFont="1" applyBorder="1" applyAlignment="1">
      <alignment horizontal="center"/>
    </xf>
    <xf numFmtId="0" fontId="55" fillId="7" borderId="27" xfId="1" applyFont="1" applyFill="1" applyBorder="1" applyAlignment="1">
      <alignment horizontal="center" vertical="center"/>
    </xf>
    <xf numFmtId="0" fontId="55" fillId="7" borderId="29" xfId="1" applyFont="1" applyFill="1" applyBorder="1" applyAlignment="1">
      <alignment horizontal="center" vertical="center"/>
    </xf>
    <xf numFmtId="0" fontId="55" fillId="7" borderId="28" xfId="1" applyFont="1" applyFill="1" applyBorder="1" applyAlignment="1">
      <alignment horizontal="center" vertical="center"/>
    </xf>
    <xf numFmtId="0" fontId="55" fillId="7" borderId="8" xfId="1" applyFont="1" applyFill="1" applyBorder="1" applyAlignment="1">
      <alignment horizontal="center" vertical="center"/>
    </xf>
    <xf numFmtId="0" fontId="55" fillId="7" borderId="9" xfId="1" applyFont="1" applyFill="1" applyBorder="1" applyAlignment="1">
      <alignment horizontal="center" vertical="center"/>
    </xf>
    <xf numFmtId="0" fontId="55" fillId="7" borderId="23" xfId="1" applyFont="1" applyFill="1" applyBorder="1" applyAlignment="1">
      <alignment horizontal="center" vertical="center"/>
    </xf>
    <xf numFmtId="0" fontId="56" fillId="7" borderId="4" xfId="2" applyFont="1" applyFill="1" applyBorder="1" applyAlignment="1">
      <alignment horizontal="left" vertical="center" wrapText="1"/>
    </xf>
    <xf numFmtId="0" fontId="56" fillId="7" borderId="27" xfId="2" applyFont="1" applyFill="1" applyBorder="1" applyAlignment="1">
      <alignment horizontal="left" vertical="center" wrapText="1"/>
    </xf>
    <xf numFmtId="0" fontId="56" fillId="7" borderId="28" xfId="2" applyFont="1" applyFill="1" applyBorder="1" applyAlignment="1">
      <alignment horizontal="left" vertical="center" wrapText="1"/>
    </xf>
    <xf numFmtId="0" fontId="56" fillId="7" borderId="8" xfId="2" applyFont="1" applyFill="1" applyBorder="1" applyAlignment="1">
      <alignment horizontal="left" vertical="center" wrapText="1"/>
    </xf>
    <xf numFmtId="0" fontId="56" fillId="7" borderId="23" xfId="2" applyFont="1" applyFill="1" applyBorder="1" applyAlignment="1">
      <alignment horizontal="left" vertical="center" wrapText="1"/>
    </xf>
    <xf numFmtId="0" fontId="2" fillId="5" borderId="42" xfId="1" applyFont="1" applyFill="1" applyBorder="1" applyAlignment="1">
      <alignment horizontal="center" vertical="center" wrapText="1"/>
    </xf>
    <xf numFmtId="0" fontId="2" fillId="5" borderId="4" xfId="1" applyFont="1" applyFill="1" applyBorder="1" applyAlignment="1">
      <alignment horizontal="center" vertical="center" wrapText="1"/>
    </xf>
    <xf numFmtId="0" fontId="1" fillId="2" borderId="3" xfId="0" applyFont="1" applyFill="1" applyBorder="1" applyAlignment="1">
      <alignment horizontal="center" wrapText="1"/>
    </xf>
    <xf numFmtId="0" fontId="0" fillId="3" borderId="26" xfId="0" applyFont="1" applyFill="1" applyBorder="1" applyAlignment="1">
      <alignment horizontal="center" wrapText="1"/>
    </xf>
    <xf numFmtId="0" fontId="0" fillId="3" borderId="51" xfId="0" applyFont="1" applyFill="1" applyBorder="1" applyAlignment="1">
      <alignment horizontal="center" wrapText="1"/>
    </xf>
    <xf numFmtId="0" fontId="2" fillId="5" borderId="41" xfId="0" applyFont="1" applyFill="1" applyBorder="1" applyAlignment="1">
      <alignment horizontal="center" vertical="center"/>
    </xf>
    <xf numFmtId="0" fontId="2" fillId="5" borderId="44" xfId="0" applyFont="1" applyFill="1" applyBorder="1" applyAlignment="1">
      <alignment horizontal="center" vertical="center"/>
    </xf>
    <xf numFmtId="0" fontId="18" fillId="4" borderId="42"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0" fillId="4" borderId="42" xfId="1" applyFont="1" applyFill="1" applyBorder="1" applyAlignment="1">
      <alignment horizontal="center" vertical="center" wrapText="1"/>
    </xf>
    <xf numFmtId="0" fontId="50" fillId="4" borderId="4" xfId="1" applyFont="1" applyFill="1" applyBorder="1" applyAlignment="1">
      <alignment horizontal="center" vertical="center" wrapText="1"/>
    </xf>
    <xf numFmtId="0" fontId="50" fillId="5" borderId="42" xfId="1" applyFont="1" applyFill="1" applyBorder="1" applyAlignment="1">
      <alignment horizontal="center" vertical="center" wrapText="1"/>
    </xf>
    <xf numFmtId="0" fontId="50" fillId="5" borderId="4" xfId="1"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1" xfId="0" applyFont="1" applyBorder="1" applyAlignment="1">
      <alignment horizontal="left" wrapText="1"/>
    </xf>
    <xf numFmtId="0" fontId="2" fillId="0" borderId="0" xfId="0" applyFont="1" applyBorder="1" applyAlignment="1">
      <alignment horizontal="left" wrapText="1"/>
    </xf>
    <xf numFmtId="0" fontId="1" fillId="0" borderId="29" xfId="0" applyFont="1" applyBorder="1" applyAlignment="1">
      <alignment horizontal="center"/>
    </xf>
    <xf numFmtId="0" fontId="0" fillId="0" borderId="0" xfId="0" applyAlignment="1">
      <alignment horizontal="center"/>
    </xf>
    <xf numFmtId="0" fontId="2" fillId="5" borderId="35" xfId="0" applyFont="1" applyFill="1" applyBorder="1" applyAlignment="1">
      <alignment horizontal="center" vertical="center"/>
    </xf>
    <xf numFmtId="0" fontId="2" fillId="5" borderId="33"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12" fillId="4" borderId="42" xfId="1" applyFont="1" applyFill="1" applyBorder="1" applyAlignment="1">
      <alignment horizontal="center" vertical="center" wrapText="1"/>
    </xf>
    <xf numFmtId="0" fontId="12" fillId="4" borderId="33" xfId="1" applyFont="1" applyFill="1" applyBorder="1" applyAlignment="1">
      <alignment horizontal="center" vertical="center" wrapText="1"/>
    </xf>
    <xf numFmtId="0" fontId="12" fillId="5" borderId="33" xfId="1" applyFont="1" applyFill="1" applyBorder="1" applyAlignment="1">
      <alignment horizontal="center" vertical="center" wrapText="1"/>
    </xf>
    <xf numFmtId="0" fontId="14" fillId="0" borderId="0" xfId="0" applyFont="1" applyAlignment="1">
      <alignment horizontal="left"/>
    </xf>
    <xf numFmtId="0" fontId="0" fillId="3" borderId="1" xfId="0" applyFont="1" applyFill="1" applyBorder="1" applyAlignment="1">
      <alignment horizontal="center" wrapText="1"/>
    </xf>
    <xf numFmtId="0" fontId="0" fillId="3" borderId="2" xfId="0" applyFont="1" applyFill="1" applyBorder="1" applyAlignment="1">
      <alignment horizontal="center" wrapText="1"/>
    </xf>
    <xf numFmtId="0" fontId="0" fillId="3" borderId="3" xfId="0" applyFont="1" applyFill="1" applyBorder="1" applyAlignment="1">
      <alignment horizontal="center" wrapText="1"/>
    </xf>
    <xf numFmtId="0" fontId="2" fillId="5" borderId="18"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0" fillId="0" borderId="27" xfId="0" applyFont="1" applyBorder="1" applyAlignment="1">
      <alignment horizontal="center" wrapText="1"/>
    </xf>
    <xf numFmtId="0" fontId="0" fillId="0" borderId="29" xfId="0" applyFont="1" applyBorder="1" applyAlignment="1">
      <alignment horizontal="center" wrapText="1"/>
    </xf>
    <xf numFmtId="0" fontId="0" fillId="0" borderId="28"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30" xfId="0" applyFont="1" applyBorder="1" applyAlignment="1">
      <alignment horizontal="center" wrapText="1"/>
    </xf>
    <xf numFmtId="0" fontId="0" fillId="0" borderId="8" xfId="0" applyFont="1" applyBorder="1" applyAlignment="1">
      <alignment horizontal="center" wrapText="1"/>
    </xf>
    <xf numFmtId="0" fontId="0" fillId="0" borderId="9" xfId="0" applyFont="1" applyBorder="1" applyAlignment="1">
      <alignment horizontal="center" wrapText="1"/>
    </xf>
    <xf numFmtId="0" fontId="0" fillId="0" borderId="23" xfId="0" applyFont="1" applyBorder="1" applyAlignment="1">
      <alignment horizontal="center" wrapText="1"/>
    </xf>
    <xf numFmtId="0" fontId="58" fillId="7" borderId="27" xfId="1" applyFont="1" applyFill="1" applyBorder="1" applyAlignment="1">
      <alignment horizontal="center" vertical="center" wrapText="1"/>
    </xf>
    <xf numFmtId="0" fontId="58" fillId="7" borderId="29" xfId="1" applyFont="1" applyFill="1" applyBorder="1" applyAlignment="1">
      <alignment horizontal="center" vertical="center" wrapText="1"/>
    </xf>
    <xf numFmtId="0" fontId="58" fillId="7" borderId="28" xfId="1" applyFont="1" applyFill="1" applyBorder="1" applyAlignment="1">
      <alignment horizontal="center" vertical="center" wrapText="1"/>
    </xf>
    <xf numFmtId="0" fontId="58" fillId="7" borderId="8" xfId="1" applyFont="1" applyFill="1" applyBorder="1" applyAlignment="1">
      <alignment horizontal="center" vertical="center" wrapText="1"/>
    </xf>
    <xf numFmtId="0" fontId="58" fillId="7" borderId="9" xfId="1" applyFont="1" applyFill="1" applyBorder="1" applyAlignment="1">
      <alignment horizontal="center" vertical="center" wrapText="1"/>
    </xf>
    <xf numFmtId="0" fontId="58" fillId="7" borderId="23" xfId="1" applyFont="1" applyFill="1" applyBorder="1" applyAlignment="1">
      <alignment horizontal="center" vertical="center" wrapText="1"/>
    </xf>
    <xf numFmtId="0" fontId="59" fillId="7" borderId="4" xfId="2" applyFont="1" applyFill="1" applyBorder="1" applyAlignment="1">
      <alignment horizontal="left" vertical="center" wrapText="1"/>
    </xf>
    <xf numFmtId="0" fontId="59" fillId="7" borderId="27" xfId="2" applyFont="1" applyFill="1" applyBorder="1" applyAlignment="1">
      <alignment horizontal="left" vertical="center" wrapText="1"/>
    </xf>
    <xf numFmtId="0" fontId="59" fillId="7" borderId="28" xfId="2" applyFont="1" applyFill="1" applyBorder="1" applyAlignment="1">
      <alignment horizontal="left" vertical="center" wrapText="1"/>
    </xf>
    <xf numFmtId="0" fontId="59" fillId="7" borderId="8" xfId="2" applyFont="1" applyFill="1" applyBorder="1" applyAlignment="1">
      <alignment horizontal="left" vertical="center" wrapText="1"/>
    </xf>
    <xf numFmtId="0" fontId="59" fillId="7" borderId="23" xfId="2" applyFont="1" applyFill="1" applyBorder="1" applyAlignment="1">
      <alignment horizontal="left" vertical="center" wrapText="1"/>
    </xf>
    <xf numFmtId="0" fontId="2" fillId="0" borderId="4" xfId="0" applyFont="1" applyFill="1" applyBorder="1" applyAlignment="1">
      <alignment vertical="center" wrapText="1"/>
    </xf>
    <xf numFmtId="0" fontId="45" fillId="0" borderId="4" xfId="0" applyFont="1" applyFill="1" applyBorder="1" applyAlignment="1">
      <alignment horizontal="center" vertical="center" wrapText="1"/>
    </xf>
    <xf numFmtId="0" fontId="65" fillId="0" borderId="4" xfId="0" applyFont="1" applyFill="1" applyBorder="1" applyAlignment="1">
      <alignment horizontal="center" vertical="center" wrapText="1"/>
    </xf>
    <xf numFmtId="0" fontId="2" fillId="0" borderId="4" xfId="0" applyFont="1" applyFill="1" applyBorder="1" applyAlignment="1">
      <alignment vertical="top" wrapText="1"/>
    </xf>
    <xf numFmtId="0" fontId="17" fillId="7" borderId="4" xfId="1" applyFont="1" applyFill="1" applyBorder="1" applyAlignment="1">
      <alignment horizontal="center" vertical="center" wrapText="1"/>
    </xf>
    <xf numFmtId="0" fontId="17" fillId="7" borderId="7" xfId="1" applyFont="1" applyFill="1" applyBorder="1" applyAlignment="1">
      <alignment horizontal="center" vertical="center" wrapText="1"/>
    </xf>
    <xf numFmtId="0" fontId="17" fillId="7" borderId="33" xfId="1" applyFont="1" applyFill="1" applyBorder="1" applyAlignment="1">
      <alignment horizontal="center" vertical="center" wrapText="1"/>
    </xf>
  </cellXfs>
  <cellStyles count="8">
    <cellStyle name="40% - Énfasis3" xfId="6" builtinId="39"/>
    <cellStyle name="Buena" xfId="4" builtinId="26"/>
    <cellStyle name="Incorrecto" xfId="5" builtinId="27"/>
    <cellStyle name="Moneda 2" xfId="7"/>
    <cellStyle name="Normal" xfId="0" builtinId="0"/>
    <cellStyle name="Normal 2" xfId="1"/>
    <cellStyle name="Normal 3"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568037</xdr:colOff>
      <xdr:row>0</xdr:row>
      <xdr:rowOff>16452</xdr:rowOff>
    </xdr:from>
    <xdr:to>
      <xdr:col>4</xdr:col>
      <xdr:colOff>514351</xdr:colOff>
      <xdr:row>3</xdr:row>
      <xdr:rowOff>158315</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568037" y="16452"/>
          <a:ext cx="1908464" cy="713363"/>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568036</xdr:colOff>
      <xdr:row>0</xdr:row>
      <xdr:rowOff>6927</xdr:rowOff>
    </xdr:from>
    <xdr:to>
      <xdr:col>4</xdr:col>
      <xdr:colOff>306625</xdr:colOff>
      <xdr:row>3</xdr:row>
      <xdr:rowOff>158175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568036" y="6927"/>
          <a:ext cx="1929339" cy="722748"/>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596611</xdr:colOff>
      <xdr:row>0</xdr:row>
      <xdr:rowOff>6927</xdr:rowOff>
    </xdr:from>
    <xdr:to>
      <xdr:col>4</xdr:col>
      <xdr:colOff>201410</xdr:colOff>
      <xdr:row>3</xdr:row>
      <xdr:rowOff>158175</xdr:rowOff>
    </xdr:to>
    <xdr:pic>
      <xdr:nvPicPr>
        <xdr:cNvPr id="2" name="Picture 3">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6611" y="6927"/>
          <a:ext cx="1976524" cy="722748"/>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434686</xdr:colOff>
      <xdr:row>0</xdr:row>
      <xdr:rowOff>16452</xdr:rowOff>
    </xdr:from>
    <xdr:to>
      <xdr:col>4</xdr:col>
      <xdr:colOff>406109</xdr:colOff>
      <xdr:row>3</xdr:row>
      <xdr:rowOff>167700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34686" y="16452"/>
          <a:ext cx="1933573" cy="7227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1625312</xdr:colOff>
      <xdr:row>0</xdr:row>
      <xdr:rowOff>6927</xdr:rowOff>
    </xdr:from>
    <xdr:to>
      <xdr:col>4</xdr:col>
      <xdr:colOff>752476</xdr:colOff>
      <xdr:row>3</xdr:row>
      <xdr:rowOff>158175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625312" y="6927"/>
          <a:ext cx="2137064" cy="722748"/>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2000250</xdr:colOff>
      <xdr:row>0</xdr:row>
      <xdr:rowOff>16452</xdr:rowOff>
    </xdr:from>
    <xdr:to>
      <xdr:col>4</xdr:col>
      <xdr:colOff>242431</xdr:colOff>
      <xdr:row>3</xdr:row>
      <xdr:rowOff>167700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000250" y="206952"/>
          <a:ext cx="2014081" cy="722748"/>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1300509</xdr:colOff>
      <xdr:row>0</xdr:row>
      <xdr:rowOff>0</xdr:rowOff>
    </xdr:from>
    <xdr:to>
      <xdr:col>4</xdr:col>
      <xdr:colOff>457716</xdr:colOff>
      <xdr:row>3</xdr:row>
      <xdr:rowOff>151248</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300509" y="0"/>
          <a:ext cx="1948032" cy="722748"/>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444211</xdr:colOff>
      <xdr:row>0</xdr:row>
      <xdr:rowOff>16452</xdr:rowOff>
    </xdr:from>
    <xdr:to>
      <xdr:col>4</xdr:col>
      <xdr:colOff>247545</xdr:colOff>
      <xdr:row>3</xdr:row>
      <xdr:rowOff>167700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16452"/>
          <a:ext cx="1936934" cy="722748"/>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1143001</xdr:colOff>
      <xdr:row>0</xdr:row>
      <xdr:rowOff>6927</xdr:rowOff>
    </xdr:from>
    <xdr:to>
      <xdr:col>4</xdr:col>
      <xdr:colOff>247650</xdr:colOff>
      <xdr:row>3</xdr:row>
      <xdr:rowOff>158175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143001" y="6927"/>
          <a:ext cx="2114549" cy="722748"/>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1958686</xdr:colOff>
      <xdr:row>0</xdr:row>
      <xdr:rowOff>0</xdr:rowOff>
    </xdr:from>
    <xdr:to>
      <xdr:col>4</xdr:col>
      <xdr:colOff>147181</xdr:colOff>
      <xdr:row>3</xdr:row>
      <xdr:rowOff>151248</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958686" y="0"/>
          <a:ext cx="1960395" cy="722748"/>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653761</xdr:colOff>
      <xdr:row>0</xdr:row>
      <xdr:rowOff>16452</xdr:rowOff>
    </xdr:from>
    <xdr:to>
      <xdr:col>5</xdr:col>
      <xdr:colOff>358484</xdr:colOff>
      <xdr:row>3</xdr:row>
      <xdr:rowOff>167700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653761" y="16452"/>
          <a:ext cx="1933573" cy="72274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806162</xdr:colOff>
      <xdr:row>0</xdr:row>
      <xdr:rowOff>6927</xdr:rowOff>
    </xdr:from>
    <xdr:to>
      <xdr:col>4</xdr:col>
      <xdr:colOff>600076</xdr:colOff>
      <xdr:row>3</xdr:row>
      <xdr:rowOff>148790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06162" y="6927"/>
          <a:ext cx="1908464" cy="713363"/>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520411</xdr:colOff>
      <xdr:row>0</xdr:row>
      <xdr:rowOff>6927</xdr:rowOff>
    </xdr:from>
    <xdr:to>
      <xdr:col>4</xdr:col>
      <xdr:colOff>370607</xdr:colOff>
      <xdr:row>3</xdr:row>
      <xdr:rowOff>158175</xdr:rowOff>
    </xdr:to>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0411" y="6927"/>
          <a:ext cx="1936171" cy="722748"/>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129886</xdr:colOff>
      <xdr:row>0</xdr:row>
      <xdr:rowOff>6928</xdr:rowOff>
    </xdr:from>
    <xdr:to>
      <xdr:col>4</xdr:col>
      <xdr:colOff>1238250</xdr:colOff>
      <xdr:row>3</xdr:row>
      <xdr:rowOff>169144</xdr:rowOff>
    </xdr:to>
    <xdr:pic>
      <xdr:nvPicPr>
        <xdr:cNvPr id="3"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406236" y="6928"/>
          <a:ext cx="1908464" cy="733716"/>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339436</xdr:colOff>
      <xdr:row>0</xdr:row>
      <xdr:rowOff>6928</xdr:rowOff>
    </xdr:from>
    <xdr:to>
      <xdr:col>4</xdr:col>
      <xdr:colOff>352425</xdr:colOff>
      <xdr:row>3</xdr:row>
      <xdr:rowOff>169144</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339436" y="6928"/>
          <a:ext cx="1908464" cy="733716"/>
        </a:xfrm>
        <a:prstGeom prst="rect">
          <a:avLst/>
        </a:prstGeom>
        <a:no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358486</xdr:colOff>
      <xdr:row>0</xdr:row>
      <xdr:rowOff>92652</xdr:rowOff>
    </xdr:from>
    <xdr:to>
      <xdr:col>4</xdr:col>
      <xdr:colOff>1184004</xdr:colOff>
      <xdr:row>3</xdr:row>
      <xdr:rowOff>76200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358486" y="92652"/>
          <a:ext cx="2425718" cy="555048"/>
        </a:xfrm>
        <a:prstGeom prst="rect">
          <a:avLst/>
        </a:prstGeom>
        <a:noFill/>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444211</xdr:colOff>
      <xdr:row>0</xdr:row>
      <xdr:rowOff>25977</xdr:rowOff>
    </xdr:from>
    <xdr:to>
      <xdr:col>5</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447675</xdr:colOff>
      <xdr:row>0</xdr:row>
      <xdr:rowOff>6927</xdr:rowOff>
    </xdr:from>
    <xdr:to>
      <xdr:col>4</xdr:col>
      <xdr:colOff>129884</xdr:colOff>
      <xdr:row>3</xdr:row>
      <xdr:rowOff>158175</xdr:rowOff>
    </xdr:to>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7675" y="6927"/>
          <a:ext cx="1644359" cy="722748"/>
        </a:xfrm>
        <a:prstGeom prst="rect">
          <a:avLst/>
        </a:prstGeom>
        <a:noFill/>
      </xdr:spPr>
    </xdr:pic>
    <xdr:clientData/>
  </xdr:twoCellAnchor>
  <xdr:twoCellAnchor editAs="oneCell">
    <xdr:from>
      <xdr:col>0</xdr:col>
      <xdr:colOff>444211</xdr:colOff>
      <xdr:row>0</xdr:row>
      <xdr:rowOff>25977</xdr:rowOff>
    </xdr:from>
    <xdr:to>
      <xdr:col>4</xdr:col>
      <xdr:colOff>415634</xdr:colOff>
      <xdr:row>3</xdr:row>
      <xdr:rowOff>177225</xdr:rowOff>
    </xdr:to>
    <xdr:pic>
      <xdr:nvPicPr>
        <xdr:cNvPr id="3"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1882486</xdr:colOff>
      <xdr:row>0</xdr:row>
      <xdr:rowOff>6927</xdr:rowOff>
    </xdr:from>
    <xdr:to>
      <xdr:col>3</xdr:col>
      <xdr:colOff>120359</xdr:colOff>
      <xdr:row>3</xdr:row>
      <xdr:rowOff>158175</xdr:rowOff>
    </xdr:to>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82486" y="6927"/>
          <a:ext cx="1933573" cy="72274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472786</xdr:colOff>
      <xdr:row>0</xdr:row>
      <xdr:rowOff>16452</xdr:rowOff>
    </xdr:from>
    <xdr:to>
      <xdr:col>4</xdr:col>
      <xdr:colOff>234659</xdr:colOff>
      <xdr:row>3</xdr:row>
      <xdr:rowOff>86304</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72786" y="16452"/>
          <a:ext cx="1724023" cy="49847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1608646</xdr:colOff>
      <xdr:row>0</xdr:row>
      <xdr:rowOff>35502</xdr:rowOff>
    </xdr:from>
    <xdr:to>
      <xdr:col>4</xdr:col>
      <xdr:colOff>790037</xdr:colOff>
      <xdr:row>3</xdr:row>
      <xdr:rowOff>114300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608646" y="35502"/>
          <a:ext cx="1953166" cy="650298"/>
        </a:xfrm>
        <a:prstGeom prst="rect">
          <a:avLst/>
        </a:prstGeom>
        <a:noFill/>
      </xdr:spPr>
    </xdr:pic>
    <xdr:clientData/>
  </xdr:twoCellAnchor>
  <xdr:twoCellAnchor editAs="oneCell">
    <xdr:from>
      <xdr:col>0</xdr:col>
      <xdr:colOff>306916</xdr:colOff>
      <xdr:row>35</xdr:row>
      <xdr:rowOff>74083</xdr:rowOff>
    </xdr:from>
    <xdr:to>
      <xdr:col>1</xdr:col>
      <xdr:colOff>4234</xdr:colOff>
      <xdr:row>38</xdr:row>
      <xdr:rowOff>98424</xdr:rowOff>
    </xdr:to>
    <xdr:pic>
      <xdr:nvPicPr>
        <xdr:cNvPr id="3" name="15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6916" y="18104908"/>
          <a:ext cx="1659468" cy="5958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1322896</xdr:colOff>
      <xdr:row>0</xdr:row>
      <xdr:rowOff>54552</xdr:rowOff>
    </xdr:from>
    <xdr:to>
      <xdr:col>3</xdr:col>
      <xdr:colOff>142337</xdr:colOff>
      <xdr:row>3</xdr:row>
      <xdr:rowOff>133350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322896" y="54552"/>
          <a:ext cx="1953166" cy="650298"/>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838200</xdr:colOff>
      <xdr:row>0</xdr:row>
      <xdr:rowOff>57150</xdr:rowOff>
    </xdr:from>
    <xdr:to>
      <xdr:col>4</xdr:col>
      <xdr:colOff>542925</xdr:colOff>
      <xdr:row>3</xdr:row>
      <xdr:rowOff>123825</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57150"/>
          <a:ext cx="22955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5.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6.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5.xml"/><Relationship Id="rId1" Type="http://schemas.openxmlformats.org/officeDocument/2006/relationships/printerSettings" Target="../printerSettings/printerSettings8.bin"/><Relationship Id="rId4" Type="http://schemas.openxmlformats.org/officeDocument/2006/relationships/comments" Target="../comments2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0"/>
  <sheetViews>
    <sheetView tabSelected="1" zoomScaleNormal="100" workbookViewId="0">
      <selection sqref="A1:E4"/>
    </sheetView>
  </sheetViews>
  <sheetFormatPr baseColWidth="10" defaultRowHeight="15" x14ac:dyDescent="0.25"/>
  <cols>
    <col min="1" max="1" width="13.7109375" customWidth="1"/>
    <col min="2" max="3" width="5.140625" customWidth="1"/>
    <col min="4" max="4" width="5.42578125" customWidth="1"/>
    <col min="5" max="5" width="18.140625" customWidth="1"/>
    <col min="6" max="6" width="4" customWidth="1"/>
    <col min="7" max="7" width="4.140625" customWidth="1"/>
    <col min="8" max="9" width="3.85546875" customWidth="1"/>
    <col min="10" max="10" width="5.140625" customWidth="1"/>
    <col min="11" max="11" width="10.28515625" customWidth="1"/>
    <col min="12" max="12" width="8.42578125" customWidth="1"/>
    <col min="13" max="13" width="10.42578125" customWidth="1"/>
    <col min="14" max="14" width="12.140625" customWidth="1"/>
    <col min="15"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1034"/>
      <c r="B1" s="1034"/>
      <c r="C1" s="1034"/>
      <c r="D1" s="1034"/>
      <c r="E1" s="1034"/>
      <c r="F1" s="1059" t="s">
        <v>51</v>
      </c>
      <c r="G1" s="1060"/>
      <c r="H1" s="1060"/>
      <c r="I1" s="1060"/>
      <c r="J1" s="1060"/>
      <c r="K1" s="1060"/>
      <c r="L1" s="1060"/>
      <c r="M1" s="1060"/>
      <c r="N1" s="1060"/>
      <c r="O1" s="1061"/>
      <c r="P1" s="1054" t="s">
        <v>54</v>
      </c>
      <c r="Q1" s="1054"/>
    </row>
    <row r="2" spans="1:38" x14ac:dyDescent="0.25">
      <c r="A2" s="1034"/>
      <c r="B2" s="1034"/>
      <c r="C2" s="1034"/>
      <c r="D2" s="1034"/>
      <c r="E2" s="1034"/>
      <c r="F2" s="1062"/>
      <c r="G2" s="1063"/>
      <c r="H2" s="1063"/>
      <c r="I2" s="1063"/>
      <c r="J2" s="1063"/>
      <c r="K2" s="1063"/>
      <c r="L2" s="1063"/>
      <c r="M2" s="1063"/>
      <c r="N2" s="1063"/>
      <c r="O2" s="1064"/>
      <c r="P2" s="1054" t="s">
        <v>55</v>
      </c>
      <c r="Q2" s="1054"/>
    </row>
    <row r="3" spans="1:38" ht="15" customHeight="1" x14ac:dyDescent="0.25">
      <c r="A3" s="1034"/>
      <c r="B3" s="1034"/>
      <c r="C3" s="1034"/>
      <c r="D3" s="1034"/>
      <c r="E3" s="1034"/>
      <c r="F3" s="1059" t="s">
        <v>53</v>
      </c>
      <c r="G3" s="1060"/>
      <c r="H3" s="1060"/>
      <c r="I3" s="1060"/>
      <c r="J3" s="1060"/>
      <c r="K3" s="1060"/>
      <c r="L3" s="1060"/>
      <c r="M3" s="1060"/>
      <c r="N3" s="1060"/>
      <c r="O3" s="1061"/>
      <c r="P3" s="1055" t="s">
        <v>56</v>
      </c>
      <c r="Q3" s="1056"/>
    </row>
    <row r="4" spans="1:38" x14ac:dyDescent="0.25">
      <c r="A4" s="1034"/>
      <c r="B4" s="1034"/>
      <c r="C4" s="1034"/>
      <c r="D4" s="1034"/>
      <c r="E4" s="1034"/>
      <c r="F4" s="1062"/>
      <c r="G4" s="1063"/>
      <c r="H4" s="1063"/>
      <c r="I4" s="1063"/>
      <c r="J4" s="1063"/>
      <c r="K4" s="1063"/>
      <c r="L4" s="1063"/>
      <c r="M4" s="1063"/>
      <c r="N4" s="1063"/>
      <c r="O4" s="1064"/>
      <c r="P4" s="1057"/>
      <c r="Q4" s="1058"/>
    </row>
    <row r="5" spans="1:38" ht="3.75" customHeight="1" x14ac:dyDescent="0.25"/>
    <row r="6" spans="1:38" ht="15.75" x14ac:dyDescent="0.25">
      <c r="A6" s="1080" t="s">
        <v>52</v>
      </c>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11"/>
    </row>
    <row r="7" spans="1:38" x14ac:dyDescent="0.25">
      <c r="A7" s="3" t="s">
        <v>103</v>
      </c>
      <c r="B7" s="3"/>
      <c r="C7" s="3"/>
      <c r="D7" s="3"/>
      <c r="E7" s="3"/>
      <c r="F7" s="3"/>
      <c r="G7" s="3"/>
      <c r="H7" s="3"/>
      <c r="I7" s="3"/>
      <c r="J7" s="3"/>
      <c r="K7" s="3"/>
    </row>
    <row r="8" spans="1:38" x14ac:dyDescent="0.25">
      <c r="A8" s="3" t="s">
        <v>100</v>
      </c>
      <c r="B8" s="3"/>
      <c r="C8" s="3"/>
      <c r="D8" s="3"/>
      <c r="E8" s="3"/>
      <c r="F8" s="3"/>
      <c r="G8" s="3"/>
      <c r="H8" s="3"/>
      <c r="I8" s="3"/>
    </row>
    <row r="9" spans="1:38" ht="15.75" thickBot="1" x14ac:dyDescent="0.3">
      <c r="A9" s="1"/>
      <c r="B9" s="1"/>
      <c r="C9" s="1"/>
      <c r="D9" s="1"/>
      <c r="E9" s="1"/>
      <c r="F9" s="1"/>
      <c r="G9" s="1"/>
      <c r="H9" s="1"/>
      <c r="I9" s="1"/>
    </row>
    <row r="10" spans="1:38" ht="15" customHeight="1" thickBot="1" x14ac:dyDescent="0.3">
      <c r="A10" s="1081" t="s">
        <v>4</v>
      </c>
      <c r="B10" s="1082"/>
      <c r="C10" s="1082"/>
      <c r="D10" s="1082"/>
      <c r="E10" s="1082"/>
      <c r="F10" s="1082"/>
      <c r="G10" s="1082"/>
      <c r="H10" s="1082"/>
      <c r="I10" s="1082"/>
      <c r="J10" s="1082"/>
      <c r="K10" s="1082"/>
      <c r="L10" s="1082"/>
      <c r="M10" s="1082"/>
      <c r="N10" s="1083"/>
      <c r="O10" s="13"/>
      <c r="P10" s="13"/>
      <c r="Q10" s="13"/>
      <c r="R10" s="1044" t="s">
        <v>5</v>
      </c>
      <c r="S10" s="1045"/>
      <c r="T10" s="1045"/>
      <c r="U10" s="1045"/>
      <c r="V10" s="1046"/>
      <c r="W10" s="1046"/>
      <c r="X10" s="1046"/>
      <c r="Y10" s="1046"/>
      <c r="Z10" s="1046"/>
      <c r="AA10" s="1046"/>
      <c r="AB10" s="1046"/>
      <c r="AC10" s="1046"/>
      <c r="AD10" s="1046"/>
      <c r="AE10" s="1045"/>
      <c r="AF10" s="1045"/>
      <c r="AG10" s="1045"/>
      <c r="AH10" s="1045"/>
      <c r="AI10" s="1046"/>
      <c r="AJ10" s="1045"/>
      <c r="AK10" s="1045"/>
      <c r="AL10" s="1047"/>
    </row>
    <row r="11" spans="1:38" ht="26.25" customHeight="1" x14ac:dyDescent="0.25">
      <c r="A11" s="1084" t="s">
        <v>2</v>
      </c>
      <c r="B11" s="1035" t="s">
        <v>30</v>
      </c>
      <c r="C11" s="1036"/>
      <c r="D11" s="1037"/>
      <c r="E11" s="1041" t="s">
        <v>38</v>
      </c>
      <c r="F11" s="1035" t="s">
        <v>39</v>
      </c>
      <c r="G11" s="1036"/>
      <c r="H11" s="1036"/>
      <c r="I11" s="1036"/>
      <c r="J11" s="1037"/>
      <c r="K11" s="1041" t="s">
        <v>1</v>
      </c>
      <c r="L11" s="1041" t="s">
        <v>0</v>
      </c>
      <c r="M11" s="1041" t="s">
        <v>12</v>
      </c>
      <c r="N11" s="1086" t="s">
        <v>6</v>
      </c>
      <c r="O11" s="1067" t="s">
        <v>36</v>
      </c>
      <c r="P11" s="1069" t="s">
        <v>37</v>
      </c>
      <c r="Q11" s="1071" t="s">
        <v>35</v>
      </c>
      <c r="R11" s="1065" t="s">
        <v>40</v>
      </c>
      <c r="S11" s="1051" t="s">
        <v>47</v>
      </c>
      <c r="T11" s="1051" t="s">
        <v>46</v>
      </c>
      <c r="U11" s="1051" t="s">
        <v>48</v>
      </c>
      <c r="V11" s="1043" t="s">
        <v>15</v>
      </c>
      <c r="W11" s="1043"/>
      <c r="X11" s="1043"/>
      <c r="Y11" s="1043"/>
      <c r="Z11" s="1043"/>
      <c r="AA11" s="1074" t="s">
        <v>50</v>
      </c>
      <c r="AB11" s="1043" t="s">
        <v>49</v>
      </c>
      <c r="AC11" s="1043" t="s">
        <v>18</v>
      </c>
      <c r="AD11" s="1043"/>
      <c r="AE11" s="1066" t="s">
        <v>19</v>
      </c>
      <c r="AF11" s="1066"/>
      <c r="AG11" s="1051" t="s">
        <v>41</v>
      </c>
      <c r="AH11" s="1049" t="s">
        <v>42</v>
      </c>
      <c r="AI11" s="1052" t="s">
        <v>43</v>
      </c>
      <c r="AJ11" s="1048" t="s">
        <v>44</v>
      </c>
      <c r="AK11" s="1050" t="s">
        <v>45</v>
      </c>
      <c r="AL11" s="1088" t="s">
        <v>26</v>
      </c>
    </row>
    <row r="12" spans="1:38" ht="9.75" customHeight="1" x14ac:dyDescent="0.25">
      <c r="A12" s="1085"/>
      <c r="B12" s="1038"/>
      <c r="C12" s="1039"/>
      <c r="D12" s="1040"/>
      <c r="E12" s="1042"/>
      <c r="F12" s="1038"/>
      <c r="G12" s="1039"/>
      <c r="H12" s="1039"/>
      <c r="I12" s="1039"/>
      <c r="J12" s="1040"/>
      <c r="K12" s="1042"/>
      <c r="L12" s="1042"/>
      <c r="M12" s="1042"/>
      <c r="N12" s="1087"/>
      <c r="O12" s="1067"/>
      <c r="P12" s="1069"/>
      <c r="Q12" s="1071"/>
      <c r="R12" s="1048"/>
      <c r="S12" s="1051"/>
      <c r="T12" s="1051"/>
      <c r="U12" s="1051"/>
      <c r="V12" s="1043" t="s">
        <v>13</v>
      </c>
      <c r="W12" s="1043"/>
      <c r="X12" s="1043" t="s">
        <v>14</v>
      </c>
      <c r="Y12" s="1043"/>
      <c r="Z12" s="1043"/>
      <c r="AA12" s="1074"/>
      <c r="AB12" s="1043"/>
      <c r="AC12" s="1043"/>
      <c r="AD12" s="1043"/>
      <c r="AE12" s="1043"/>
      <c r="AF12" s="1043"/>
      <c r="AG12" s="1051"/>
      <c r="AH12" s="1049"/>
      <c r="AI12" s="1052"/>
      <c r="AJ12" s="1048"/>
      <c r="AK12" s="1051"/>
      <c r="AL12" s="1089"/>
    </row>
    <row r="13" spans="1:38" ht="25.5" customHeight="1" x14ac:dyDescent="0.25">
      <c r="A13" s="1085"/>
      <c r="B13" s="25" t="s">
        <v>27</v>
      </c>
      <c r="C13" s="25" t="s">
        <v>28</v>
      </c>
      <c r="D13" s="26" t="s">
        <v>29</v>
      </c>
      <c r="E13" s="1042"/>
      <c r="F13" s="27" t="s">
        <v>8</v>
      </c>
      <c r="G13" s="27" t="s">
        <v>9</v>
      </c>
      <c r="H13" s="27" t="s">
        <v>10</v>
      </c>
      <c r="I13" s="27" t="s">
        <v>11</v>
      </c>
      <c r="J13" s="28" t="s">
        <v>3</v>
      </c>
      <c r="K13" s="1042"/>
      <c r="L13" s="1042"/>
      <c r="M13" s="1042"/>
      <c r="N13" s="1087"/>
      <c r="O13" s="1068"/>
      <c r="P13" s="1070"/>
      <c r="Q13" s="1072"/>
      <c r="R13" s="1048"/>
      <c r="S13" s="1051"/>
      <c r="T13" s="1051"/>
      <c r="U13" s="1051"/>
      <c r="V13" s="18" t="s">
        <v>16</v>
      </c>
      <c r="W13" s="18" t="s">
        <v>17</v>
      </c>
      <c r="X13" s="18" t="s">
        <v>25</v>
      </c>
      <c r="Y13" s="18" t="s">
        <v>24</v>
      </c>
      <c r="Z13" s="18" t="s">
        <v>17</v>
      </c>
      <c r="AA13" s="1075"/>
      <c r="AB13" s="1073"/>
      <c r="AC13" s="18" t="s">
        <v>20</v>
      </c>
      <c r="AD13" s="18" t="s">
        <v>21</v>
      </c>
      <c r="AE13" s="14" t="s">
        <v>22</v>
      </c>
      <c r="AF13" s="14" t="s">
        <v>23</v>
      </c>
      <c r="AG13" s="1051"/>
      <c r="AH13" s="1049"/>
      <c r="AI13" s="1053"/>
      <c r="AJ13" s="1048"/>
      <c r="AK13" s="1051"/>
      <c r="AL13" s="1089"/>
    </row>
    <row r="14" spans="1:38" ht="45" x14ac:dyDescent="0.25">
      <c r="A14" s="29" t="s">
        <v>57</v>
      </c>
      <c r="B14" s="30"/>
      <c r="C14" s="30" t="s">
        <v>58</v>
      </c>
      <c r="D14" s="30"/>
      <c r="E14" s="29" t="s">
        <v>59</v>
      </c>
      <c r="F14" s="31">
        <v>3</v>
      </c>
      <c r="G14" s="31">
        <v>5</v>
      </c>
      <c r="H14" s="31">
        <v>4</v>
      </c>
      <c r="I14" s="31">
        <v>3</v>
      </c>
      <c r="J14" s="32">
        <f>SUM(F14:I14)</f>
        <v>15</v>
      </c>
      <c r="K14" s="33" t="s">
        <v>60</v>
      </c>
      <c r="L14" s="33" t="s">
        <v>61</v>
      </c>
      <c r="M14" s="33">
        <v>389</v>
      </c>
      <c r="N14" s="33" t="s">
        <v>76</v>
      </c>
      <c r="O14" s="33" t="s">
        <v>63</v>
      </c>
      <c r="P14" s="33">
        <v>100</v>
      </c>
      <c r="Q14" s="33" t="s">
        <v>64</v>
      </c>
      <c r="R14" s="2"/>
      <c r="S14" s="2"/>
      <c r="T14" s="2"/>
      <c r="U14" s="2"/>
      <c r="V14" s="2"/>
      <c r="W14" s="2"/>
      <c r="X14" s="2"/>
      <c r="Y14" s="2"/>
      <c r="Z14" s="2"/>
      <c r="AA14" s="2"/>
      <c r="AB14" s="2"/>
      <c r="AC14" s="2"/>
      <c r="AD14" s="2"/>
      <c r="AE14" s="2"/>
      <c r="AF14" s="2"/>
      <c r="AG14" s="2"/>
      <c r="AH14" s="2"/>
      <c r="AI14" s="15"/>
      <c r="AJ14" s="2"/>
      <c r="AK14" s="2"/>
      <c r="AL14" s="17"/>
    </row>
    <row r="15" spans="1:38" ht="45" x14ac:dyDescent="0.25">
      <c r="A15" s="29" t="s">
        <v>57</v>
      </c>
      <c r="B15" s="30"/>
      <c r="C15" s="30"/>
      <c r="D15" s="30" t="s">
        <v>58</v>
      </c>
      <c r="E15" s="29" t="s">
        <v>65</v>
      </c>
      <c r="F15" s="31">
        <v>3</v>
      </c>
      <c r="G15" s="31">
        <v>5</v>
      </c>
      <c r="H15" s="31">
        <v>4</v>
      </c>
      <c r="I15" s="31">
        <v>3</v>
      </c>
      <c r="J15" s="32">
        <f>SUM(F15:I15)</f>
        <v>15</v>
      </c>
      <c r="K15" s="33" t="s">
        <v>60</v>
      </c>
      <c r="L15" s="33" t="s">
        <v>61</v>
      </c>
      <c r="M15" s="33">
        <v>389</v>
      </c>
      <c r="N15" s="33" t="s">
        <v>62</v>
      </c>
      <c r="O15" s="33" t="s">
        <v>63</v>
      </c>
      <c r="P15" s="33">
        <v>150</v>
      </c>
      <c r="Q15" s="33" t="s">
        <v>64</v>
      </c>
      <c r="R15" s="2"/>
      <c r="S15" s="2"/>
      <c r="T15" s="2"/>
      <c r="U15" s="2"/>
      <c r="V15" s="2"/>
      <c r="W15" s="2"/>
      <c r="X15" s="2"/>
      <c r="Y15" s="2"/>
      <c r="Z15" s="2"/>
      <c r="AA15" s="2"/>
      <c r="AB15" s="2"/>
      <c r="AC15" s="2"/>
      <c r="AD15" s="2"/>
      <c r="AE15" s="2"/>
      <c r="AF15" s="2"/>
      <c r="AG15" s="2"/>
      <c r="AH15" s="2"/>
      <c r="AI15" s="15"/>
      <c r="AJ15" s="2"/>
      <c r="AK15" s="2"/>
      <c r="AL15" s="17"/>
    </row>
    <row r="16" spans="1:38" ht="45" x14ac:dyDescent="0.25">
      <c r="A16" s="29" t="s">
        <v>66</v>
      </c>
      <c r="B16" s="30"/>
      <c r="C16" s="34"/>
      <c r="D16" s="30" t="s">
        <v>58</v>
      </c>
      <c r="E16" s="29" t="s">
        <v>67</v>
      </c>
      <c r="F16" s="32">
        <v>2</v>
      </c>
      <c r="G16" s="32">
        <v>2</v>
      </c>
      <c r="H16" s="32">
        <v>2</v>
      </c>
      <c r="I16" s="32">
        <v>2</v>
      </c>
      <c r="J16" s="32">
        <f t="shared" ref="J16:J19" si="0">SUM(F16:I16)</f>
        <v>8</v>
      </c>
      <c r="K16" s="33" t="s">
        <v>60</v>
      </c>
      <c r="L16" s="33" t="s">
        <v>61</v>
      </c>
      <c r="M16" s="30">
        <v>407</v>
      </c>
      <c r="N16" s="33" t="s">
        <v>68</v>
      </c>
      <c r="O16" s="33" t="s">
        <v>69</v>
      </c>
      <c r="P16" s="30">
        <v>8</v>
      </c>
      <c r="Q16" s="33" t="s">
        <v>64</v>
      </c>
      <c r="R16" s="2"/>
      <c r="S16" s="2"/>
      <c r="T16" s="2"/>
      <c r="U16" s="2"/>
      <c r="V16" s="2"/>
      <c r="W16" s="2"/>
      <c r="X16" s="2"/>
      <c r="Y16" s="2"/>
      <c r="Z16" s="2"/>
      <c r="AA16" s="2"/>
      <c r="AB16" s="2"/>
      <c r="AC16" s="2"/>
      <c r="AD16" s="2"/>
      <c r="AE16" s="2"/>
      <c r="AF16" s="2"/>
      <c r="AG16" s="2"/>
      <c r="AH16" s="2"/>
      <c r="AI16" s="15"/>
      <c r="AJ16" s="2"/>
      <c r="AK16" s="2"/>
      <c r="AL16" s="17"/>
    </row>
    <row r="17" spans="1:38" ht="54" x14ac:dyDescent="0.25">
      <c r="A17" s="29" t="s">
        <v>70</v>
      </c>
      <c r="B17" s="30" t="s">
        <v>58</v>
      </c>
      <c r="C17" s="34"/>
      <c r="D17" s="30"/>
      <c r="E17" s="29" t="s">
        <v>71</v>
      </c>
      <c r="F17" s="35">
        <v>1</v>
      </c>
      <c r="G17" s="35">
        <v>0</v>
      </c>
      <c r="H17" s="35">
        <v>0</v>
      </c>
      <c r="I17" s="35">
        <v>0</v>
      </c>
      <c r="J17" s="32">
        <f t="shared" si="0"/>
        <v>1</v>
      </c>
      <c r="K17" s="33" t="s">
        <v>72</v>
      </c>
      <c r="L17" s="33" t="s">
        <v>61</v>
      </c>
      <c r="M17" s="30" t="s">
        <v>79</v>
      </c>
      <c r="N17" s="33" t="s">
        <v>73</v>
      </c>
      <c r="O17" s="33" t="s">
        <v>74</v>
      </c>
      <c r="P17" s="30">
        <v>16</v>
      </c>
      <c r="Q17" s="33" t="s">
        <v>64</v>
      </c>
      <c r="R17" s="2"/>
      <c r="S17" s="2"/>
      <c r="T17" s="2"/>
      <c r="U17" s="2"/>
      <c r="V17" s="2"/>
      <c r="W17" s="2"/>
      <c r="X17" s="2"/>
      <c r="Y17" s="2"/>
      <c r="Z17" s="2"/>
      <c r="AA17" s="2"/>
      <c r="AB17" s="2"/>
      <c r="AC17" s="2"/>
      <c r="AD17" s="2"/>
      <c r="AE17" s="2"/>
      <c r="AF17" s="2"/>
      <c r="AG17" s="2"/>
      <c r="AH17" s="2"/>
      <c r="AI17" s="15"/>
      <c r="AJ17" s="2"/>
      <c r="AK17" s="2"/>
      <c r="AL17" s="17"/>
    </row>
    <row r="18" spans="1:38" ht="54" x14ac:dyDescent="0.25">
      <c r="A18" s="29" t="s">
        <v>70</v>
      </c>
      <c r="B18" s="30"/>
      <c r="C18" s="30" t="s">
        <v>58</v>
      </c>
      <c r="D18" s="30"/>
      <c r="E18" s="29" t="s">
        <v>77</v>
      </c>
      <c r="F18" s="35">
        <v>0</v>
      </c>
      <c r="G18" s="35">
        <v>16</v>
      </c>
      <c r="H18" s="35">
        <v>0</v>
      </c>
      <c r="I18" s="35">
        <v>1</v>
      </c>
      <c r="J18" s="32">
        <f t="shared" si="0"/>
        <v>17</v>
      </c>
      <c r="K18" s="33" t="s">
        <v>75</v>
      </c>
      <c r="L18" s="33" t="s">
        <v>61</v>
      </c>
      <c r="M18" s="30" t="s">
        <v>78</v>
      </c>
      <c r="N18" s="33" t="s">
        <v>73</v>
      </c>
      <c r="O18" s="33" t="s">
        <v>80</v>
      </c>
      <c r="P18" s="33" t="s">
        <v>81</v>
      </c>
      <c r="Q18" s="33" t="s">
        <v>64</v>
      </c>
      <c r="R18" s="2"/>
      <c r="S18" s="2"/>
      <c r="T18" s="2"/>
      <c r="U18" s="2"/>
      <c r="V18" s="2"/>
      <c r="W18" s="2"/>
      <c r="X18" s="2"/>
      <c r="Y18" s="2"/>
      <c r="Z18" s="2"/>
      <c r="AA18" s="2"/>
      <c r="AB18" s="2"/>
      <c r="AC18" s="2"/>
      <c r="AD18" s="2"/>
      <c r="AE18" s="2"/>
      <c r="AF18" s="2"/>
      <c r="AG18" s="17"/>
      <c r="AH18" s="17"/>
      <c r="AI18" s="15"/>
      <c r="AJ18" s="2"/>
      <c r="AK18" s="2"/>
      <c r="AL18" s="17"/>
    </row>
    <row r="19" spans="1:38" ht="54" x14ac:dyDescent="0.25">
      <c r="A19" s="29" t="s">
        <v>99</v>
      </c>
      <c r="B19" s="30"/>
      <c r="C19" s="30"/>
      <c r="D19" s="30" t="s">
        <v>58</v>
      </c>
      <c r="E19" s="29" t="s">
        <v>82</v>
      </c>
      <c r="F19" s="35"/>
      <c r="G19" s="35"/>
      <c r="H19" s="35">
        <v>15</v>
      </c>
      <c r="I19" s="35"/>
      <c r="J19" s="31">
        <f t="shared" si="0"/>
        <v>15</v>
      </c>
      <c r="K19" s="33" t="s">
        <v>101</v>
      </c>
      <c r="L19" s="33" t="s">
        <v>83</v>
      </c>
      <c r="M19" s="30">
        <v>411</v>
      </c>
      <c r="N19" s="33" t="s">
        <v>84</v>
      </c>
      <c r="O19" s="33" t="s">
        <v>85</v>
      </c>
      <c r="P19" s="33" t="s">
        <v>86</v>
      </c>
      <c r="Q19" s="33" t="s">
        <v>87</v>
      </c>
      <c r="R19" s="2"/>
      <c r="S19" s="2"/>
      <c r="T19" s="2"/>
      <c r="U19" s="2"/>
      <c r="V19" s="2"/>
      <c r="W19" s="2"/>
      <c r="X19" s="2"/>
      <c r="Y19" s="2"/>
      <c r="Z19" s="2"/>
      <c r="AA19" s="2"/>
      <c r="AB19" s="2"/>
      <c r="AC19" s="2"/>
      <c r="AD19" s="2"/>
      <c r="AE19" s="2"/>
      <c r="AF19" s="2"/>
      <c r="AG19" s="17"/>
      <c r="AH19" s="17"/>
      <c r="AI19" s="15"/>
      <c r="AJ19" s="2"/>
      <c r="AK19" s="2"/>
      <c r="AL19" s="17"/>
    </row>
    <row r="20" spans="1:38" ht="72" x14ac:dyDescent="0.25">
      <c r="A20" s="29" t="s">
        <v>88</v>
      </c>
      <c r="B20" s="30"/>
      <c r="C20" s="30"/>
      <c r="D20" s="30" t="s">
        <v>58</v>
      </c>
      <c r="E20" s="29" t="s">
        <v>98</v>
      </c>
      <c r="F20" s="31">
        <v>1</v>
      </c>
      <c r="G20" s="31">
        <v>4</v>
      </c>
      <c r="H20" s="31"/>
      <c r="I20" s="31"/>
      <c r="J20" s="32">
        <f>SUM(F20:I20)</f>
        <v>5</v>
      </c>
      <c r="K20" s="33" t="s">
        <v>89</v>
      </c>
      <c r="L20" s="33" t="s">
        <v>90</v>
      </c>
      <c r="M20" s="33">
        <v>394</v>
      </c>
      <c r="N20" s="33" t="s">
        <v>91</v>
      </c>
      <c r="O20" s="33" t="s">
        <v>92</v>
      </c>
      <c r="P20" s="33" t="s">
        <v>93</v>
      </c>
      <c r="Q20" s="33" t="s">
        <v>94</v>
      </c>
      <c r="R20" s="2"/>
      <c r="S20" s="2"/>
      <c r="T20" s="2"/>
      <c r="U20" s="2"/>
      <c r="V20" s="2"/>
      <c r="W20" s="2"/>
      <c r="X20" s="2"/>
      <c r="Y20" s="2"/>
      <c r="Z20" s="2"/>
      <c r="AA20" s="2"/>
      <c r="AB20" s="2"/>
      <c r="AC20" s="2"/>
      <c r="AD20" s="2"/>
      <c r="AE20" s="2"/>
      <c r="AF20" s="2"/>
      <c r="AG20" s="17"/>
      <c r="AH20" s="17"/>
      <c r="AI20" s="15"/>
      <c r="AJ20" s="2"/>
      <c r="AK20" s="2"/>
      <c r="AL20" s="17"/>
    </row>
    <row r="21" spans="1:38" ht="153" x14ac:dyDescent="0.25">
      <c r="A21" s="29" t="s">
        <v>102</v>
      </c>
      <c r="B21" s="30" t="s">
        <v>58</v>
      </c>
      <c r="C21" s="30"/>
      <c r="D21" s="30"/>
      <c r="E21" s="29" t="s">
        <v>95</v>
      </c>
      <c r="F21" s="35"/>
      <c r="G21" s="35"/>
      <c r="H21" s="35">
        <v>9</v>
      </c>
      <c r="I21" s="35">
        <v>9</v>
      </c>
      <c r="J21" s="32">
        <v>18</v>
      </c>
      <c r="K21" s="33" t="s">
        <v>89</v>
      </c>
      <c r="L21" s="33" t="s">
        <v>90</v>
      </c>
      <c r="M21" s="30">
        <v>395</v>
      </c>
      <c r="N21" s="30" t="s">
        <v>96</v>
      </c>
      <c r="O21" s="33" t="s">
        <v>97</v>
      </c>
      <c r="P21" s="30">
        <v>116</v>
      </c>
      <c r="Q21" s="33" t="s">
        <v>94</v>
      </c>
      <c r="R21" s="2"/>
      <c r="S21" s="2"/>
      <c r="T21" s="2"/>
      <c r="U21" s="2"/>
      <c r="V21" s="2"/>
      <c r="W21" s="2"/>
      <c r="X21" s="2"/>
      <c r="Y21" s="2"/>
      <c r="Z21" s="2"/>
      <c r="AA21" s="2"/>
      <c r="AB21" s="2"/>
      <c r="AC21" s="2"/>
      <c r="AD21" s="2"/>
      <c r="AE21" s="2"/>
      <c r="AF21" s="2"/>
      <c r="AG21" s="17"/>
      <c r="AH21" s="17"/>
      <c r="AI21" s="15"/>
      <c r="AJ21" s="2"/>
      <c r="AK21" s="2"/>
      <c r="AL21" s="17"/>
    </row>
    <row r="22" spans="1:38" ht="15.75" thickBot="1" x14ac:dyDescent="0.3">
      <c r="A22" s="36"/>
      <c r="B22" s="37"/>
      <c r="C22" s="37"/>
      <c r="D22" s="37"/>
      <c r="E22" s="38"/>
      <c r="F22" s="39"/>
      <c r="G22" s="39"/>
      <c r="H22" s="39"/>
      <c r="I22" s="39"/>
      <c r="J22" s="40"/>
      <c r="K22" s="41"/>
      <c r="L22" s="41"/>
      <c r="M22" s="42"/>
      <c r="N22" s="41"/>
      <c r="O22" s="43"/>
      <c r="P22" s="43"/>
      <c r="Q22" s="43"/>
      <c r="R22" s="19"/>
      <c r="S22" s="10"/>
      <c r="T22" s="10"/>
      <c r="U22" s="10"/>
      <c r="V22" s="20"/>
      <c r="W22" s="21"/>
      <c r="X22" s="21"/>
      <c r="Y22" s="21"/>
      <c r="Z22" s="21"/>
      <c r="AA22" s="20"/>
      <c r="AB22" s="20"/>
      <c r="AC22" s="21"/>
      <c r="AD22" s="21"/>
      <c r="AE22" s="21"/>
      <c r="AF22" s="21"/>
      <c r="AG22" s="22"/>
      <c r="AH22" s="23"/>
      <c r="AI22" s="12"/>
      <c r="AJ22" s="20"/>
      <c r="AK22" s="20"/>
      <c r="AL22" s="24"/>
    </row>
    <row r="23" spans="1:38" ht="15.75" thickBot="1" x14ac:dyDescent="0.3">
      <c r="A23" s="44" t="s">
        <v>3</v>
      </c>
      <c r="B23" s="45"/>
      <c r="C23" s="45"/>
      <c r="D23" s="45"/>
      <c r="E23" s="46"/>
      <c r="F23" s="46">
        <f>SUM(F14:F22)</f>
        <v>10</v>
      </c>
      <c r="G23" s="46">
        <f>SUM(G14:G22)</f>
        <v>32</v>
      </c>
      <c r="H23" s="46">
        <f>SUM(H14:H22)</f>
        <v>34</v>
      </c>
      <c r="I23" s="46">
        <f>SUM(I14:I22)</f>
        <v>18</v>
      </c>
      <c r="J23" s="46">
        <f>SUM(J14:J22)</f>
        <v>94</v>
      </c>
      <c r="K23" s="47" t="s">
        <v>7</v>
      </c>
      <c r="L23" s="47" t="s">
        <v>7</v>
      </c>
      <c r="M23" s="48" t="s">
        <v>7</v>
      </c>
      <c r="N23" s="46"/>
      <c r="O23" s="49"/>
      <c r="P23" s="49"/>
      <c r="Q23" s="49"/>
      <c r="R23" s="4">
        <f>SUM(R14:R18)</f>
        <v>0</v>
      </c>
      <c r="S23" s="5">
        <f>SUM(S14:S18)</f>
        <v>0</v>
      </c>
      <c r="T23" s="5">
        <f>SUM(T14:T18)</f>
        <v>0</v>
      </c>
      <c r="U23" s="5"/>
      <c r="V23" s="5">
        <f t="shared" ref="V23:Z23" si="1">SUM(V14:V18)</f>
        <v>0</v>
      </c>
      <c r="W23" s="5">
        <f t="shared" si="1"/>
        <v>0</v>
      </c>
      <c r="X23" s="5"/>
      <c r="Y23" s="5">
        <f t="shared" si="1"/>
        <v>0</v>
      </c>
      <c r="Z23" s="5">
        <f t="shared" si="1"/>
        <v>0</v>
      </c>
      <c r="AA23" s="7"/>
      <c r="AB23" s="7"/>
      <c r="AC23" s="5">
        <f t="shared" ref="AC23:AF23" si="2">SUM(AC14:AC18)</f>
        <v>0</v>
      </c>
      <c r="AD23" s="5">
        <f>SUM(AD14:AD18)</f>
        <v>0</v>
      </c>
      <c r="AE23" s="5">
        <f t="shared" si="2"/>
        <v>0</v>
      </c>
      <c r="AF23" s="5">
        <f t="shared" si="2"/>
        <v>0</v>
      </c>
      <c r="AG23" s="6"/>
      <c r="AH23" s="8"/>
      <c r="AI23" s="16" t="e">
        <f>AVERAGE(AI14:AI18)</f>
        <v>#DIV/0!</v>
      </c>
      <c r="AJ23" s="7">
        <f>SUM(AJ14:AJ18)</f>
        <v>0</v>
      </c>
      <c r="AK23" s="7"/>
      <c r="AL23" s="9"/>
    </row>
    <row r="24" spans="1:38" ht="15.75" thickBot="1" x14ac:dyDescent="0.3">
      <c r="A24" s="1076" t="s">
        <v>31</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8"/>
    </row>
    <row r="26" spans="1:38" x14ac:dyDescent="0.25">
      <c r="A26" s="1079" t="s">
        <v>107</v>
      </c>
      <c r="B26" s="1079"/>
      <c r="C26" s="1079"/>
      <c r="D26" s="1079"/>
      <c r="E26" s="1079"/>
    </row>
    <row r="27" spans="1:38" x14ac:dyDescent="0.25">
      <c r="A27" t="s">
        <v>32</v>
      </c>
    </row>
    <row r="29" spans="1:38" x14ac:dyDescent="0.25">
      <c r="A29" s="1079" t="s">
        <v>33</v>
      </c>
      <c r="B29" s="1079"/>
      <c r="C29" s="1079"/>
      <c r="D29" s="1079"/>
      <c r="E29" s="1079"/>
    </row>
    <row r="30" spans="1:38" x14ac:dyDescent="0.25">
      <c r="A30" t="s">
        <v>34</v>
      </c>
    </row>
  </sheetData>
  <mergeCells count="40">
    <mergeCell ref="A24:AL24"/>
    <mergeCell ref="A26:E26"/>
    <mergeCell ref="A29:E29"/>
    <mergeCell ref="A6:AJ6"/>
    <mergeCell ref="A10:N10"/>
    <mergeCell ref="A11:A13"/>
    <mergeCell ref="K11:K13"/>
    <mergeCell ref="L11:L13"/>
    <mergeCell ref="M11:M13"/>
    <mergeCell ref="N11:N13"/>
    <mergeCell ref="T11:T13"/>
    <mergeCell ref="U11:U13"/>
    <mergeCell ref="V12:W12"/>
    <mergeCell ref="S11:S13"/>
    <mergeCell ref="X12:Z12"/>
    <mergeCell ref="AL11:AL13"/>
    <mergeCell ref="R11:R13"/>
    <mergeCell ref="AC11:AD12"/>
    <mergeCell ref="AE11:AF12"/>
    <mergeCell ref="O11:O13"/>
    <mergeCell ref="P11:P13"/>
    <mergeCell ref="Q11:Q13"/>
    <mergeCell ref="AB11:AB13"/>
    <mergeCell ref="AA11:AA13"/>
    <mergeCell ref="A1:E4"/>
    <mergeCell ref="F11:J12"/>
    <mergeCell ref="B11:D12"/>
    <mergeCell ref="E11:E13"/>
    <mergeCell ref="V11:Z11"/>
    <mergeCell ref="R10:AL10"/>
    <mergeCell ref="AJ11:AJ13"/>
    <mergeCell ref="AH11:AH13"/>
    <mergeCell ref="AK11:AK13"/>
    <mergeCell ref="AI11:AI13"/>
    <mergeCell ref="P1:Q1"/>
    <mergeCell ref="P2:Q2"/>
    <mergeCell ref="P3:Q4"/>
    <mergeCell ref="F1:O2"/>
    <mergeCell ref="F3:O4"/>
    <mergeCell ref="AG11:AG13"/>
  </mergeCells>
  <pageMargins left="0.7" right="0.7" top="0.75" bottom="0.75" header="0.3" footer="0.3"/>
  <pageSetup paperSize="14" scale="60"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2"/>
  <sheetViews>
    <sheetView workbookViewId="0">
      <selection sqref="A1:E4"/>
    </sheetView>
  </sheetViews>
  <sheetFormatPr baseColWidth="10" defaultRowHeight="15" x14ac:dyDescent="0.25"/>
  <cols>
    <col min="1" max="1" width="17.140625" customWidth="1"/>
    <col min="2" max="3" width="5.140625" customWidth="1"/>
    <col min="4" max="4" width="5.42578125" customWidth="1"/>
    <col min="5" max="5" width="17.85546875" customWidth="1"/>
    <col min="6" max="6" width="4" customWidth="1"/>
    <col min="7" max="7" width="4.140625" customWidth="1"/>
    <col min="8" max="8" width="4.42578125" customWidth="1"/>
    <col min="9" max="9" width="5.140625" customWidth="1"/>
    <col min="10" max="10" width="5.5703125" customWidth="1"/>
    <col min="11" max="11" width="21.42578125" customWidth="1"/>
    <col min="12" max="12" width="16.7109375" customWidth="1"/>
    <col min="13" max="17" width="13.140625" customWidth="1"/>
    <col min="18" max="18" width="12.42578125" customWidth="1"/>
    <col min="21" max="21" width="12.7109375" customWidth="1"/>
    <col min="22" max="22" width="9.42578125" customWidth="1"/>
    <col min="23" max="23" width="8" customWidth="1"/>
    <col min="24" max="24" width="8.85546875" customWidth="1"/>
    <col min="25" max="25" width="9.140625" customWidth="1"/>
    <col min="26" max="26" width="8" customWidth="1"/>
    <col min="27" max="27" width="28.7109375" customWidth="1"/>
    <col min="28" max="28" width="9" bestFit="1"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38" max="38" width="33.42578125" customWidth="1"/>
    <col min="41" max="41" width="11.85546875" bestFit="1" customWidth="1"/>
  </cols>
  <sheetData>
    <row r="1" spans="1:38" ht="15" customHeight="1" x14ac:dyDescent="0.25">
      <c r="A1" s="1110"/>
      <c r="B1" s="1111"/>
      <c r="C1" s="1111"/>
      <c r="D1" s="1111"/>
      <c r="E1" s="1112"/>
      <c r="F1" s="1059" t="s">
        <v>51</v>
      </c>
      <c r="G1" s="1060"/>
      <c r="H1" s="1060"/>
      <c r="I1" s="1060"/>
      <c r="J1" s="1060"/>
      <c r="K1" s="1060"/>
      <c r="L1" s="1060"/>
      <c r="M1" s="1060"/>
      <c r="N1" s="1060"/>
      <c r="O1" s="1061"/>
      <c r="P1" s="1054" t="s">
        <v>54</v>
      </c>
      <c r="Q1" s="1054"/>
    </row>
    <row r="2" spans="1:38" x14ac:dyDescent="0.25">
      <c r="A2" s="1113"/>
      <c r="B2" s="1114"/>
      <c r="C2" s="1114"/>
      <c r="D2" s="1114"/>
      <c r="E2" s="1115"/>
      <c r="F2" s="1062"/>
      <c r="G2" s="1063"/>
      <c r="H2" s="1063"/>
      <c r="I2" s="1063"/>
      <c r="J2" s="1063"/>
      <c r="K2" s="1063"/>
      <c r="L2" s="1063"/>
      <c r="M2" s="1063"/>
      <c r="N2" s="1063"/>
      <c r="O2" s="1064"/>
      <c r="P2" s="1054" t="s">
        <v>55</v>
      </c>
      <c r="Q2" s="1054"/>
    </row>
    <row r="3" spans="1:38" ht="15" customHeight="1" x14ac:dyDescent="0.25">
      <c r="A3" s="1113"/>
      <c r="B3" s="1114"/>
      <c r="C3" s="1114"/>
      <c r="D3" s="1114"/>
      <c r="E3" s="1115"/>
      <c r="F3" s="1059" t="s">
        <v>53</v>
      </c>
      <c r="G3" s="1060"/>
      <c r="H3" s="1060"/>
      <c r="I3" s="1060"/>
      <c r="J3" s="1060"/>
      <c r="K3" s="1060"/>
      <c r="L3" s="1060"/>
      <c r="M3" s="1060"/>
      <c r="N3" s="1060"/>
      <c r="O3" s="1061"/>
      <c r="P3" s="1055" t="s">
        <v>56</v>
      </c>
      <c r="Q3" s="1056"/>
    </row>
    <row r="4" spans="1:38" x14ac:dyDescent="0.25">
      <c r="A4" s="1116"/>
      <c r="B4" s="1117"/>
      <c r="C4" s="1117"/>
      <c r="D4" s="1117"/>
      <c r="E4" s="1118"/>
      <c r="F4" s="1062"/>
      <c r="G4" s="1063"/>
      <c r="H4" s="1063"/>
      <c r="I4" s="1063"/>
      <c r="J4" s="1063"/>
      <c r="K4" s="1063"/>
      <c r="L4" s="1063"/>
      <c r="M4" s="1063"/>
      <c r="N4" s="1063"/>
      <c r="O4" s="1064"/>
      <c r="P4" s="1057"/>
      <c r="Q4" s="1058"/>
    </row>
    <row r="6" spans="1:38" ht="15.75" x14ac:dyDescent="0.25">
      <c r="A6" s="1080"/>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56"/>
    </row>
    <row r="7" spans="1:38" x14ac:dyDescent="0.25">
      <c r="A7" s="3" t="s">
        <v>199</v>
      </c>
      <c r="B7" s="3"/>
      <c r="C7" s="3"/>
      <c r="D7" s="3" t="s">
        <v>507</v>
      </c>
      <c r="E7" s="3"/>
      <c r="F7" s="3"/>
      <c r="G7" s="3"/>
      <c r="H7" s="3"/>
      <c r="I7" s="3"/>
      <c r="J7" s="3"/>
      <c r="K7" s="3"/>
    </row>
    <row r="8" spans="1:38" x14ac:dyDescent="0.25">
      <c r="A8" s="3" t="s">
        <v>508</v>
      </c>
      <c r="B8" s="3"/>
      <c r="C8" s="3"/>
      <c r="D8" s="3"/>
      <c r="E8" s="3"/>
      <c r="F8" s="3"/>
      <c r="G8" s="3"/>
      <c r="H8" s="3"/>
      <c r="I8" s="3"/>
    </row>
    <row r="9" spans="1:38" ht="15.75" thickBot="1" x14ac:dyDescent="0.3">
      <c r="A9" s="1"/>
      <c r="B9" s="1"/>
      <c r="C9" s="1"/>
      <c r="D9" s="1"/>
      <c r="E9" s="1"/>
      <c r="F9" s="1"/>
      <c r="G9" s="1"/>
      <c r="H9" s="1"/>
      <c r="I9" s="1"/>
    </row>
    <row r="10" spans="1:38" ht="15.75" thickBot="1" x14ac:dyDescent="0.3">
      <c r="A10" s="1081" t="s">
        <v>4</v>
      </c>
      <c r="B10" s="1082"/>
      <c r="C10" s="1082"/>
      <c r="D10" s="1082"/>
      <c r="E10" s="1082"/>
      <c r="F10" s="1082"/>
      <c r="G10" s="1082"/>
      <c r="H10" s="1082"/>
      <c r="I10" s="1082"/>
      <c r="J10" s="1082"/>
      <c r="K10" s="1082"/>
      <c r="L10" s="1082"/>
      <c r="M10" s="1082"/>
      <c r="N10" s="1083"/>
      <c r="O10" s="57"/>
      <c r="P10" s="57"/>
      <c r="Q10" s="57"/>
      <c r="R10" s="1044" t="s">
        <v>5</v>
      </c>
      <c r="S10" s="1045"/>
      <c r="T10" s="1045"/>
      <c r="U10" s="1045"/>
      <c r="V10" s="1046"/>
      <c r="W10" s="1046"/>
      <c r="X10" s="1046"/>
      <c r="Y10" s="1046"/>
      <c r="Z10" s="1046"/>
      <c r="AA10" s="1046"/>
      <c r="AB10" s="1046"/>
      <c r="AC10" s="1046"/>
      <c r="AD10" s="1046"/>
      <c r="AE10" s="1045"/>
      <c r="AF10" s="1045"/>
      <c r="AG10" s="1045"/>
      <c r="AH10" s="1045"/>
      <c r="AI10" s="1046"/>
      <c r="AJ10" s="1045"/>
      <c r="AK10" s="1045"/>
      <c r="AL10" s="1047"/>
    </row>
    <row r="11" spans="1:38" x14ac:dyDescent="0.25">
      <c r="A11" s="1084" t="s">
        <v>2</v>
      </c>
      <c r="B11" s="1035" t="s">
        <v>30</v>
      </c>
      <c r="C11" s="1036"/>
      <c r="D11" s="1037"/>
      <c r="E11" s="1041" t="s">
        <v>38</v>
      </c>
      <c r="F11" s="1035" t="s">
        <v>39</v>
      </c>
      <c r="G11" s="1036"/>
      <c r="H11" s="1036"/>
      <c r="I11" s="1036"/>
      <c r="J11" s="1037"/>
      <c r="K11" s="1041" t="s">
        <v>1</v>
      </c>
      <c r="L11" s="1041" t="s">
        <v>0</v>
      </c>
      <c r="M11" s="1041" t="s">
        <v>12</v>
      </c>
      <c r="N11" s="1086" t="s">
        <v>6</v>
      </c>
      <c r="O11" s="1067" t="s">
        <v>36</v>
      </c>
      <c r="P11" s="1069" t="s">
        <v>37</v>
      </c>
      <c r="Q11" s="1071" t="s">
        <v>35</v>
      </c>
      <c r="R11" s="1065" t="s">
        <v>40</v>
      </c>
      <c r="S11" s="1051" t="s">
        <v>47</v>
      </c>
      <c r="T11" s="1051" t="s">
        <v>46</v>
      </c>
      <c r="U11" s="1051" t="s">
        <v>48</v>
      </c>
      <c r="V11" s="1043" t="s">
        <v>15</v>
      </c>
      <c r="W11" s="1043"/>
      <c r="X11" s="1043"/>
      <c r="Y11" s="1043"/>
      <c r="Z11" s="1043"/>
      <c r="AA11" s="1074" t="s">
        <v>50</v>
      </c>
      <c r="AB11" s="1043" t="s">
        <v>49</v>
      </c>
      <c r="AC11" s="1043" t="s">
        <v>18</v>
      </c>
      <c r="AD11" s="1043"/>
      <c r="AE11" s="1066" t="s">
        <v>19</v>
      </c>
      <c r="AF11" s="1066"/>
      <c r="AG11" s="1051" t="s">
        <v>41</v>
      </c>
      <c r="AH11" s="1049" t="s">
        <v>42</v>
      </c>
      <c r="AI11" s="1052" t="s">
        <v>43</v>
      </c>
      <c r="AJ11" s="1048" t="s">
        <v>44</v>
      </c>
      <c r="AK11" s="1050" t="s">
        <v>45</v>
      </c>
      <c r="AL11" s="1088" t="s">
        <v>26</v>
      </c>
    </row>
    <row r="12" spans="1:38" x14ac:dyDescent="0.25">
      <c r="A12" s="1085"/>
      <c r="B12" s="1038"/>
      <c r="C12" s="1039"/>
      <c r="D12" s="1040"/>
      <c r="E12" s="1042"/>
      <c r="F12" s="1038"/>
      <c r="G12" s="1039"/>
      <c r="H12" s="1039"/>
      <c r="I12" s="1039"/>
      <c r="J12" s="1040"/>
      <c r="K12" s="1042"/>
      <c r="L12" s="1042"/>
      <c r="M12" s="1042"/>
      <c r="N12" s="1087"/>
      <c r="O12" s="1067"/>
      <c r="P12" s="1069"/>
      <c r="Q12" s="1071"/>
      <c r="R12" s="1048"/>
      <c r="S12" s="1051"/>
      <c r="T12" s="1051"/>
      <c r="U12" s="1051"/>
      <c r="V12" s="1043" t="s">
        <v>13</v>
      </c>
      <c r="W12" s="1043"/>
      <c r="X12" s="1043" t="s">
        <v>14</v>
      </c>
      <c r="Y12" s="1043"/>
      <c r="Z12" s="1043"/>
      <c r="AA12" s="1074"/>
      <c r="AB12" s="1043"/>
      <c r="AC12" s="1043"/>
      <c r="AD12" s="1043"/>
      <c r="AE12" s="1043"/>
      <c r="AF12" s="1043"/>
      <c r="AG12" s="1051"/>
      <c r="AH12" s="1049"/>
      <c r="AI12" s="1052"/>
      <c r="AJ12" s="1048"/>
      <c r="AK12" s="1051"/>
      <c r="AL12" s="1089"/>
    </row>
    <row r="13" spans="1:38" ht="67.5" x14ac:dyDescent="0.25">
      <c r="A13" s="1085"/>
      <c r="B13" s="25" t="s">
        <v>27</v>
      </c>
      <c r="C13" s="25" t="s">
        <v>28</v>
      </c>
      <c r="D13" s="26" t="s">
        <v>29</v>
      </c>
      <c r="E13" s="1042"/>
      <c r="F13" s="27" t="s">
        <v>8</v>
      </c>
      <c r="G13" s="27" t="s">
        <v>9</v>
      </c>
      <c r="H13" s="27" t="s">
        <v>10</v>
      </c>
      <c r="I13" s="27" t="s">
        <v>11</v>
      </c>
      <c r="J13" s="27" t="s">
        <v>3</v>
      </c>
      <c r="K13" s="1042"/>
      <c r="L13" s="1042"/>
      <c r="M13" s="1042"/>
      <c r="N13" s="1087"/>
      <c r="O13" s="1068"/>
      <c r="P13" s="1070"/>
      <c r="Q13" s="1072"/>
      <c r="R13" s="1048"/>
      <c r="S13" s="1051"/>
      <c r="T13" s="1051"/>
      <c r="U13" s="1051"/>
      <c r="V13" s="53" t="s">
        <v>16</v>
      </c>
      <c r="W13" s="53" t="s">
        <v>17</v>
      </c>
      <c r="X13" s="53" t="s">
        <v>25</v>
      </c>
      <c r="Y13" s="53" t="s">
        <v>24</v>
      </c>
      <c r="Z13" s="53" t="s">
        <v>17</v>
      </c>
      <c r="AA13" s="1075"/>
      <c r="AB13" s="1073"/>
      <c r="AC13" s="53" t="s">
        <v>20</v>
      </c>
      <c r="AD13" s="53" t="s">
        <v>21</v>
      </c>
      <c r="AE13" s="51" t="s">
        <v>22</v>
      </c>
      <c r="AF13" s="51" t="s">
        <v>23</v>
      </c>
      <c r="AG13" s="1051"/>
      <c r="AH13" s="1049"/>
      <c r="AI13" s="1053"/>
      <c r="AJ13" s="1048"/>
      <c r="AK13" s="1051"/>
      <c r="AL13" s="1089"/>
    </row>
    <row r="14" spans="1:38" ht="45" x14ac:dyDescent="0.25">
      <c r="A14" s="68" t="s">
        <v>509</v>
      </c>
      <c r="B14" s="255"/>
      <c r="C14" s="255" t="s">
        <v>58</v>
      </c>
      <c r="D14" s="255"/>
      <c r="E14" s="68" t="s">
        <v>510</v>
      </c>
      <c r="F14" s="68">
        <v>30</v>
      </c>
      <c r="G14" s="68">
        <v>30</v>
      </c>
      <c r="H14" s="68">
        <v>30</v>
      </c>
      <c r="I14" s="68">
        <v>30</v>
      </c>
      <c r="J14" s="68">
        <v>120</v>
      </c>
      <c r="K14" s="68" t="s">
        <v>511</v>
      </c>
      <c r="L14" s="68" t="s">
        <v>111</v>
      </c>
      <c r="M14" s="68" t="s">
        <v>512</v>
      </c>
      <c r="N14" s="68" t="s">
        <v>7</v>
      </c>
      <c r="O14" s="68" t="s">
        <v>513</v>
      </c>
      <c r="P14" s="68" t="s">
        <v>514</v>
      </c>
      <c r="Q14" s="68" t="s">
        <v>515</v>
      </c>
      <c r="R14" s="71"/>
      <c r="S14" s="71"/>
      <c r="T14" s="388"/>
      <c r="U14" s="71"/>
      <c r="V14" s="388"/>
      <c r="W14" s="388"/>
      <c r="X14" s="388"/>
      <c r="Y14" s="388"/>
      <c r="Z14" s="388"/>
      <c r="AA14" s="388"/>
      <c r="AB14" s="389"/>
      <c r="AC14" s="388"/>
      <c r="AD14" s="388"/>
      <c r="AE14" s="388"/>
      <c r="AF14" s="388"/>
      <c r="AG14" s="71"/>
      <c r="AH14" s="71"/>
      <c r="AI14" s="390"/>
      <c r="AJ14" s="388"/>
      <c r="AK14" s="388"/>
      <c r="AL14" s="391"/>
    </row>
    <row r="15" spans="1:38" ht="45" x14ac:dyDescent="0.25">
      <c r="A15" s="68" t="s">
        <v>509</v>
      </c>
      <c r="B15" s="255" t="s">
        <v>58</v>
      </c>
      <c r="C15" s="255"/>
      <c r="D15" s="255"/>
      <c r="E15" s="68" t="s">
        <v>516</v>
      </c>
      <c r="F15" s="68">
        <v>50</v>
      </c>
      <c r="G15" s="68">
        <v>50</v>
      </c>
      <c r="H15" s="68">
        <v>50</v>
      </c>
      <c r="I15" s="68">
        <v>50</v>
      </c>
      <c r="J15" s="68">
        <v>200</v>
      </c>
      <c r="K15" s="68" t="s">
        <v>517</v>
      </c>
      <c r="L15" s="68" t="s">
        <v>111</v>
      </c>
      <c r="M15" s="68" t="s">
        <v>518</v>
      </c>
      <c r="N15" s="68" t="s">
        <v>519</v>
      </c>
      <c r="O15" s="68" t="s">
        <v>520</v>
      </c>
      <c r="P15" s="68" t="s">
        <v>514</v>
      </c>
      <c r="Q15" s="68" t="s">
        <v>515</v>
      </c>
      <c r="R15" s="71"/>
      <c r="S15" s="71"/>
      <c r="T15" s="388"/>
      <c r="U15" s="71"/>
      <c r="V15" s="388"/>
      <c r="W15" s="388"/>
      <c r="X15" s="388"/>
      <c r="Y15" s="388"/>
      <c r="Z15" s="388"/>
      <c r="AA15" s="388"/>
      <c r="AB15" s="389"/>
      <c r="AC15" s="388"/>
      <c r="AD15" s="388"/>
      <c r="AE15" s="388"/>
      <c r="AF15" s="388"/>
      <c r="AG15" s="71"/>
      <c r="AH15" s="71"/>
      <c r="AI15" s="390"/>
      <c r="AJ15" s="388"/>
      <c r="AK15" s="388"/>
      <c r="AL15" s="392"/>
    </row>
    <row r="16" spans="1:38" ht="45" x14ac:dyDescent="0.25">
      <c r="A16" s="68" t="s">
        <v>521</v>
      </c>
      <c r="B16" s="255"/>
      <c r="C16" s="255"/>
      <c r="D16" s="255" t="s">
        <v>58</v>
      </c>
      <c r="E16" s="68" t="s">
        <v>522</v>
      </c>
      <c r="F16" s="68">
        <v>2</v>
      </c>
      <c r="G16" s="68">
        <v>6</v>
      </c>
      <c r="H16" s="68">
        <v>6</v>
      </c>
      <c r="I16" s="68">
        <v>6</v>
      </c>
      <c r="J16" s="68">
        <v>20</v>
      </c>
      <c r="K16" s="68" t="s">
        <v>523</v>
      </c>
      <c r="L16" s="68" t="s">
        <v>111</v>
      </c>
      <c r="M16" s="255" t="s">
        <v>524</v>
      </c>
      <c r="N16" s="68" t="s">
        <v>525</v>
      </c>
      <c r="O16" s="68" t="s">
        <v>526</v>
      </c>
      <c r="P16" s="68" t="s">
        <v>514</v>
      </c>
      <c r="Q16" s="68" t="s">
        <v>527</v>
      </c>
      <c r="R16" s="71"/>
      <c r="S16" s="71"/>
      <c r="T16" s="71"/>
      <c r="U16" s="71"/>
      <c r="V16" s="71"/>
      <c r="W16" s="388"/>
      <c r="X16" s="388"/>
      <c r="Y16" s="388"/>
      <c r="Z16" s="388"/>
      <c r="AA16" s="71"/>
      <c r="AB16" s="389"/>
      <c r="AC16" s="71"/>
      <c r="AD16" s="388"/>
      <c r="AE16" s="388"/>
      <c r="AF16" s="71"/>
      <c r="AG16" s="71"/>
      <c r="AH16" s="71"/>
      <c r="AI16" s="390"/>
      <c r="AJ16" s="388"/>
      <c r="AK16" s="388"/>
      <c r="AL16" s="391"/>
    </row>
    <row r="17" spans="1:38" ht="56.25" x14ac:dyDescent="0.25">
      <c r="A17" s="68" t="s">
        <v>528</v>
      </c>
      <c r="B17" s="255"/>
      <c r="C17" s="255"/>
      <c r="D17" s="255" t="s">
        <v>58</v>
      </c>
      <c r="E17" s="68" t="s">
        <v>529</v>
      </c>
      <c r="F17" s="68">
        <v>5</v>
      </c>
      <c r="G17" s="68">
        <v>10</v>
      </c>
      <c r="H17" s="68">
        <v>10</v>
      </c>
      <c r="I17" s="68">
        <v>10</v>
      </c>
      <c r="J17" s="68">
        <v>35</v>
      </c>
      <c r="K17" s="68" t="s">
        <v>530</v>
      </c>
      <c r="L17" s="68" t="s">
        <v>111</v>
      </c>
      <c r="M17" s="255" t="s">
        <v>531</v>
      </c>
      <c r="N17" s="68" t="s">
        <v>532</v>
      </c>
      <c r="O17" s="68" t="s">
        <v>526</v>
      </c>
      <c r="P17" s="68" t="s">
        <v>514</v>
      </c>
      <c r="Q17" s="68" t="s">
        <v>533</v>
      </c>
      <c r="R17" s="201"/>
      <c r="S17" s="71"/>
      <c r="T17" s="201"/>
      <c r="U17" s="71"/>
      <c r="V17" s="201"/>
      <c r="W17" s="201"/>
      <c r="X17" s="71"/>
      <c r="Y17" s="201"/>
      <c r="Z17" s="71"/>
      <c r="AA17" s="71"/>
      <c r="AB17" s="71"/>
      <c r="AC17" s="71"/>
      <c r="AD17" s="71"/>
      <c r="AE17" s="71"/>
      <c r="AF17" s="72"/>
      <c r="AG17" s="71"/>
      <c r="AH17" s="71"/>
      <c r="AI17" s="196"/>
      <c r="AJ17" s="201"/>
      <c r="AK17" s="393"/>
      <c r="AL17" s="394"/>
    </row>
    <row r="18" spans="1:38" ht="168.75" x14ac:dyDescent="0.25">
      <c r="A18" s="68" t="s">
        <v>534</v>
      </c>
      <c r="B18" s="255"/>
      <c r="C18" s="255" t="s">
        <v>58</v>
      </c>
      <c r="D18" s="255" t="s">
        <v>58</v>
      </c>
      <c r="E18" s="68" t="s">
        <v>535</v>
      </c>
      <c r="F18" s="68">
        <v>100</v>
      </c>
      <c r="G18" s="68">
        <v>140</v>
      </c>
      <c r="H18" s="68">
        <v>140</v>
      </c>
      <c r="I18" s="68">
        <v>120</v>
      </c>
      <c r="J18" s="68">
        <f>SUM(F18+G18+H18+I18)</f>
        <v>500</v>
      </c>
      <c r="K18" s="68" t="s">
        <v>536</v>
      </c>
      <c r="L18" s="68" t="s">
        <v>111</v>
      </c>
      <c r="M18" s="68">
        <v>494</v>
      </c>
      <c r="N18" s="68" t="s">
        <v>537</v>
      </c>
      <c r="O18" s="68" t="s">
        <v>538</v>
      </c>
      <c r="P18" s="68" t="s">
        <v>514</v>
      </c>
      <c r="Q18" s="68" t="s">
        <v>539</v>
      </c>
      <c r="R18" s="71"/>
      <c r="S18" s="71"/>
      <c r="T18" s="71"/>
      <c r="U18" s="71"/>
      <c r="V18" s="71"/>
      <c r="W18" s="71"/>
      <c r="X18" s="71"/>
      <c r="Y18" s="71"/>
      <c r="Z18" s="71"/>
      <c r="AA18" s="395"/>
      <c r="AB18" s="396"/>
      <c r="AC18" s="33"/>
      <c r="AD18" s="33"/>
      <c r="AE18" s="71"/>
      <c r="AF18" s="388"/>
      <c r="AG18" s="33"/>
      <c r="AH18" s="33"/>
      <c r="AI18" s="390"/>
      <c r="AJ18" s="71"/>
      <c r="AK18" s="388"/>
      <c r="AL18" s="71"/>
    </row>
    <row r="19" spans="1:38" ht="236.25" x14ac:dyDescent="0.25">
      <c r="A19" s="74" t="s">
        <v>540</v>
      </c>
      <c r="B19" s="129" t="s">
        <v>58</v>
      </c>
      <c r="C19" s="129"/>
      <c r="D19" s="129"/>
      <c r="E19" s="74" t="s">
        <v>541</v>
      </c>
      <c r="F19" s="74">
        <v>116</v>
      </c>
      <c r="G19" s="74">
        <v>0</v>
      </c>
      <c r="H19" s="405">
        <v>0</v>
      </c>
      <c r="I19" s="405">
        <v>0</v>
      </c>
      <c r="J19" s="68">
        <v>116</v>
      </c>
      <c r="K19" s="74" t="s">
        <v>542</v>
      </c>
      <c r="L19" s="68" t="s">
        <v>111</v>
      </c>
      <c r="M19" s="129">
        <v>310</v>
      </c>
      <c r="N19" s="74" t="s">
        <v>7</v>
      </c>
      <c r="O19" s="74" t="s">
        <v>543</v>
      </c>
      <c r="P19" s="68" t="s">
        <v>514</v>
      </c>
      <c r="Q19" s="74" t="s">
        <v>544</v>
      </c>
      <c r="R19" s="201"/>
      <c r="S19" s="201"/>
      <c r="T19" s="201"/>
      <c r="U19" s="71"/>
      <c r="V19" s="201"/>
      <c r="W19" s="201"/>
      <c r="X19" s="201"/>
      <c r="Y19" s="201"/>
      <c r="Z19" s="201"/>
      <c r="AA19" s="201"/>
      <c r="AB19" s="71"/>
      <c r="AC19" s="201"/>
      <c r="AD19" s="201"/>
      <c r="AE19" s="201"/>
      <c r="AF19" s="201"/>
      <c r="AG19" s="397"/>
      <c r="AH19" s="397"/>
      <c r="AI19" s="398"/>
      <c r="AJ19" s="201"/>
      <c r="AK19" s="201"/>
      <c r="AL19" s="399"/>
    </row>
    <row r="20" spans="1:38" ht="168.75" x14ac:dyDescent="0.25">
      <c r="A20" s="74" t="s">
        <v>545</v>
      </c>
      <c r="B20" s="129"/>
      <c r="C20" s="129" t="s">
        <v>58</v>
      </c>
      <c r="D20" s="129"/>
      <c r="E20" s="74" t="s">
        <v>546</v>
      </c>
      <c r="F20" s="74">
        <v>116</v>
      </c>
      <c r="G20" s="74">
        <v>116</v>
      </c>
      <c r="H20" s="74">
        <v>116</v>
      </c>
      <c r="I20" s="74">
        <v>116</v>
      </c>
      <c r="J20" s="68">
        <v>116</v>
      </c>
      <c r="K20" s="74" t="s">
        <v>547</v>
      </c>
      <c r="L20" s="68" t="s">
        <v>111</v>
      </c>
      <c r="M20" s="129" t="s">
        <v>548</v>
      </c>
      <c r="N20" s="74" t="s">
        <v>549</v>
      </c>
      <c r="O20" s="74" t="s">
        <v>550</v>
      </c>
      <c r="P20" s="68" t="s">
        <v>514</v>
      </c>
      <c r="Q20" s="74" t="s">
        <v>544</v>
      </c>
      <c r="R20" s="201"/>
      <c r="S20" s="201"/>
      <c r="T20" s="201"/>
      <c r="U20" s="71"/>
      <c r="V20" s="201"/>
      <c r="W20" s="71"/>
      <c r="X20" s="201"/>
      <c r="Y20" s="201"/>
      <c r="Z20" s="201"/>
      <c r="AA20" s="71"/>
      <c r="AB20" s="201"/>
      <c r="AC20" s="201"/>
      <c r="AD20" s="201"/>
      <c r="AE20" s="201"/>
      <c r="AF20" s="201"/>
      <c r="AG20" s="397"/>
      <c r="AH20" s="397"/>
      <c r="AI20" s="399"/>
      <c r="AJ20" s="201"/>
      <c r="AK20" s="201"/>
      <c r="AL20" s="399"/>
    </row>
    <row r="21" spans="1:38" ht="124.5" thickBot="1" x14ac:dyDescent="0.3">
      <c r="A21" s="71" t="s">
        <v>551</v>
      </c>
      <c r="B21" s="201"/>
      <c r="C21" s="201"/>
      <c r="D21" s="201" t="s">
        <v>58</v>
      </c>
      <c r="E21" s="71" t="s">
        <v>552</v>
      </c>
      <c r="F21" s="71">
        <v>2</v>
      </c>
      <c r="G21" s="71">
        <v>2</v>
      </c>
      <c r="H21" s="71">
        <v>2</v>
      </c>
      <c r="I21" s="71">
        <v>2</v>
      </c>
      <c r="J21" s="71">
        <f>SUM(F21:I21)</f>
        <v>8</v>
      </c>
      <c r="K21" s="71" t="s">
        <v>553</v>
      </c>
      <c r="L21" s="68" t="s">
        <v>111</v>
      </c>
      <c r="M21" s="71" t="s">
        <v>554</v>
      </c>
      <c r="N21" s="71" t="s">
        <v>555</v>
      </c>
      <c r="O21" s="71" t="s">
        <v>556</v>
      </c>
      <c r="P21" s="68" t="s">
        <v>514</v>
      </c>
      <c r="Q21" s="71" t="s">
        <v>557</v>
      </c>
      <c r="R21" s="201"/>
      <c r="S21" s="201"/>
      <c r="T21" s="201"/>
      <c r="U21" s="201"/>
      <c r="V21" s="201"/>
      <c r="W21" s="201"/>
      <c r="X21" s="201"/>
      <c r="Y21" s="201"/>
      <c r="Z21" s="201"/>
      <c r="AA21" s="201"/>
      <c r="AB21" s="201"/>
      <c r="AC21" s="201"/>
      <c r="AD21" s="201"/>
      <c r="AE21" s="201"/>
      <c r="AF21" s="201"/>
      <c r="AG21" s="399"/>
      <c r="AH21" s="399"/>
      <c r="AI21" s="399"/>
      <c r="AJ21" s="201"/>
      <c r="AK21" s="201"/>
      <c r="AL21" s="400"/>
    </row>
    <row r="22" spans="1:38" ht="15.75" thickBot="1" x14ac:dyDescent="0.3">
      <c r="A22" s="86" t="s">
        <v>3</v>
      </c>
      <c r="B22" s="87"/>
      <c r="C22" s="87"/>
      <c r="D22" s="87"/>
      <c r="E22" s="88"/>
      <c r="F22" s="5">
        <f>SUM(F20:F21)</f>
        <v>118</v>
      </c>
      <c r="G22" s="5">
        <f>SUM(G20:G21)</f>
        <v>118</v>
      </c>
      <c r="H22" s="5">
        <f>SUM(H20:H21)</f>
        <v>118</v>
      </c>
      <c r="I22" s="5">
        <f>SUM(I20:I21)</f>
        <v>118</v>
      </c>
      <c r="J22" s="144">
        <f t="shared" ref="J22" si="0">SUM(F22:I22)</f>
        <v>472</v>
      </c>
      <c r="K22" s="89" t="s">
        <v>7</v>
      </c>
      <c r="L22" s="89" t="s">
        <v>7</v>
      </c>
      <c r="M22" s="90" t="s">
        <v>7</v>
      </c>
      <c r="N22" s="5">
        <v>20</v>
      </c>
      <c r="O22" s="91"/>
      <c r="P22" s="91"/>
      <c r="Q22" s="91"/>
      <c r="R22" s="4">
        <f>SUM(R20:R21)</f>
        <v>0</v>
      </c>
      <c r="S22" s="5">
        <f>SUM(S20:S21)</f>
        <v>0</v>
      </c>
      <c r="T22" s="5">
        <f>SUM(T20:T21)</f>
        <v>0</v>
      </c>
      <c r="U22" s="5"/>
      <c r="V22" s="5">
        <f>SUM(V20:V21)</f>
        <v>0</v>
      </c>
      <c r="W22" s="5">
        <f>SUM(W20:W21)</f>
        <v>0</v>
      </c>
      <c r="X22" s="5"/>
      <c r="Y22" s="5">
        <f>SUM(Y20:Y21)</f>
        <v>0</v>
      </c>
      <c r="Z22" s="5">
        <f>SUM(Z20:Z21)</f>
        <v>0</v>
      </c>
      <c r="AA22" s="7"/>
      <c r="AB22" s="7"/>
      <c r="AC22" s="5">
        <f>SUM(AC20:AC21)</f>
        <v>0</v>
      </c>
      <c r="AD22" s="5">
        <f>SUM(AD20:AD21)</f>
        <v>0</v>
      </c>
      <c r="AE22" s="5">
        <f>SUM(AE20:AE21)</f>
        <v>0</v>
      </c>
      <c r="AF22" s="5">
        <f>SUM(AF20:AF21)</f>
        <v>0</v>
      </c>
      <c r="AG22" s="6"/>
      <c r="AH22" s="8"/>
      <c r="AI22" s="16" t="e">
        <f>AVERAGE(AI20:AI21)</f>
        <v>#DIV/0!</v>
      </c>
      <c r="AJ22" s="7">
        <f>SUM(AJ20:AJ21)</f>
        <v>0</v>
      </c>
      <c r="AK22" s="7"/>
      <c r="AL22" s="9"/>
    </row>
    <row r="23" spans="1:38" ht="15.75" thickBot="1" x14ac:dyDescent="0.3">
      <c r="A23" s="1076" t="s">
        <v>31</v>
      </c>
      <c r="B23" s="1077"/>
      <c r="C23" s="1077"/>
      <c r="D23" s="1077"/>
      <c r="E23" s="1077"/>
      <c r="F23" s="1077"/>
      <c r="G23" s="1077"/>
      <c r="H23" s="1077"/>
      <c r="I23" s="1077"/>
      <c r="J23" s="1077"/>
      <c r="K23" s="1077"/>
      <c r="L23" s="1077"/>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7"/>
      <c r="AI23" s="1077"/>
      <c r="AJ23" s="1077"/>
      <c r="AK23" s="1077"/>
      <c r="AL23" s="1078"/>
    </row>
    <row r="27" spans="1:38" x14ac:dyDescent="0.25">
      <c r="A27" s="404" t="s">
        <v>558</v>
      </c>
      <c r="B27" s="404"/>
      <c r="C27" s="404"/>
      <c r="D27" s="404"/>
      <c r="E27" s="404"/>
    </row>
    <row r="28" spans="1:38" x14ac:dyDescent="0.25">
      <c r="A28" t="s">
        <v>32</v>
      </c>
    </row>
    <row r="31" spans="1:38" x14ac:dyDescent="0.25">
      <c r="A31" s="1079" t="s">
        <v>33</v>
      </c>
      <c r="B31" s="1079"/>
      <c r="C31" s="1079"/>
      <c r="D31" s="1079"/>
      <c r="E31" s="1079"/>
    </row>
    <row r="32" spans="1:38" x14ac:dyDescent="0.25">
      <c r="A32" t="s">
        <v>34</v>
      </c>
    </row>
  </sheetData>
  <mergeCells count="39">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C11:AD12"/>
    <mergeCell ref="N11:N13"/>
    <mergeCell ref="O11:O13"/>
    <mergeCell ref="P11:P13"/>
    <mergeCell ref="Q11:Q13"/>
    <mergeCell ref="R11:R13"/>
    <mergeCell ref="AL11:AL13"/>
    <mergeCell ref="V12:W12"/>
    <mergeCell ref="X12:Z12"/>
    <mergeCell ref="A23:AL23"/>
    <mergeCell ref="AJ11:AJ13"/>
    <mergeCell ref="AK11:AK13"/>
    <mergeCell ref="A31:E31"/>
    <mergeCell ref="AE11:AF12"/>
    <mergeCell ref="AG11:AG13"/>
    <mergeCell ref="AH11:AH13"/>
    <mergeCell ref="AI11:AI13"/>
    <mergeCell ref="T11:T13"/>
    <mergeCell ref="U11:U13"/>
    <mergeCell ref="V11:Z11"/>
    <mergeCell ref="AA11:AA13"/>
    <mergeCell ref="AB11:AB13"/>
    <mergeCell ref="S11:S13"/>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
  <sheetViews>
    <sheetView workbookViewId="0">
      <selection sqref="A1:E4"/>
    </sheetView>
  </sheetViews>
  <sheetFormatPr baseColWidth="10" defaultRowHeight="15" x14ac:dyDescent="0.25"/>
  <cols>
    <col min="1" max="1" width="21.7109375" customWidth="1"/>
    <col min="2" max="2" width="4.140625" customWidth="1"/>
    <col min="3" max="3" width="5" customWidth="1"/>
    <col min="4" max="4" width="4.7109375" customWidth="1"/>
    <col min="5" max="5" width="14" customWidth="1"/>
    <col min="6" max="10" width="5.140625" customWidth="1"/>
    <col min="11" max="11" width="14.42578125" bestFit="1" customWidth="1"/>
    <col min="12" max="12" width="9.42578125" customWidth="1"/>
    <col min="14" max="14" width="17.85546875" bestFit="1" customWidth="1"/>
    <col min="15" max="15" width="10.140625" customWidth="1"/>
    <col min="16" max="16" width="9.42578125" customWidth="1"/>
    <col min="18" max="18" width="10.42578125" customWidth="1"/>
    <col min="21" max="21" width="10" customWidth="1"/>
    <col min="22" max="22" width="9.5703125" customWidth="1"/>
    <col min="23" max="23" width="9.42578125" customWidth="1"/>
    <col min="25" max="26" width="9.5703125" customWidth="1"/>
    <col min="27" max="27" width="10" customWidth="1"/>
    <col min="28" max="28" width="8.140625" customWidth="1"/>
    <col min="29" max="30" width="5.85546875" customWidth="1"/>
    <col min="31" max="31" width="4" customWidth="1"/>
    <col min="32" max="32" width="4.7109375" customWidth="1"/>
  </cols>
  <sheetData>
    <row r="1" spans="1:38" ht="15" customHeight="1" x14ac:dyDescent="0.25">
      <c r="A1" s="1110"/>
      <c r="B1" s="1111"/>
      <c r="C1" s="1111"/>
      <c r="D1" s="1111"/>
      <c r="E1" s="1112"/>
      <c r="F1" s="1059" t="s">
        <v>51</v>
      </c>
      <c r="G1" s="1060"/>
      <c r="H1" s="1060"/>
      <c r="I1" s="1060"/>
      <c r="J1" s="1060"/>
      <c r="K1" s="1060"/>
      <c r="L1" s="1060"/>
      <c r="M1" s="1060"/>
      <c r="N1" s="1060"/>
      <c r="O1" s="1061"/>
      <c r="P1" s="1054" t="s">
        <v>54</v>
      </c>
      <c r="Q1" s="1054"/>
    </row>
    <row r="2" spans="1:38" x14ac:dyDescent="0.25">
      <c r="A2" s="1113"/>
      <c r="B2" s="1114"/>
      <c r="C2" s="1114"/>
      <c r="D2" s="1114"/>
      <c r="E2" s="1115"/>
      <c r="F2" s="1062"/>
      <c r="G2" s="1063"/>
      <c r="H2" s="1063"/>
      <c r="I2" s="1063"/>
      <c r="J2" s="1063"/>
      <c r="K2" s="1063"/>
      <c r="L2" s="1063"/>
      <c r="M2" s="1063"/>
      <c r="N2" s="1063"/>
      <c r="O2" s="1064"/>
      <c r="P2" s="1054" t="s">
        <v>55</v>
      </c>
      <c r="Q2" s="1054"/>
    </row>
    <row r="3" spans="1:38" ht="15" customHeight="1" x14ac:dyDescent="0.25">
      <c r="A3" s="1113"/>
      <c r="B3" s="1114"/>
      <c r="C3" s="1114"/>
      <c r="D3" s="1114"/>
      <c r="E3" s="1115"/>
      <c r="F3" s="1059" t="s">
        <v>53</v>
      </c>
      <c r="G3" s="1060"/>
      <c r="H3" s="1060"/>
      <c r="I3" s="1060"/>
      <c r="J3" s="1060"/>
      <c r="K3" s="1060"/>
      <c r="L3" s="1060"/>
      <c r="M3" s="1060"/>
      <c r="N3" s="1060"/>
      <c r="O3" s="1061"/>
      <c r="P3" s="1055" t="s">
        <v>56</v>
      </c>
      <c r="Q3" s="1056"/>
    </row>
    <row r="4" spans="1:38" x14ac:dyDescent="0.25">
      <c r="A4" s="1116"/>
      <c r="B4" s="1117"/>
      <c r="C4" s="1117"/>
      <c r="D4" s="1117"/>
      <c r="E4" s="1118"/>
      <c r="F4" s="1062"/>
      <c r="G4" s="1063"/>
      <c r="H4" s="1063"/>
      <c r="I4" s="1063"/>
      <c r="J4" s="1063"/>
      <c r="K4" s="1063"/>
      <c r="L4" s="1063"/>
      <c r="M4" s="1063"/>
      <c r="N4" s="1063"/>
      <c r="O4" s="1064"/>
      <c r="P4" s="1057"/>
      <c r="Q4" s="1058"/>
    </row>
    <row r="6" spans="1:38" ht="15.75" x14ac:dyDescent="0.25">
      <c r="A6" s="1080" t="s">
        <v>52</v>
      </c>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59"/>
    </row>
    <row r="7" spans="1:38" ht="15.75" thickBot="1" x14ac:dyDescent="0.3">
      <c r="A7" s="1246" t="s">
        <v>559</v>
      </c>
      <c r="B7" s="1246"/>
      <c r="C7" s="1246"/>
      <c r="D7" s="426" t="s">
        <v>575</v>
      </c>
      <c r="E7" s="426"/>
      <c r="F7" s="426"/>
      <c r="G7" s="426"/>
      <c r="H7" s="426"/>
      <c r="I7" s="3"/>
      <c r="J7" s="3"/>
      <c r="K7" s="3"/>
    </row>
    <row r="8" spans="1:38" x14ac:dyDescent="0.25">
      <c r="A8" s="365" t="s">
        <v>560</v>
      </c>
      <c r="B8" s="3"/>
      <c r="C8" s="3"/>
      <c r="D8" s="3"/>
      <c r="E8" s="3"/>
      <c r="F8" s="3"/>
      <c r="G8" s="3"/>
      <c r="H8" s="3"/>
      <c r="I8" s="3"/>
    </row>
    <row r="9" spans="1:38" ht="15.75" thickBot="1" x14ac:dyDescent="0.3">
      <c r="A9" s="234"/>
      <c r="B9" s="234"/>
      <c r="C9" s="234"/>
      <c r="D9" s="234"/>
      <c r="E9" s="234"/>
      <c r="F9" s="234"/>
      <c r="G9" s="234"/>
      <c r="H9" s="234"/>
      <c r="I9" s="234"/>
    </row>
    <row r="10" spans="1:38" ht="15.75" thickBot="1" x14ac:dyDescent="0.3">
      <c r="A10" s="1081" t="s">
        <v>4</v>
      </c>
      <c r="B10" s="1082"/>
      <c r="C10" s="1082"/>
      <c r="D10" s="1082"/>
      <c r="E10" s="1082"/>
      <c r="F10" s="1082"/>
      <c r="G10" s="1082"/>
      <c r="H10" s="1082"/>
      <c r="I10" s="1082"/>
      <c r="J10" s="1082"/>
      <c r="K10" s="1082"/>
      <c r="L10" s="1082"/>
      <c r="M10" s="1082"/>
      <c r="N10" s="1083"/>
      <c r="O10" s="60"/>
      <c r="P10" s="60"/>
      <c r="Q10" s="60"/>
      <c r="R10" s="1044" t="s">
        <v>5</v>
      </c>
      <c r="S10" s="1045"/>
      <c r="T10" s="1045"/>
      <c r="U10" s="1045"/>
      <c r="V10" s="1046"/>
      <c r="W10" s="1046"/>
      <c r="X10" s="1046"/>
      <c r="Y10" s="1046"/>
      <c r="Z10" s="1046"/>
      <c r="AA10" s="1046"/>
      <c r="AB10" s="1046"/>
      <c r="AC10" s="1046"/>
      <c r="AD10" s="1046"/>
      <c r="AE10" s="1045"/>
      <c r="AF10" s="1045"/>
      <c r="AG10" s="1045"/>
      <c r="AH10" s="1045"/>
      <c r="AI10" s="1046"/>
      <c r="AJ10" s="1045"/>
      <c r="AK10" s="1045"/>
      <c r="AL10" s="1047"/>
    </row>
    <row r="11" spans="1:38" ht="15" customHeight="1" x14ac:dyDescent="0.25">
      <c r="A11" s="1084" t="s">
        <v>2</v>
      </c>
      <c r="B11" s="1035" t="s">
        <v>30</v>
      </c>
      <c r="C11" s="1036"/>
      <c r="D11" s="1037"/>
      <c r="E11" s="1041" t="s">
        <v>38</v>
      </c>
      <c r="F11" s="1035" t="s">
        <v>39</v>
      </c>
      <c r="G11" s="1036"/>
      <c r="H11" s="1036"/>
      <c r="I11" s="1036"/>
      <c r="J11" s="1037"/>
      <c r="K11" s="1041" t="s">
        <v>1</v>
      </c>
      <c r="L11" s="1041" t="s">
        <v>0</v>
      </c>
      <c r="M11" s="1041" t="s">
        <v>12</v>
      </c>
      <c r="N11" s="1086" t="s">
        <v>6</v>
      </c>
      <c r="O11" s="1067" t="s">
        <v>36</v>
      </c>
      <c r="P11" s="1069" t="s">
        <v>37</v>
      </c>
      <c r="Q11" s="1071" t="s">
        <v>35</v>
      </c>
      <c r="R11" s="1065" t="s">
        <v>40</v>
      </c>
      <c r="S11" s="1051" t="s">
        <v>47</v>
      </c>
      <c r="T11" s="1051" t="s">
        <v>46</v>
      </c>
      <c r="U11" s="1051" t="s">
        <v>48</v>
      </c>
      <c r="V11" s="1247" t="s">
        <v>15</v>
      </c>
      <c r="W11" s="1247"/>
      <c r="X11" s="1247"/>
      <c r="Y11" s="1247"/>
      <c r="Z11" s="1247"/>
      <c r="AA11" s="1255" t="s">
        <v>50</v>
      </c>
      <c r="AB11" s="1247" t="s">
        <v>49</v>
      </c>
      <c r="AC11" s="1247" t="s">
        <v>18</v>
      </c>
      <c r="AD11" s="1247"/>
      <c r="AE11" s="1249" t="s">
        <v>19</v>
      </c>
      <c r="AF11" s="1249"/>
      <c r="AG11" s="1245" t="s">
        <v>41</v>
      </c>
      <c r="AH11" s="1251" t="s">
        <v>42</v>
      </c>
      <c r="AI11" s="1253" t="s">
        <v>43</v>
      </c>
      <c r="AJ11" s="1254" t="s">
        <v>44</v>
      </c>
      <c r="AK11" s="1244" t="s">
        <v>45</v>
      </c>
      <c r="AL11" s="1256" t="s">
        <v>26</v>
      </c>
    </row>
    <row r="12" spans="1:38" x14ac:dyDescent="0.25">
      <c r="A12" s="1085"/>
      <c r="B12" s="1038"/>
      <c r="C12" s="1039"/>
      <c r="D12" s="1040"/>
      <c r="E12" s="1042"/>
      <c r="F12" s="1038"/>
      <c r="G12" s="1039"/>
      <c r="H12" s="1039"/>
      <c r="I12" s="1039"/>
      <c r="J12" s="1040"/>
      <c r="K12" s="1042"/>
      <c r="L12" s="1042"/>
      <c r="M12" s="1042"/>
      <c r="N12" s="1087"/>
      <c r="O12" s="1067"/>
      <c r="P12" s="1069"/>
      <c r="Q12" s="1071"/>
      <c r="R12" s="1048"/>
      <c r="S12" s="1051"/>
      <c r="T12" s="1051"/>
      <c r="U12" s="1051"/>
      <c r="V12" s="1247" t="s">
        <v>13</v>
      </c>
      <c r="W12" s="1247"/>
      <c r="X12" s="1247" t="s">
        <v>14</v>
      </c>
      <c r="Y12" s="1247"/>
      <c r="Z12" s="1247"/>
      <c r="AA12" s="1255"/>
      <c r="AB12" s="1247"/>
      <c r="AC12" s="1247"/>
      <c r="AD12" s="1247"/>
      <c r="AE12" s="1247"/>
      <c r="AF12" s="1247"/>
      <c r="AG12" s="1245"/>
      <c r="AH12" s="1251"/>
      <c r="AI12" s="1253"/>
      <c r="AJ12" s="1254"/>
      <c r="AK12" s="1245"/>
      <c r="AL12" s="1257"/>
    </row>
    <row r="13" spans="1:38" ht="72.75" thickBot="1" x14ac:dyDescent="0.3">
      <c r="A13" s="1140"/>
      <c r="B13" s="366" t="s">
        <v>27</v>
      </c>
      <c r="C13" s="366" t="s">
        <v>28</v>
      </c>
      <c r="D13" s="367" t="s">
        <v>29</v>
      </c>
      <c r="E13" s="1141"/>
      <c r="F13" s="110" t="s">
        <v>8</v>
      </c>
      <c r="G13" s="110" t="s">
        <v>9</v>
      </c>
      <c r="H13" s="110" t="s">
        <v>10</v>
      </c>
      <c r="I13" s="110" t="s">
        <v>11</v>
      </c>
      <c r="J13" s="111" t="s">
        <v>3</v>
      </c>
      <c r="K13" s="1141"/>
      <c r="L13" s="1141"/>
      <c r="M13" s="1141"/>
      <c r="N13" s="1130"/>
      <c r="O13" s="1067"/>
      <c r="P13" s="1069"/>
      <c r="Q13" s="1071"/>
      <c r="R13" s="1131"/>
      <c r="S13" s="1128"/>
      <c r="T13" s="1128"/>
      <c r="U13" s="1128"/>
      <c r="V13" s="427" t="s">
        <v>16</v>
      </c>
      <c r="W13" s="427" t="s">
        <v>17</v>
      </c>
      <c r="X13" s="427" t="s">
        <v>25</v>
      </c>
      <c r="Y13" s="427" t="s">
        <v>24</v>
      </c>
      <c r="Z13" s="427" t="s">
        <v>17</v>
      </c>
      <c r="AA13" s="1255"/>
      <c r="AB13" s="1247"/>
      <c r="AC13" s="427" t="s">
        <v>20</v>
      </c>
      <c r="AD13" s="427" t="s">
        <v>21</v>
      </c>
      <c r="AE13" s="428" t="s">
        <v>22</v>
      </c>
      <c r="AF13" s="428" t="s">
        <v>23</v>
      </c>
      <c r="AG13" s="1250"/>
      <c r="AH13" s="1252"/>
      <c r="AI13" s="1253"/>
      <c r="AJ13" s="1254"/>
      <c r="AK13" s="1245"/>
      <c r="AL13" s="1257"/>
    </row>
    <row r="14" spans="1:38" ht="15.75" thickBot="1" x14ac:dyDescent="0.3">
      <c r="A14" s="429"/>
      <c r="B14" s="430"/>
      <c r="C14" s="430"/>
      <c r="D14" s="431"/>
      <c r="E14" s="430"/>
      <c r="F14" s="432"/>
      <c r="G14" s="432"/>
      <c r="H14" s="433"/>
      <c r="I14" s="433"/>
      <c r="J14" s="434">
        <f>SUM(F14:I14)</f>
        <v>0</v>
      </c>
      <c r="K14" s="433"/>
      <c r="L14" s="433"/>
      <c r="M14" s="435"/>
      <c r="N14" s="436"/>
      <c r="O14" s="121"/>
      <c r="P14" s="121"/>
      <c r="Q14" s="121"/>
      <c r="R14" s="437">
        <f>SUM(J14)</f>
        <v>0</v>
      </c>
      <c r="S14" s="433">
        <v>0</v>
      </c>
      <c r="T14" s="433">
        <f t="shared" ref="T14:T18" si="0">SUM(S14)</f>
        <v>0</v>
      </c>
      <c r="U14" s="433"/>
      <c r="V14" s="438">
        <f t="shared" ref="V14:V17" si="1">SUM(T14)</f>
        <v>0</v>
      </c>
      <c r="W14" s="438">
        <f t="shared" ref="W14:W18" si="2">SUM(V14,R14)</f>
        <v>0</v>
      </c>
      <c r="X14" s="438"/>
      <c r="Y14" s="438">
        <f t="shared" ref="Y14:Y18" si="3">SUM(W14)</f>
        <v>0</v>
      </c>
      <c r="Z14" s="438">
        <f t="shared" ref="Z14:Z18" si="4">SUM(Y14)</f>
        <v>0</v>
      </c>
      <c r="AA14" s="438"/>
      <c r="AB14" s="438"/>
      <c r="AC14" s="438">
        <f t="shared" ref="AC14:AC18" si="5">SUM(Z14)</f>
        <v>0</v>
      </c>
      <c r="AD14" s="438">
        <f t="shared" ref="AD14:AF18" si="6">SUM(AC14)</f>
        <v>0</v>
      </c>
      <c r="AE14" s="433">
        <f t="shared" si="6"/>
        <v>0</v>
      </c>
      <c r="AF14" s="433">
        <f t="shared" si="6"/>
        <v>0</v>
      </c>
      <c r="AG14" s="433"/>
      <c r="AH14" s="435"/>
      <c r="AI14" s="439"/>
      <c r="AJ14" s="440"/>
      <c r="AK14" s="441"/>
      <c r="AL14" s="442"/>
    </row>
    <row r="15" spans="1:38" ht="228" x14ac:dyDescent="0.25">
      <c r="A15" s="443" t="s">
        <v>561</v>
      </c>
      <c r="B15" s="444"/>
      <c r="C15" s="445" t="s">
        <v>58</v>
      </c>
      <c r="D15" s="446"/>
      <c r="E15" s="447" t="s">
        <v>562</v>
      </c>
      <c r="F15" s="448">
        <v>1</v>
      </c>
      <c r="G15" s="448">
        <v>1</v>
      </c>
      <c r="H15" s="448">
        <v>1</v>
      </c>
      <c r="I15" s="448">
        <v>1</v>
      </c>
      <c r="J15" s="449">
        <f t="shared" ref="J15:J18" si="7">SUM(F15:I15)</f>
        <v>4</v>
      </c>
      <c r="K15" s="450" t="s">
        <v>563</v>
      </c>
      <c r="L15" s="450" t="s">
        <v>564</v>
      </c>
      <c r="M15" s="451" t="s">
        <v>565</v>
      </c>
      <c r="N15" s="452" t="s">
        <v>566</v>
      </c>
      <c r="O15" s="453" t="s">
        <v>567</v>
      </c>
      <c r="P15" s="454">
        <v>0</v>
      </c>
      <c r="Q15" s="455" t="s">
        <v>568</v>
      </c>
      <c r="R15" s="456"/>
      <c r="S15" s="445"/>
      <c r="T15" s="445"/>
      <c r="U15" s="447"/>
      <c r="V15" s="445"/>
      <c r="W15" s="445"/>
      <c r="X15" s="445"/>
      <c r="Y15" s="445"/>
      <c r="Z15" s="445"/>
      <c r="AA15" s="447"/>
      <c r="AB15" s="457"/>
      <c r="AC15" s="445"/>
      <c r="AD15" s="445"/>
      <c r="AE15" s="445"/>
      <c r="AF15" s="445"/>
      <c r="AG15" s="458"/>
      <c r="AH15" s="459"/>
      <c r="AI15" s="460"/>
      <c r="AJ15" s="445"/>
      <c r="AK15" s="461"/>
      <c r="AL15" s="453"/>
    </row>
    <row r="16" spans="1:38" ht="252.75" x14ac:dyDescent="0.25">
      <c r="A16" s="443" t="s">
        <v>569</v>
      </c>
      <c r="B16" s="462"/>
      <c r="C16" s="454" t="s">
        <v>58</v>
      </c>
      <c r="D16" s="463"/>
      <c r="E16" s="453" t="s">
        <v>570</v>
      </c>
      <c r="F16" s="445">
        <v>1</v>
      </c>
      <c r="G16" s="464">
        <v>1</v>
      </c>
      <c r="H16" s="465">
        <v>1</v>
      </c>
      <c r="I16" s="466">
        <v>1</v>
      </c>
      <c r="J16" s="467">
        <f t="shared" si="7"/>
        <v>4</v>
      </c>
      <c r="K16" s="450" t="s">
        <v>571</v>
      </c>
      <c r="L16" s="450" t="s">
        <v>564</v>
      </c>
      <c r="M16" s="451">
        <v>432</v>
      </c>
      <c r="N16" s="468" t="s">
        <v>572</v>
      </c>
      <c r="O16" s="469" t="s">
        <v>573</v>
      </c>
      <c r="P16" s="454">
        <v>0</v>
      </c>
      <c r="Q16" s="455" t="s">
        <v>568</v>
      </c>
      <c r="R16" s="456"/>
      <c r="S16" s="445"/>
      <c r="T16" s="445"/>
      <c r="U16" s="445"/>
      <c r="V16" s="445"/>
      <c r="W16" s="445"/>
      <c r="X16" s="445"/>
      <c r="Y16" s="445"/>
      <c r="Z16" s="445"/>
      <c r="AA16" s="447"/>
      <c r="AB16" s="470"/>
      <c r="AC16" s="445"/>
      <c r="AD16" s="445"/>
      <c r="AE16" s="445"/>
      <c r="AF16" s="445"/>
      <c r="AG16" s="469"/>
      <c r="AH16" s="471"/>
      <c r="AI16" s="472"/>
      <c r="AJ16" s="445"/>
      <c r="AK16" s="461"/>
      <c r="AL16" s="473"/>
    </row>
    <row r="17" spans="1:38" ht="15.75" thickBot="1" x14ac:dyDescent="0.3">
      <c r="A17" s="377"/>
      <c r="B17" s="475"/>
      <c r="C17" s="380"/>
      <c r="D17" s="476"/>
      <c r="E17" s="216"/>
      <c r="F17" s="216"/>
      <c r="G17" s="216"/>
      <c r="H17" s="216"/>
      <c r="I17" s="216"/>
      <c r="J17" s="477">
        <f t="shared" si="7"/>
        <v>0</v>
      </c>
      <c r="K17" s="218"/>
      <c r="L17" s="478"/>
      <c r="M17" s="478"/>
      <c r="N17" s="478"/>
      <c r="O17" s="355"/>
      <c r="P17" s="355"/>
      <c r="Q17" s="355"/>
      <c r="R17" s="479">
        <f>SUM(J17)</f>
        <v>0</v>
      </c>
      <c r="S17" s="216"/>
      <c r="T17" s="216">
        <f t="shared" si="0"/>
        <v>0</v>
      </c>
      <c r="U17" s="216"/>
      <c r="V17" s="480">
        <f t="shared" si="1"/>
        <v>0</v>
      </c>
      <c r="W17" s="216">
        <f t="shared" si="2"/>
        <v>0</v>
      </c>
      <c r="X17" s="216"/>
      <c r="Y17" s="216">
        <f t="shared" si="3"/>
        <v>0</v>
      </c>
      <c r="Z17" s="216">
        <f t="shared" si="4"/>
        <v>0</v>
      </c>
      <c r="AA17" s="216"/>
      <c r="AB17" s="216"/>
      <c r="AC17" s="216">
        <f t="shared" si="5"/>
        <v>0</v>
      </c>
      <c r="AD17" s="216">
        <f t="shared" si="6"/>
        <v>0</v>
      </c>
      <c r="AE17" s="216">
        <f t="shared" si="6"/>
        <v>0</v>
      </c>
      <c r="AF17" s="216">
        <f t="shared" si="6"/>
        <v>0</v>
      </c>
      <c r="AG17" s="481"/>
      <c r="AH17" s="482"/>
      <c r="AI17" s="482"/>
      <c r="AJ17" s="216"/>
      <c r="AK17" s="480"/>
      <c r="AL17" s="483"/>
    </row>
    <row r="18" spans="1:38" ht="15.75" thickBot="1" x14ac:dyDescent="0.3">
      <c r="A18" s="86" t="s">
        <v>3</v>
      </c>
      <c r="B18" s="87"/>
      <c r="C18" s="87"/>
      <c r="D18" s="87"/>
      <c r="E18" s="88"/>
      <c r="F18" s="5">
        <f>SUM(F14:F17)</f>
        <v>2</v>
      </c>
      <c r="G18" s="5">
        <f>SUM(G14:G17)</f>
        <v>2</v>
      </c>
      <c r="H18" s="5">
        <f>SUM(H14:H17)</f>
        <v>2</v>
      </c>
      <c r="I18" s="5">
        <f>SUM(I14:I17)</f>
        <v>2</v>
      </c>
      <c r="J18" s="144">
        <f t="shared" si="7"/>
        <v>8</v>
      </c>
      <c r="K18" s="89" t="s">
        <v>7</v>
      </c>
      <c r="L18" s="89" t="s">
        <v>7</v>
      </c>
      <c r="M18" s="90" t="s">
        <v>7</v>
      </c>
      <c r="N18" s="5">
        <v>20</v>
      </c>
      <c r="O18" s="91"/>
      <c r="P18" s="91"/>
      <c r="Q18" s="91"/>
      <c r="R18" s="4">
        <f>SUM(R14:R17)</f>
        <v>0</v>
      </c>
      <c r="S18" s="5">
        <f>SUM(S14:S17)</f>
        <v>0</v>
      </c>
      <c r="T18" s="5">
        <f t="shared" si="0"/>
        <v>0</v>
      </c>
      <c r="U18" s="5"/>
      <c r="V18" s="484">
        <f>SUM(T18)</f>
        <v>0</v>
      </c>
      <c r="W18" s="484">
        <f t="shared" si="2"/>
        <v>0</v>
      </c>
      <c r="X18" s="484"/>
      <c r="Y18" s="484">
        <f t="shared" si="3"/>
        <v>0</v>
      </c>
      <c r="Z18" s="484">
        <f t="shared" si="4"/>
        <v>0</v>
      </c>
      <c r="AA18" s="484"/>
      <c r="AB18" s="484"/>
      <c r="AC18" s="484">
        <f t="shared" si="5"/>
        <v>0</v>
      </c>
      <c r="AD18" s="484">
        <f t="shared" si="6"/>
        <v>0</v>
      </c>
      <c r="AE18" s="484">
        <f t="shared" si="6"/>
        <v>0</v>
      </c>
      <c r="AF18" s="484">
        <f t="shared" si="6"/>
        <v>0</v>
      </c>
      <c r="AG18" s="89"/>
      <c r="AH18" s="485"/>
      <c r="AI18" s="485"/>
      <c r="AJ18" s="484">
        <f>SUM(AJ14:AJ17)</f>
        <v>0</v>
      </c>
      <c r="AK18" s="484"/>
      <c r="AL18" s="9"/>
    </row>
    <row r="19" spans="1:38" ht="15.75" thickBot="1" x14ac:dyDescent="0.3">
      <c r="A19" s="1123" t="s">
        <v>574</v>
      </c>
      <c r="B19" s="1124"/>
      <c r="C19" s="1124"/>
      <c r="D19" s="1124"/>
      <c r="E19" s="1124"/>
      <c r="F19" s="1124"/>
      <c r="G19" s="1124"/>
      <c r="H19" s="1124"/>
      <c r="I19" s="1124"/>
      <c r="J19" s="1124"/>
      <c r="K19" s="1124"/>
      <c r="L19" s="1124"/>
      <c r="M19" s="1124"/>
      <c r="N19" s="1124"/>
      <c r="O19" s="1124"/>
      <c r="P19" s="1124"/>
      <c r="Q19" s="1124"/>
      <c r="R19" s="1124"/>
      <c r="S19" s="1124"/>
      <c r="T19" s="1124"/>
      <c r="U19" s="1124"/>
      <c r="V19" s="1124"/>
      <c r="W19" s="1124"/>
      <c r="X19" s="1124"/>
      <c r="Y19" s="1124"/>
      <c r="Z19" s="1124"/>
      <c r="AA19" s="1124"/>
      <c r="AB19" s="1124"/>
      <c r="AC19" s="1124"/>
      <c r="AD19" s="1124"/>
      <c r="AE19" s="1124"/>
      <c r="AF19" s="1124"/>
      <c r="AG19" s="1124"/>
      <c r="AH19" s="1124"/>
      <c r="AI19" s="1124"/>
      <c r="AJ19" s="1124"/>
      <c r="AK19" s="1124"/>
      <c r="AL19" s="1125"/>
    </row>
    <row r="24" spans="1:38" ht="18.75" x14ac:dyDescent="0.3">
      <c r="A24" s="1248" t="s">
        <v>576</v>
      </c>
      <c r="B24" s="1248"/>
      <c r="C24" s="1248"/>
      <c r="D24" s="1248"/>
      <c r="E24" s="1248"/>
      <c r="F24" s="486"/>
      <c r="G24" s="486"/>
      <c r="H24" s="486"/>
    </row>
    <row r="25" spans="1:38" ht="18.75" x14ac:dyDescent="0.3">
      <c r="A25" t="s">
        <v>32</v>
      </c>
      <c r="F25" s="486"/>
      <c r="G25" s="486"/>
      <c r="H25" s="486"/>
    </row>
    <row r="28" spans="1:38" x14ac:dyDescent="0.25">
      <c r="A28" s="1079" t="s">
        <v>33</v>
      </c>
      <c r="B28" s="1079"/>
      <c r="C28" s="1079"/>
      <c r="D28" s="1079"/>
      <c r="E28" s="1079"/>
    </row>
    <row r="29" spans="1:38" x14ac:dyDescent="0.25">
      <c r="A29" t="s">
        <v>34</v>
      </c>
    </row>
  </sheetData>
  <mergeCells count="41">
    <mergeCell ref="A19:AL19"/>
    <mergeCell ref="A24:E24"/>
    <mergeCell ref="AC11:AD12"/>
    <mergeCell ref="AE11:AF12"/>
    <mergeCell ref="AG11:AG13"/>
    <mergeCell ref="AH11:AH13"/>
    <mergeCell ref="AI11:AI13"/>
    <mergeCell ref="AJ11:AJ13"/>
    <mergeCell ref="S11:S13"/>
    <mergeCell ref="T11:T13"/>
    <mergeCell ref="U11:U13"/>
    <mergeCell ref="P11:P13"/>
    <mergeCell ref="Q11:Q13"/>
    <mergeCell ref="AA11:AA13"/>
    <mergeCell ref="AB11:AB13"/>
    <mergeCell ref="AL11:AL13"/>
    <mergeCell ref="V12:W12"/>
    <mergeCell ref="X12:Z12"/>
    <mergeCell ref="A1:E4"/>
    <mergeCell ref="F1:O2"/>
    <mergeCell ref="R11:R13"/>
    <mergeCell ref="P1:Q1"/>
    <mergeCell ref="P2:Q2"/>
    <mergeCell ref="F3:O4"/>
    <mergeCell ref="P3:Q4"/>
    <mergeCell ref="A28:E28"/>
    <mergeCell ref="AK11:AK13"/>
    <mergeCell ref="A6:AJ6"/>
    <mergeCell ref="A7:C7"/>
    <mergeCell ref="A10:N10"/>
    <mergeCell ref="R10:AL10"/>
    <mergeCell ref="A11:A13"/>
    <mergeCell ref="B11:D12"/>
    <mergeCell ref="E11:E13"/>
    <mergeCell ref="F11:J12"/>
    <mergeCell ref="K11:K13"/>
    <mergeCell ref="L11:L13"/>
    <mergeCell ref="V11:Z11"/>
    <mergeCell ref="M11:M13"/>
    <mergeCell ref="N11:N13"/>
    <mergeCell ref="O11:O1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9"/>
  <sheetViews>
    <sheetView workbookViewId="0">
      <selection sqref="A1:E4"/>
    </sheetView>
  </sheetViews>
  <sheetFormatPr baseColWidth="10" defaultRowHeight="15" x14ac:dyDescent="0.25"/>
  <cols>
    <col min="1" max="1" width="13.7109375" customWidth="1"/>
    <col min="2" max="3" width="5.140625" customWidth="1"/>
    <col min="4" max="4" width="5.42578125" customWidth="1"/>
    <col min="5" max="5" width="13.7109375" style="319" customWidth="1"/>
    <col min="6" max="6" width="4" customWidth="1"/>
    <col min="7" max="7" width="4.140625" customWidth="1"/>
    <col min="8" max="9" width="3.85546875" customWidth="1"/>
    <col min="10" max="10" width="5.140625" customWidth="1"/>
    <col min="11" max="11" width="21.42578125" style="319" customWidth="1"/>
    <col min="12" max="12" width="16.7109375" style="319" customWidth="1"/>
    <col min="13" max="13" width="13.140625" customWidth="1"/>
    <col min="14" max="15" width="13.140625" style="319" customWidth="1"/>
    <col min="16" max="16" width="13.140625" customWidth="1"/>
    <col min="17" max="17" width="13.140625" style="319"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1110"/>
      <c r="B1" s="1111"/>
      <c r="C1" s="1111"/>
      <c r="D1" s="1111"/>
      <c r="E1" s="1112"/>
      <c r="F1" s="1059" t="s">
        <v>51</v>
      </c>
      <c r="G1" s="1060"/>
      <c r="H1" s="1060"/>
      <c r="I1" s="1060"/>
      <c r="J1" s="1060"/>
      <c r="K1" s="1060"/>
      <c r="L1" s="1060"/>
      <c r="M1" s="1060"/>
      <c r="N1" s="1060"/>
      <c r="O1" s="1061"/>
      <c r="P1" s="1054" t="s">
        <v>54</v>
      </c>
      <c r="Q1" s="1054"/>
    </row>
    <row r="2" spans="1:38" x14ac:dyDescent="0.25">
      <c r="A2" s="1113"/>
      <c r="B2" s="1114"/>
      <c r="C2" s="1114"/>
      <c r="D2" s="1114"/>
      <c r="E2" s="1115"/>
      <c r="F2" s="1062"/>
      <c r="G2" s="1063"/>
      <c r="H2" s="1063"/>
      <c r="I2" s="1063"/>
      <c r="J2" s="1063"/>
      <c r="K2" s="1063"/>
      <c r="L2" s="1063"/>
      <c r="M2" s="1063"/>
      <c r="N2" s="1063"/>
      <c r="O2" s="1064"/>
      <c r="P2" s="1054" t="s">
        <v>55</v>
      </c>
      <c r="Q2" s="1054"/>
    </row>
    <row r="3" spans="1:38" ht="15" customHeight="1" x14ac:dyDescent="0.25">
      <c r="A3" s="1113"/>
      <c r="B3" s="1114"/>
      <c r="C3" s="1114"/>
      <c r="D3" s="1114"/>
      <c r="E3" s="1115"/>
      <c r="F3" s="1059" t="s">
        <v>53</v>
      </c>
      <c r="G3" s="1060"/>
      <c r="H3" s="1060"/>
      <c r="I3" s="1060"/>
      <c r="J3" s="1060"/>
      <c r="K3" s="1060"/>
      <c r="L3" s="1060"/>
      <c r="M3" s="1060"/>
      <c r="N3" s="1060"/>
      <c r="O3" s="1061"/>
      <c r="P3" s="1055" t="s">
        <v>56</v>
      </c>
      <c r="Q3" s="1056"/>
    </row>
    <row r="4" spans="1:38" x14ac:dyDescent="0.25">
      <c r="A4" s="1116"/>
      <c r="B4" s="1117"/>
      <c r="C4" s="1117"/>
      <c r="D4" s="1117"/>
      <c r="E4" s="1118"/>
      <c r="F4" s="1062"/>
      <c r="G4" s="1063"/>
      <c r="H4" s="1063"/>
      <c r="I4" s="1063"/>
      <c r="J4" s="1063"/>
      <c r="K4" s="1063"/>
      <c r="L4" s="1063"/>
      <c r="M4" s="1063"/>
      <c r="N4" s="1063"/>
      <c r="O4" s="1064"/>
      <c r="P4" s="1057"/>
      <c r="Q4" s="1058"/>
    </row>
    <row r="6" spans="1:38" ht="15.75" x14ac:dyDescent="0.25">
      <c r="A6" s="1080" t="s">
        <v>52</v>
      </c>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59"/>
    </row>
    <row r="7" spans="1:38" x14ac:dyDescent="0.25">
      <c r="A7" s="3" t="s">
        <v>577</v>
      </c>
      <c r="B7" s="3"/>
      <c r="C7" s="3"/>
      <c r="D7" s="3"/>
      <c r="E7" s="365"/>
      <c r="F7" s="3"/>
      <c r="G7" s="3"/>
      <c r="H7" s="3"/>
      <c r="I7" s="3"/>
      <c r="J7" s="3"/>
      <c r="K7" s="365"/>
    </row>
    <row r="8" spans="1:38" x14ac:dyDescent="0.25">
      <c r="A8" s="3" t="s">
        <v>578</v>
      </c>
      <c r="B8" s="3"/>
      <c r="C8" s="3"/>
      <c r="D8" s="3"/>
      <c r="E8" s="365"/>
      <c r="F8" s="3"/>
      <c r="G8" s="3"/>
      <c r="H8" s="3"/>
      <c r="I8" s="3"/>
    </row>
    <row r="9" spans="1:38" ht="15.75" thickBot="1" x14ac:dyDescent="0.3">
      <c r="A9" s="234"/>
      <c r="B9" s="234"/>
      <c r="C9" s="234"/>
      <c r="D9" s="234"/>
      <c r="E9" s="240"/>
      <c r="F9" s="234"/>
      <c r="G9" s="234"/>
      <c r="H9" s="234"/>
      <c r="I9" s="234"/>
    </row>
    <row r="10" spans="1:38" ht="15.75" thickBot="1" x14ac:dyDescent="0.3">
      <c r="A10" s="1081" t="s">
        <v>4</v>
      </c>
      <c r="B10" s="1082"/>
      <c r="C10" s="1082"/>
      <c r="D10" s="1082"/>
      <c r="E10" s="1082"/>
      <c r="F10" s="1082"/>
      <c r="G10" s="1082"/>
      <c r="H10" s="1082"/>
      <c r="I10" s="1082"/>
      <c r="J10" s="1082"/>
      <c r="K10" s="1082"/>
      <c r="L10" s="1082"/>
      <c r="M10" s="1082"/>
      <c r="N10" s="1083"/>
      <c r="O10" s="60"/>
      <c r="P10" s="60"/>
      <c r="Q10" s="60"/>
      <c r="R10" s="1044" t="s">
        <v>5</v>
      </c>
      <c r="S10" s="1045"/>
      <c r="T10" s="1045"/>
      <c r="U10" s="1045"/>
      <c r="V10" s="1046"/>
      <c r="W10" s="1046"/>
      <c r="X10" s="1046"/>
      <c r="Y10" s="1046"/>
      <c r="Z10" s="1046"/>
      <c r="AA10" s="1046"/>
      <c r="AB10" s="1046"/>
      <c r="AC10" s="1046"/>
      <c r="AD10" s="1046"/>
      <c r="AE10" s="1045"/>
      <c r="AF10" s="1045"/>
      <c r="AG10" s="1045"/>
      <c r="AH10" s="1045"/>
      <c r="AI10" s="1046"/>
      <c r="AJ10" s="1045"/>
      <c r="AK10" s="1045"/>
      <c r="AL10" s="1047"/>
    </row>
    <row r="11" spans="1:38" x14ac:dyDescent="0.25">
      <c r="A11" s="1084" t="s">
        <v>2</v>
      </c>
      <c r="B11" s="1035" t="s">
        <v>30</v>
      </c>
      <c r="C11" s="1036"/>
      <c r="D11" s="1037"/>
      <c r="E11" s="1041" t="s">
        <v>38</v>
      </c>
      <c r="F11" s="1035" t="s">
        <v>39</v>
      </c>
      <c r="G11" s="1036"/>
      <c r="H11" s="1036"/>
      <c r="I11" s="1036"/>
      <c r="J11" s="1037"/>
      <c r="K11" s="1041" t="s">
        <v>1</v>
      </c>
      <c r="L11" s="1041" t="s">
        <v>0</v>
      </c>
      <c r="M11" s="1041" t="s">
        <v>12</v>
      </c>
      <c r="N11" s="1086" t="s">
        <v>6</v>
      </c>
      <c r="O11" s="1067" t="s">
        <v>36</v>
      </c>
      <c r="P11" s="1069" t="s">
        <v>37</v>
      </c>
      <c r="Q11" s="1071" t="s">
        <v>35</v>
      </c>
      <c r="R11" s="1065" t="s">
        <v>40</v>
      </c>
      <c r="S11" s="1051" t="s">
        <v>47</v>
      </c>
      <c r="T11" s="1051" t="s">
        <v>46</v>
      </c>
      <c r="U11" s="1051" t="s">
        <v>48</v>
      </c>
      <c r="V11" s="1043" t="s">
        <v>15</v>
      </c>
      <c r="W11" s="1043"/>
      <c r="X11" s="1043"/>
      <c r="Y11" s="1043"/>
      <c r="Z11" s="1043"/>
      <c r="AA11" s="1074" t="s">
        <v>50</v>
      </c>
      <c r="AB11" s="1043" t="s">
        <v>49</v>
      </c>
      <c r="AC11" s="1043" t="s">
        <v>18</v>
      </c>
      <c r="AD11" s="1043"/>
      <c r="AE11" s="1066" t="s">
        <v>19</v>
      </c>
      <c r="AF11" s="1066"/>
      <c r="AG11" s="1051" t="s">
        <v>41</v>
      </c>
      <c r="AH11" s="1049" t="s">
        <v>42</v>
      </c>
      <c r="AI11" s="1052" t="s">
        <v>43</v>
      </c>
      <c r="AJ11" s="1048" t="s">
        <v>44</v>
      </c>
      <c r="AK11" s="1050" t="s">
        <v>45</v>
      </c>
      <c r="AL11" s="1088" t="s">
        <v>26</v>
      </c>
    </row>
    <row r="12" spans="1:38" x14ac:dyDescent="0.25">
      <c r="A12" s="1085"/>
      <c r="B12" s="1038"/>
      <c r="C12" s="1039"/>
      <c r="D12" s="1040"/>
      <c r="E12" s="1042"/>
      <c r="F12" s="1038"/>
      <c r="G12" s="1039"/>
      <c r="H12" s="1039"/>
      <c r="I12" s="1039"/>
      <c r="J12" s="1040"/>
      <c r="K12" s="1042"/>
      <c r="L12" s="1042"/>
      <c r="M12" s="1042"/>
      <c r="N12" s="1087"/>
      <c r="O12" s="1067"/>
      <c r="P12" s="1069"/>
      <c r="Q12" s="1071"/>
      <c r="R12" s="1048"/>
      <c r="S12" s="1051"/>
      <c r="T12" s="1051"/>
      <c r="U12" s="1051"/>
      <c r="V12" s="1043" t="s">
        <v>13</v>
      </c>
      <c r="W12" s="1043"/>
      <c r="X12" s="1043" t="s">
        <v>14</v>
      </c>
      <c r="Y12" s="1043"/>
      <c r="Z12" s="1043"/>
      <c r="AA12" s="1074"/>
      <c r="AB12" s="1043"/>
      <c r="AC12" s="1043"/>
      <c r="AD12" s="1043"/>
      <c r="AE12" s="1043"/>
      <c r="AF12" s="1043"/>
      <c r="AG12" s="1051"/>
      <c r="AH12" s="1049"/>
      <c r="AI12" s="1052"/>
      <c r="AJ12" s="1048"/>
      <c r="AK12" s="1051"/>
      <c r="AL12" s="1089"/>
    </row>
    <row r="13" spans="1:38" ht="68.25" thickBot="1" x14ac:dyDescent="0.3">
      <c r="A13" s="1140"/>
      <c r="B13" s="366" t="s">
        <v>27</v>
      </c>
      <c r="C13" s="366" t="s">
        <v>28</v>
      </c>
      <c r="D13" s="367" t="s">
        <v>29</v>
      </c>
      <c r="E13" s="1141"/>
      <c r="F13" s="110" t="s">
        <v>8</v>
      </c>
      <c r="G13" s="110" t="s">
        <v>9</v>
      </c>
      <c r="H13" s="110" t="s">
        <v>10</v>
      </c>
      <c r="I13" s="110" t="s">
        <v>11</v>
      </c>
      <c r="J13" s="111" t="s">
        <v>3</v>
      </c>
      <c r="K13" s="1141"/>
      <c r="L13" s="1141"/>
      <c r="M13" s="1141"/>
      <c r="N13" s="1130"/>
      <c r="O13" s="1067"/>
      <c r="P13" s="1069"/>
      <c r="Q13" s="1071"/>
      <c r="R13" s="1131"/>
      <c r="S13" s="1128"/>
      <c r="T13" s="1128"/>
      <c r="U13" s="1128"/>
      <c r="V13" s="64" t="s">
        <v>16</v>
      </c>
      <c r="W13" s="64" t="s">
        <v>17</v>
      </c>
      <c r="X13" s="64" t="s">
        <v>25</v>
      </c>
      <c r="Y13" s="64" t="s">
        <v>24</v>
      </c>
      <c r="Z13" s="64" t="s">
        <v>17</v>
      </c>
      <c r="AA13" s="1074"/>
      <c r="AB13" s="1043"/>
      <c r="AC13" s="64" t="s">
        <v>20</v>
      </c>
      <c r="AD13" s="64" t="s">
        <v>21</v>
      </c>
      <c r="AE13" s="61" t="s">
        <v>22</v>
      </c>
      <c r="AF13" s="61" t="s">
        <v>23</v>
      </c>
      <c r="AG13" s="1051"/>
      <c r="AH13" s="1049"/>
      <c r="AI13" s="1053"/>
      <c r="AJ13" s="1048"/>
      <c r="AK13" s="1051"/>
      <c r="AL13" s="1089"/>
    </row>
    <row r="14" spans="1:38" x14ac:dyDescent="0.25">
      <c r="A14" s="113"/>
      <c r="B14" s="114"/>
      <c r="C14" s="114"/>
      <c r="D14" s="115"/>
      <c r="E14" s="114"/>
      <c r="F14" s="116"/>
      <c r="G14" s="116"/>
      <c r="H14" s="116"/>
      <c r="I14" s="116"/>
      <c r="J14" s="117">
        <f>SUM(F14:I14)</f>
        <v>0</v>
      </c>
      <c r="K14" s="118"/>
      <c r="L14" s="118"/>
      <c r="M14" s="119"/>
      <c r="N14" s="120"/>
      <c r="O14" s="121"/>
      <c r="P14" s="121"/>
      <c r="Q14" s="121"/>
      <c r="R14" s="122"/>
      <c r="S14" s="116"/>
      <c r="T14" s="123"/>
      <c r="U14" s="118"/>
      <c r="V14" s="124"/>
      <c r="W14" s="124"/>
      <c r="X14" s="124"/>
      <c r="Y14" s="124"/>
      <c r="Z14" s="124"/>
      <c r="AA14" s="124"/>
      <c r="AB14" s="124"/>
      <c r="AC14" s="124"/>
      <c r="AD14" s="124"/>
      <c r="AE14" s="125"/>
      <c r="AF14" s="125"/>
      <c r="AG14" s="510"/>
      <c r="AH14" s="510"/>
      <c r="AI14" s="510"/>
      <c r="AJ14" s="125"/>
      <c r="AK14" s="125"/>
      <c r="AL14" s="442"/>
    </row>
    <row r="15" spans="1:38" ht="51" x14ac:dyDescent="0.25">
      <c r="A15" s="499" t="s">
        <v>579</v>
      </c>
      <c r="B15" s="499"/>
      <c r="C15" s="499" t="s">
        <v>58</v>
      </c>
      <c r="D15" s="499"/>
      <c r="E15" s="500" t="s">
        <v>580</v>
      </c>
      <c r="F15" s="499">
        <v>9</v>
      </c>
      <c r="G15" s="499">
        <v>9</v>
      </c>
      <c r="H15" s="499">
        <v>9</v>
      </c>
      <c r="I15" s="499">
        <v>9</v>
      </c>
      <c r="J15" s="501">
        <f t="shared" ref="J15:J19" si="0">SUM(F15:I15)</f>
        <v>36</v>
      </c>
      <c r="K15" s="500" t="s">
        <v>581</v>
      </c>
      <c r="L15" s="499" t="s">
        <v>111</v>
      </c>
      <c r="M15" s="499" t="s">
        <v>582</v>
      </c>
      <c r="N15" s="499" t="s">
        <v>583</v>
      </c>
      <c r="O15" s="499" t="s">
        <v>584</v>
      </c>
      <c r="P15" s="499">
        <v>36</v>
      </c>
      <c r="Q15" s="500" t="s">
        <v>585</v>
      </c>
      <c r="R15" s="2"/>
      <c r="S15" s="2"/>
      <c r="T15" s="2"/>
      <c r="U15" s="2"/>
      <c r="V15" s="2"/>
      <c r="W15" s="2"/>
      <c r="X15" s="2"/>
      <c r="Y15" s="2"/>
      <c r="Z15" s="2"/>
      <c r="AA15" s="2"/>
      <c r="AB15" s="2"/>
      <c r="AC15" s="2"/>
      <c r="AD15" s="2"/>
      <c r="AE15" s="2"/>
      <c r="AF15" s="2"/>
      <c r="AG15" s="2"/>
      <c r="AH15" s="2"/>
      <c r="AI15" s="15"/>
      <c r="AJ15" s="2"/>
      <c r="AK15" s="2"/>
      <c r="AL15" s="17"/>
    </row>
    <row r="16" spans="1:38" ht="51" x14ac:dyDescent="0.25">
      <c r="A16" s="499" t="s">
        <v>586</v>
      </c>
      <c r="B16" s="499"/>
      <c r="C16" s="499" t="s">
        <v>58</v>
      </c>
      <c r="D16" s="499"/>
      <c r="E16" s="500" t="s">
        <v>580</v>
      </c>
      <c r="F16" s="499">
        <v>5</v>
      </c>
      <c r="G16" s="499">
        <v>20</v>
      </c>
      <c r="H16" s="499">
        <v>15</v>
      </c>
      <c r="I16" s="499">
        <v>10</v>
      </c>
      <c r="J16" s="501">
        <f t="shared" si="0"/>
        <v>50</v>
      </c>
      <c r="K16" s="500" t="s">
        <v>581</v>
      </c>
      <c r="L16" s="499" t="s">
        <v>111</v>
      </c>
      <c r="M16" s="499" t="s">
        <v>587</v>
      </c>
      <c r="N16" s="499" t="s">
        <v>583</v>
      </c>
      <c r="O16" s="499" t="s">
        <v>584</v>
      </c>
      <c r="P16" s="499">
        <v>50</v>
      </c>
      <c r="Q16" s="500" t="s">
        <v>585</v>
      </c>
      <c r="R16" s="2"/>
      <c r="S16" s="2"/>
      <c r="T16" s="2"/>
      <c r="U16" s="2"/>
      <c r="V16" s="2"/>
      <c r="W16" s="2"/>
      <c r="X16" s="2"/>
      <c r="Y16" s="2"/>
      <c r="Z16" s="2"/>
      <c r="AA16" s="2"/>
      <c r="AB16" s="2"/>
      <c r="AC16" s="2"/>
      <c r="AD16" s="2"/>
      <c r="AE16" s="2"/>
      <c r="AF16" s="2"/>
      <c r="AG16" s="2"/>
      <c r="AH16" s="2"/>
      <c r="AI16" s="15"/>
      <c r="AJ16" s="2"/>
      <c r="AK16" s="2"/>
      <c r="AL16" s="17"/>
    </row>
    <row r="17" spans="1:38" ht="51" x14ac:dyDescent="0.25">
      <c r="A17" s="499" t="s">
        <v>588</v>
      </c>
      <c r="B17" s="499"/>
      <c r="C17" s="499" t="s">
        <v>58</v>
      </c>
      <c r="D17" s="499"/>
      <c r="E17" s="500" t="s">
        <v>580</v>
      </c>
      <c r="F17" s="499">
        <v>10</v>
      </c>
      <c r="G17" s="499">
        <v>20</v>
      </c>
      <c r="H17" s="499">
        <v>20</v>
      </c>
      <c r="I17" s="499">
        <v>10</v>
      </c>
      <c r="J17" s="501">
        <f t="shared" si="0"/>
        <v>60</v>
      </c>
      <c r="K17" s="500" t="s">
        <v>581</v>
      </c>
      <c r="L17" s="499" t="s">
        <v>111</v>
      </c>
      <c r="M17" s="499">
        <v>465</v>
      </c>
      <c r="N17" s="499"/>
      <c r="O17" s="499" t="s">
        <v>584</v>
      </c>
      <c r="P17" s="499">
        <v>60</v>
      </c>
      <c r="Q17" s="500" t="s">
        <v>585</v>
      </c>
      <c r="R17" s="2"/>
      <c r="S17" s="2"/>
      <c r="T17" s="2"/>
      <c r="U17" s="2"/>
      <c r="V17" s="2"/>
      <c r="W17" s="2"/>
      <c r="X17" s="2"/>
      <c r="Y17" s="2"/>
      <c r="Z17" s="2"/>
      <c r="AA17" s="2"/>
      <c r="AB17" s="2"/>
      <c r="AC17" s="2"/>
      <c r="AD17" s="2"/>
      <c r="AE17" s="2"/>
      <c r="AF17" s="2"/>
      <c r="AG17" s="2"/>
      <c r="AH17" s="2"/>
      <c r="AI17" s="15"/>
      <c r="AJ17" s="2"/>
      <c r="AK17" s="2"/>
      <c r="AL17" s="17"/>
    </row>
    <row r="18" spans="1:38" ht="15.75" thickBot="1" x14ac:dyDescent="0.3">
      <c r="A18" s="377"/>
      <c r="B18" s="378"/>
      <c r="C18" s="161"/>
      <c r="D18" s="379"/>
      <c r="E18" s="505"/>
      <c r="F18" s="380"/>
      <c r="G18" s="380"/>
      <c r="H18" s="380"/>
      <c r="I18" s="380"/>
      <c r="J18" s="80">
        <f t="shared" si="0"/>
        <v>0</v>
      </c>
      <c r="K18" s="506"/>
      <c r="L18" s="382"/>
      <c r="M18" s="382"/>
      <c r="N18" s="382"/>
      <c r="O18" s="383"/>
      <c r="P18" s="383"/>
      <c r="Q18" s="383"/>
      <c r="R18" s="384"/>
      <c r="S18" s="380"/>
      <c r="T18" s="380"/>
      <c r="U18" s="380"/>
      <c r="V18" s="378"/>
      <c r="W18" s="161"/>
      <c r="X18" s="161"/>
      <c r="Y18" s="161"/>
      <c r="Z18" s="161"/>
      <c r="AA18" s="161"/>
      <c r="AB18" s="161"/>
      <c r="AC18" s="161"/>
      <c r="AD18" s="161"/>
      <c r="AE18" s="161"/>
      <c r="AF18" s="161"/>
      <c r="AG18" s="162"/>
      <c r="AH18" s="385"/>
      <c r="AI18" s="12"/>
      <c r="AJ18" s="161"/>
      <c r="AK18" s="161"/>
      <c r="AL18" s="386"/>
    </row>
    <row r="19" spans="1:38" ht="15.75" thickBot="1" x14ac:dyDescent="0.3">
      <c r="A19" s="86" t="s">
        <v>3</v>
      </c>
      <c r="B19" s="87"/>
      <c r="C19" s="87"/>
      <c r="D19" s="87"/>
      <c r="E19" s="507"/>
      <c r="F19" s="5">
        <f>SUM(F14:F18)</f>
        <v>24</v>
      </c>
      <c r="G19" s="5">
        <f>SUM(G14:G18)</f>
        <v>49</v>
      </c>
      <c r="H19" s="5">
        <f>SUM(H14:H18)</f>
        <v>44</v>
      </c>
      <c r="I19" s="5">
        <f>SUM(I14:I18)</f>
        <v>29</v>
      </c>
      <c r="J19" s="144">
        <f t="shared" si="0"/>
        <v>146</v>
      </c>
      <c r="K19" s="508" t="s">
        <v>7</v>
      </c>
      <c r="L19" s="508" t="s">
        <v>7</v>
      </c>
      <c r="M19" s="90" t="s">
        <v>7</v>
      </c>
      <c r="N19" s="508">
        <v>20</v>
      </c>
      <c r="O19" s="509"/>
      <c r="P19" s="91"/>
      <c r="Q19" s="509"/>
      <c r="R19" s="4">
        <f>SUM(R14:R18)</f>
        <v>0</v>
      </c>
      <c r="S19" s="5">
        <f>SUM(S14:S18)</f>
        <v>0</v>
      </c>
      <c r="T19" s="5">
        <f>SUM(T14:T18)</f>
        <v>0</v>
      </c>
      <c r="U19" s="5"/>
      <c r="V19" s="5">
        <f t="shared" ref="V19:Z19" si="1">SUM(V14:V18)</f>
        <v>0</v>
      </c>
      <c r="W19" s="5">
        <f t="shared" si="1"/>
        <v>0</v>
      </c>
      <c r="X19" s="5"/>
      <c r="Y19" s="5">
        <f t="shared" si="1"/>
        <v>0</v>
      </c>
      <c r="Z19" s="5">
        <f t="shared" si="1"/>
        <v>0</v>
      </c>
      <c r="AA19" s="7"/>
      <c r="AB19" s="7"/>
      <c r="AC19" s="5">
        <f t="shared" ref="AC19:AF19" si="2">SUM(AC14:AC18)</f>
        <v>0</v>
      </c>
      <c r="AD19" s="5">
        <f>SUM(AD14:AD18)</f>
        <v>0</v>
      </c>
      <c r="AE19" s="5">
        <f t="shared" si="2"/>
        <v>0</v>
      </c>
      <c r="AF19" s="5">
        <f t="shared" si="2"/>
        <v>0</v>
      </c>
      <c r="AG19" s="6"/>
      <c r="AH19" s="8"/>
      <c r="AI19" s="16" t="e">
        <f>AVERAGE(AI14:AI18)</f>
        <v>#DIV/0!</v>
      </c>
      <c r="AJ19" s="7">
        <f>SUM(AJ14:AJ18)</f>
        <v>0</v>
      </c>
      <c r="AK19" s="7"/>
      <c r="AL19" s="9"/>
    </row>
    <row r="20" spans="1:38" ht="15.75" thickBot="1" x14ac:dyDescent="0.3">
      <c r="A20" s="1076" t="s">
        <v>31</v>
      </c>
      <c r="B20" s="1077"/>
      <c r="C20" s="1077"/>
      <c r="D20" s="1077"/>
      <c r="E20" s="1077"/>
      <c r="F20" s="1077"/>
      <c r="G20" s="1077"/>
      <c r="H20" s="1077"/>
      <c r="I20" s="1077"/>
      <c r="J20" s="1077"/>
      <c r="K20" s="1077"/>
      <c r="L20" s="1077"/>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c r="AH20" s="1077"/>
      <c r="AI20" s="1077"/>
      <c r="AJ20" s="1077"/>
      <c r="AK20" s="1077"/>
      <c r="AL20" s="1078"/>
    </row>
    <row r="24" spans="1:38" x14ac:dyDescent="0.25">
      <c r="A24" s="1079" t="s">
        <v>589</v>
      </c>
      <c r="B24" s="1079"/>
      <c r="C24" s="1079"/>
      <c r="D24" s="1079"/>
      <c r="E24" s="1079"/>
    </row>
    <row r="25" spans="1:38" x14ac:dyDescent="0.25">
      <c r="A25" t="s">
        <v>32</v>
      </c>
    </row>
    <row r="28" spans="1:38" x14ac:dyDescent="0.25">
      <c r="A28" s="1079"/>
      <c r="B28" s="1079"/>
      <c r="C28" s="1079"/>
      <c r="D28" s="1079"/>
      <c r="E28" s="1079"/>
    </row>
    <row r="29" spans="1:38" x14ac:dyDescent="0.25">
      <c r="A29" t="s">
        <v>34</v>
      </c>
    </row>
  </sheetData>
  <mergeCells count="40">
    <mergeCell ref="A20:AL20"/>
    <mergeCell ref="A24:E24"/>
    <mergeCell ref="AJ11:AJ13"/>
    <mergeCell ref="AK11:AK13"/>
    <mergeCell ref="S11:S13"/>
    <mergeCell ref="A28:E28"/>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4"/>
  <sheetViews>
    <sheetView workbookViewId="0">
      <selection sqref="A1:E4"/>
    </sheetView>
  </sheetViews>
  <sheetFormatPr baseColWidth="10" defaultRowHeight="15" x14ac:dyDescent="0.25"/>
  <cols>
    <col min="1" max="1" width="29.42578125" style="234" customWidth="1"/>
    <col min="2" max="3" width="5.140625" style="234" customWidth="1"/>
    <col min="4" max="4" width="5.42578125" style="234" customWidth="1"/>
    <col min="5" max="5" width="38.140625" style="234" customWidth="1"/>
    <col min="6" max="6" width="4" style="240" customWidth="1"/>
    <col min="7" max="7" width="4.140625" style="240" customWidth="1"/>
    <col min="8" max="8" width="4.7109375" style="240" customWidth="1"/>
    <col min="9" max="9" width="3.85546875" style="240" customWidth="1"/>
    <col min="10" max="10" width="5.140625" style="240" customWidth="1"/>
    <col min="11" max="11" width="26.5703125" style="234" customWidth="1"/>
    <col min="12" max="12" width="16.7109375" style="234" customWidth="1"/>
    <col min="13" max="13" width="13.140625" style="234" customWidth="1"/>
    <col min="14" max="14" width="19.42578125" style="234" customWidth="1"/>
    <col min="15" max="15" width="15.7109375" style="234" customWidth="1"/>
    <col min="16" max="16" width="13.140625" style="234" customWidth="1"/>
    <col min="17" max="17" width="25.140625" style="234" customWidth="1"/>
    <col min="18" max="18" width="12.42578125" style="234" customWidth="1"/>
    <col min="19" max="21" width="11.42578125" style="234"/>
    <col min="22" max="22" width="9.42578125" style="234" customWidth="1"/>
    <col min="23" max="23" width="8" style="234" customWidth="1"/>
    <col min="24" max="24" width="8.85546875" style="234" customWidth="1"/>
    <col min="25" max="25" width="9.140625" style="234" customWidth="1"/>
    <col min="26" max="26" width="8" style="234" customWidth="1"/>
    <col min="27" max="27" width="9.5703125" style="234" customWidth="1"/>
    <col min="28" max="28" width="8" style="234" customWidth="1"/>
    <col min="29" max="29" width="6.85546875" style="234" customWidth="1"/>
    <col min="30" max="30" width="6.5703125" style="234" customWidth="1"/>
    <col min="31" max="31" width="6.7109375" style="234" customWidth="1"/>
    <col min="32" max="32" width="6.85546875" style="234" customWidth="1"/>
    <col min="33" max="34" width="13.140625" style="234" customWidth="1"/>
    <col min="35" max="35" width="12.5703125" style="234" customWidth="1"/>
    <col min="36" max="37" width="11.85546875" style="234" customWidth="1"/>
    <col min="38" max="40" width="11.42578125" style="234"/>
    <col min="41" max="41" width="11.85546875" style="234" bestFit="1" customWidth="1"/>
    <col min="42" max="16384" width="11.42578125" style="234"/>
  </cols>
  <sheetData>
    <row r="1" spans="1:38" ht="15" customHeight="1" x14ac:dyDescent="0.25">
      <c r="A1" s="1259"/>
      <c r="B1" s="1260"/>
      <c r="C1" s="1260"/>
      <c r="D1" s="1260"/>
      <c r="E1" s="1261"/>
      <c r="F1" s="1059" t="s">
        <v>51</v>
      </c>
      <c r="G1" s="1060"/>
      <c r="H1" s="1060"/>
      <c r="I1" s="1060"/>
      <c r="J1" s="1060"/>
      <c r="K1" s="1060"/>
      <c r="L1" s="1060"/>
      <c r="M1" s="1060"/>
      <c r="N1" s="1060"/>
      <c r="O1" s="1060"/>
      <c r="P1" s="1054" t="s">
        <v>54</v>
      </c>
      <c r="Q1" s="1054"/>
    </row>
    <row r="2" spans="1:38" x14ac:dyDescent="0.25">
      <c r="A2" s="1262"/>
      <c r="B2" s="1263"/>
      <c r="C2" s="1263"/>
      <c r="D2" s="1263"/>
      <c r="E2" s="1264"/>
      <c r="F2" s="1062"/>
      <c r="G2" s="1063"/>
      <c r="H2" s="1063"/>
      <c r="I2" s="1063"/>
      <c r="J2" s="1063"/>
      <c r="K2" s="1063"/>
      <c r="L2" s="1063"/>
      <c r="M2" s="1063"/>
      <c r="N2" s="1063"/>
      <c r="O2" s="1063"/>
      <c r="P2" s="1054" t="s">
        <v>55</v>
      </c>
      <c r="Q2" s="1054"/>
    </row>
    <row r="3" spans="1:38" ht="15" customHeight="1" x14ac:dyDescent="0.25">
      <c r="A3" s="1262"/>
      <c r="B3" s="1263"/>
      <c r="C3" s="1263"/>
      <c r="D3" s="1263"/>
      <c r="E3" s="1264"/>
      <c r="F3" s="1059" t="s">
        <v>53</v>
      </c>
      <c r="G3" s="1060"/>
      <c r="H3" s="1060"/>
      <c r="I3" s="1060"/>
      <c r="J3" s="1060"/>
      <c r="K3" s="1060"/>
      <c r="L3" s="1060"/>
      <c r="M3" s="1060"/>
      <c r="N3" s="1060"/>
      <c r="O3" s="1060"/>
      <c r="P3" s="1054" t="s">
        <v>591</v>
      </c>
      <c r="Q3" s="1054"/>
    </row>
    <row r="4" spans="1:38" x14ac:dyDescent="0.25">
      <c r="A4" s="1265"/>
      <c r="B4" s="1266"/>
      <c r="C4" s="1266"/>
      <c r="D4" s="1266"/>
      <c r="E4" s="1267"/>
      <c r="F4" s="1062"/>
      <c r="G4" s="1063"/>
      <c r="H4" s="1063"/>
      <c r="I4" s="1063"/>
      <c r="J4" s="1063"/>
      <c r="K4" s="1063"/>
      <c r="L4" s="1063"/>
      <c r="M4" s="1063"/>
      <c r="N4" s="1063"/>
      <c r="O4" s="1063"/>
      <c r="P4" s="1054"/>
      <c r="Q4" s="1054"/>
    </row>
    <row r="5" spans="1:38" x14ac:dyDescent="0.25">
      <c r="A5" s="227"/>
      <c r="B5" s="227"/>
      <c r="C5" s="227"/>
      <c r="D5" s="227"/>
      <c r="E5" s="227"/>
      <c r="P5" s="232"/>
      <c r="Q5" s="232"/>
    </row>
    <row r="6" spans="1:38" ht="15.75" x14ac:dyDescent="0.25">
      <c r="A6" s="1228" t="s">
        <v>592</v>
      </c>
      <c r="B6" s="1198"/>
      <c r="C6" s="1198"/>
      <c r="D6" s="1198"/>
      <c r="E6" s="1198"/>
      <c r="F6" s="524"/>
      <c r="G6" s="524"/>
      <c r="H6" s="524"/>
      <c r="I6" s="524"/>
      <c r="J6" s="524"/>
      <c r="K6" s="320"/>
      <c r="L6" s="525"/>
      <c r="M6" s="525"/>
      <c r="N6" s="525"/>
      <c r="O6" s="525"/>
      <c r="P6" s="526"/>
      <c r="Q6" s="526"/>
      <c r="R6" s="525"/>
      <c r="S6" s="525"/>
      <c r="T6" s="525"/>
      <c r="U6" s="525"/>
      <c r="V6" s="525"/>
      <c r="W6" s="525"/>
      <c r="X6" s="525"/>
      <c r="Y6" s="525"/>
      <c r="Z6" s="525"/>
      <c r="AA6" s="525"/>
      <c r="AB6" s="525"/>
      <c r="AC6" s="525"/>
      <c r="AD6" s="525"/>
      <c r="AE6" s="525"/>
      <c r="AF6" s="525"/>
      <c r="AG6" s="525"/>
      <c r="AH6" s="525"/>
      <c r="AI6" s="525"/>
      <c r="AJ6" s="525"/>
      <c r="AK6" s="525"/>
    </row>
    <row r="7" spans="1:38" ht="15.75" x14ac:dyDescent="0.25">
      <c r="A7" s="1228" t="s">
        <v>593</v>
      </c>
      <c r="B7" s="1198"/>
      <c r="C7" s="1198"/>
      <c r="D7" s="1198"/>
      <c r="E7" s="320"/>
      <c r="F7" s="524"/>
      <c r="G7" s="524"/>
      <c r="H7" s="524"/>
      <c r="I7" s="524"/>
      <c r="L7" s="525"/>
      <c r="M7" s="525"/>
      <c r="N7" s="525"/>
      <c r="O7" s="525"/>
      <c r="P7" s="526"/>
      <c r="Q7" s="526"/>
      <c r="R7" s="525"/>
      <c r="S7" s="525"/>
      <c r="T7" s="525"/>
      <c r="U7" s="525"/>
      <c r="V7" s="525"/>
      <c r="W7" s="525"/>
      <c r="X7" s="525"/>
      <c r="Y7" s="525"/>
      <c r="Z7" s="525"/>
      <c r="AA7" s="525"/>
      <c r="AB7" s="525"/>
      <c r="AC7" s="525"/>
      <c r="AD7" s="525"/>
      <c r="AE7" s="525"/>
      <c r="AF7" s="525"/>
      <c r="AG7" s="525"/>
      <c r="AH7" s="525"/>
      <c r="AI7" s="525"/>
      <c r="AJ7" s="525"/>
      <c r="AK7" s="525"/>
    </row>
    <row r="8" spans="1:38" s="240" customFormat="1" ht="15.75" thickBot="1" x14ac:dyDescent="0.3">
      <c r="A8" s="321"/>
      <c r="B8" s="321"/>
      <c r="C8" s="321"/>
      <c r="D8" s="321"/>
      <c r="E8" s="321"/>
      <c r="F8" s="321"/>
      <c r="G8" s="321"/>
      <c r="H8" s="321"/>
      <c r="I8" s="321"/>
      <c r="J8" s="321"/>
      <c r="K8" s="321"/>
      <c r="L8" s="321"/>
      <c r="M8" s="321"/>
      <c r="N8" s="321"/>
      <c r="O8" s="321"/>
      <c r="P8" s="527"/>
      <c r="Q8" s="527"/>
      <c r="R8" s="528"/>
      <c r="S8" s="528"/>
      <c r="T8" s="528"/>
      <c r="U8" s="528"/>
      <c r="V8" s="528"/>
      <c r="W8" s="528"/>
      <c r="X8" s="528"/>
      <c r="Y8" s="528"/>
      <c r="Z8" s="528"/>
      <c r="AA8" s="528"/>
      <c r="AB8" s="528"/>
      <c r="AC8" s="528"/>
      <c r="AD8" s="528"/>
      <c r="AE8" s="528"/>
      <c r="AF8" s="528"/>
      <c r="AG8" s="528"/>
      <c r="AH8" s="528"/>
      <c r="AI8" s="528"/>
      <c r="AJ8" s="528"/>
      <c r="AK8" s="528"/>
      <c r="AL8" s="528"/>
    </row>
    <row r="9" spans="1:38" s="529" customFormat="1" ht="15.75" thickBot="1" x14ac:dyDescent="0.3">
      <c r="A9" s="1268" t="s">
        <v>4</v>
      </c>
      <c r="B9" s="1269"/>
      <c r="C9" s="1269"/>
      <c r="D9" s="1269"/>
      <c r="E9" s="1269"/>
      <c r="F9" s="1269"/>
      <c r="G9" s="1269"/>
      <c r="H9" s="1269"/>
      <c r="I9" s="1269"/>
      <c r="J9" s="1269"/>
      <c r="K9" s="1269"/>
      <c r="L9" s="1269"/>
      <c r="M9" s="1269"/>
      <c r="N9" s="1269"/>
      <c r="O9" s="1270"/>
      <c r="P9" s="1270"/>
      <c r="Q9" s="1271"/>
      <c r="R9" s="1272" t="s">
        <v>5</v>
      </c>
      <c r="S9" s="1273"/>
      <c r="T9" s="1273"/>
      <c r="U9" s="1273"/>
      <c r="V9" s="1273"/>
      <c r="W9" s="1273"/>
      <c r="X9" s="1273"/>
      <c r="Y9" s="1273"/>
      <c r="Z9" s="1273"/>
      <c r="AA9" s="1273"/>
      <c r="AB9" s="1273"/>
      <c r="AC9" s="1273"/>
      <c r="AD9" s="1273"/>
      <c r="AE9" s="1273"/>
      <c r="AF9" s="1273"/>
      <c r="AG9" s="1273"/>
      <c r="AH9" s="1273"/>
      <c r="AI9" s="1273"/>
      <c r="AJ9" s="1273"/>
      <c r="AK9" s="1273"/>
      <c r="AL9" s="1274"/>
    </row>
    <row r="10" spans="1:38" x14ac:dyDescent="0.25">
      <c r="A10" s="1275" t="s">
        <v>2</v>
      </c>
      <c r="B10" s="1178" t="s">
        <v>30</v>
      </c>
      <c r="C10" s="1179"/>
      <c r="D10" s="1180"/>
      <c r="E10" s="1169" t="s">
        <v>38</v>
      </c>
      <c r="F10" s="1178" t="s">
        <v>39</v>
      </c>
      <c r="G10" s="1179"/>
      <c r="H10" s="1179"/>
      <c r="I10" s="1179"/>
      <c r="J10" s="1180"/>
      <c r="K10" s="1169" t="s">
        <v>1</v>
      </c>
      <c r="L10" s="1169" t="s">
        <v>0</v>
      </c>
      <c r="M10" s="1169" t="s">
        <v>12</v>
      </c>
      <c r="N10" s="1258" t="s">
        <v>6</v>
      </c>
      <c r="O10" s="1226" t="s">
        <v>36</v>
      </c>
      <c r="P10" s="1226" t="s">
        <v>37</v>
      </c>
      <c r="Q10" s="1239" t="s">
        <v>35</v>
      </c>
      <c r="R10" s="1166" t="s">
        <v>40</v>
      </c>
      <c r="S10" s="1168" t="s">
        <v>47</v>
      </c>
      <c r="T10" s="1168" t="s">
        <v>46</v>
      </c>
      <c r="U10" s="1168" t="s">
        <v>48</v>
      </c>
      <c r="V10" s="1188" t="s">
        <v>15</v>
      </c>
      <c r="W10" s="1188"/>
      <c r="X10" s="1188"/>
      <c r="Y10" s="1188"/>
      <c r="Z10" s="1188"/>
      <c r="AA10" s="1240" t="s">
        <v>50</v>
      </c>
      <c r="AB10" s="1188" t="s">
        <v>49</v>
      </c>
      <c r="AC10" s="1188" t="s">
        <v>18</v>
      </c>
      <c r="AD10" s="1188"/>
      <c r="AE10" s="1188" t="s">
        <v>19</v>
      </c>
      <c r="AF10" s="1188"/>
      <c r="AG10" s="1168" t="s">
        <v>41</v>
      </c>
      <c r="AH10" s="1189" t="s">
        <v>42</v>
      </c>
      <c r="AI10" s="1184" t="s">
        <v>43</v>
      </c>
      <c r="AJ10" s="1166" t="s">
        <v>44</v>
      </c>
      <c r="AK10" s="1168" t="s">
        <v>45</v>
      </c>
      <c r="AL10" s="1167" t="s">
        <v>26</v>
      </c>
    </row>
    <row r="11" spans="1:38" x14ac:dyDescent="0.25">
      <c r="A11" s="1234"/>
      <c r="B11" s="1236"/>
      <c r="C11" s="1237"/>
      <c r="D11" s="1238"/>
      <c r="E11" s="1170"/>
      <c r="F11" s="1236"/>
      <c r="G11" s="1237"/>
      <c r="H11" s="1237"/>
      <c r="I11" s="1237"/>
      <c r="J11" s="1238"/>
      <c r="K11" s="1170"/>
      <c r="L11" s="1170"/>
      <c r="M11" s="1170"/>
      <c r="N11" s="1236"/>
      <c r="O11" s="1225"/>
      <c r="P11" s="1225"/>
      <c r="Q11" s="1241"/>
      <c r="R11" s="1166"/>
      <c r="S11" s="1168"/>
      <c r="T11" s="1168"/>
      <c r="U11" s="1168"/>
      <c r="V11" s="1187" t="s">
        <v>13</v>
      </c>
      <c r="W11" s="1187"/>
      <c r="X11" s="1187" t="s">
        <v>14</v>
      </c>
      <c r="Y11" s="1187"/>
      <c r="Z11" s="1187"/>
      <c r="AA11" s="1194"/>
      <c r="AB11" s="1187"/>
      <c r="AC11" s="1187"/>
      <c r="AD11" s="1187"/>
      <c r="AE11" s="1187"/>
      <c r="AF11" s="1187"/>
      <c r="AG11" s="1168"/>
      <c r="AH11" s="1189"/>
      <c r="AI11" s="1191"/>
      <c r="AJ11" s="1166"/>
      <c r="AK11" s="1168"/>
      <c r="AL11" s="1168"/>
    </row>
    <row r="12" spans="1:38" ht="67.5" x14ac:dyDescent="0.25">
      <c r="A12" s="1235"/>
      <c r="B12" s="327" t="s">
        <v>27</v>
      </c>
      <c r="C12" s="327" t="s">
        <v>28</v>
      </c>
      <c r="D12" s="328" t="s">
        <v>29</v>
      </c>
      <c r="E12" s="1239"/>
      <c r="F12" s="327" t="s">
        <v>8</v>
      </c>
      <c r="G12" s="327" t="s">
        <v>9</v>
      </c>
      <c r="H12" s="327" t="s">
        <v>10</v>
      </c>
      <c r="I12" s="327" t="s">
        <v>11</v>
      </c>
      <c r="J12" s="329" t="s">
        <v>3</v>
      </c>
      <c r="K12" s="1239"/>
      <c r="L12" s="1239"/>
      <c r="M12" s="1239"/>
      <c r="N12" s="1239"/>
      <c r="O12" s="1226"/>
      <c r="P12" s="1226"/>
      <c r="Q12" s="1239"/>
      <c r="R12" s="1190"/>
      <c r="S12" s="1190"/>
      <c r="T12" s="1190"/>
      <c r="U12" s="1190"/>
      <c r="V12" s="330" t="s">
        <v>16</v>
      </c>
      <c r="W12" s="330" t="s">
        <v>17</v>
      </c>
      <c r="X12" s="330" t="s">
        <v>25</v>
      </c>
      <c r="Y12" s="330" t="s">
        <v>24</v>
      </c>
      <c r="Z12" s="330" t="s">
        <v>17</v>
      </c>
      <c r="AA12" s="1193"/>
      <c r="AB12" s="1185"/>
      <c r="AC12" s="330" t="s">
        <v>20</v>
      </c>
      <c r="AD12" s="330" t="s">
        <v>21</v>
      </c>
      <c r="AE12" s="330" t="s">
        <v>22</v>
      </c>
      <c r="AF12" s="330" t="s">
        <v>23</v>
      </c>
      <c r="AG12" s="1190"/>
      <c r="AH12" s="1190"/>
      <c r="AI12" s="1190"/>
      <c r="AJ12" s="1190"/>
      <c r="AK12" s="1190"/>
      <c r="AL12" s="1190"/>
    </row>
    <row r="13" spans="1:38" ht="112.5" x14ac:dyDescent="0.25">
      <c r="A13" s="530" t="s">
        <v>594</v>
      </c>
      <c r="B13" s="255"/>
      <c r="C13" s="255" t="s">
        <v>234</v>
      </c>
      <c r="D13" s="255"/>
      <c r="E13" s="331" t="s">
        <v>595</v>
      </c>
      <c r="F13" s="255">
        <v>0</v>
      </c>
      <c r="G13" s="255">
        <v>4</v>
      </c>
      <c r="H13" s="255">
        <v>4</v>
      </c>
      <c r="I13" s="255">
        <v>4</v>
      </c>
      <c r="J13" s="189">
        <f t="shared" ref="J13:J14" si="0">SUM(F13:I13)</f>
        <v>12</v>
      </c>
      <c r="K13" s="331" t="s">
        <v>596</v>
      </c>
      <c r="L13" s="331" t="s">
        <v>597</v>
      </c>
      <c r="M13" s="68">
        <v>225</v>
      </c>
      <c r="N13" s="331"/>
      <c r="O13" s="331" t="s">
        <v>598</v>
      </c>
      <c r="P13" s="531"/>
      <c r="Q13" s="331" t="s">
        <v>599</v>
      </c>
      <c r="R13" s="336"/>
      <c r="S13" s="336"/>
      <c r="T13" s="336"/>
      <c r="U13" s="336"/>
      <c r="V13" s="336"/>
      <c r="W13" s="336"/>
      <c r="X13" s="336"/>
      <c r="Y13" s="336"/>
      <c r="Z13" s="336"/>
      <c r="AA13" s="336"/>
      <c r="AB13" s="336"/>
      <c r="AC13" s="336"/>
      <c r="AD13" s="336"/>
      <c r="AE13" s="336"/>
      <c r="AF13" s="336"/>
      <c r="AG13" s="336"/>
      <c r="AH13" s="336"/>
      <c r="AI13" s="532"/>
      <c r="AJ13" s="336"/>
      <c r="AK13" s="336"/>
      <c r="AL13" s="287"/>
    </row>
    <row r="14" spans="1:38" ht="112.5" x14ac:dyDescent="0.25">
      <c r="A14" s="530" t="s">
        <v>594</v>
      </c>
      <c r="B14" s="255"/>
      <c r="C14" s="255" t="s">
        <v>234</v>
      </c>
      <c r="D14" s="255"/>
      <c r="E14" s="331" t="s">
        <v>595</v>
      </c>
      <c r="F14" s="255">
        <v>0</v>
      </c>
      <c r="G14" s="255">
        <v>4</v>
      </c>
      <c r="H14" s="255">
        <v>4</v>
      </c>
      <c r="I14" s="255">
        <v>4</v>
      </c>
      <c r="J14" s="189">
        <f t="shared" si="0"/>
        <v>12</v>
      </c>
      <c r="K14" s="331" t="s">
        <v>596</v>
      </c>
      <c r="L14" s="331" t="s">
        <v>597</v>
      </c>
      <c r="M14" s="68">
        <v>228</v>
      </c>
      <c r="N14" s="331"/>
      <c r="O14" s="331" t="s">
        <v>598</v>
      </c>
      <c r="P14" s="68"/>
      <c r="Q14" s="331" t="s">
        <v>599</v>
      </c>
      <c r="R14" s="336"/>
      <c r="S14" s="336"/>
      <c r="T14" s="336"/>
      <c r="U14" s="336"/>
      <c r="V14" s="336"/>
      <c r="W14" s="336"/>
      <c r="X14" s="336"/>
      <c r="Y14" s="336"/>
      <c r="Z14" s="336"/>
      <c r="AA14" s="336"/>
      <c r="AB14" s="336"/>
      <c r="AC14" s="336"/>
      <c r="AD14" s="336"/>
      <c r="AE14" s="336"/>
      <c r="AF14" s="336"/>
      <c r="AG14" s="336"/>
      <c r="AH14" s="336"/>
      <c r="AI14" s="532"/>
      <c r="AJ14" s="336"/>
      <c r="AK14" s="336"/>
      <c r="AL14" s="287"/>
    </row>
    <row r="15" spans="1:38" ht="56.25" x14ac:dyDescent="0.25">
      <c r="A15" s="530" t="s">
        <v>600</v>
      </c>
      <c r="B15" s="255"/>
      <c r="C15" s="255" t="s">
        <v>234</v>
      </c>
      <c r="D15" s="255"/>
      <c r="E15" s="331" t="s">
        <v>601</v>
      </c>
      <c r="F15" s="255">
        <v>0</v>
      </c>
      <c r="G15" s="255">
        <v>10</v>
      </c>
      <c r="H15" s="255">
        <v>0</v>
      </c>
      <c r="I15" s="255">
        <v>10</v>
      </c>
      <c r="J15" s="189">
        <f>SUM(F15:I15)</f>
        <v>20</v>
      </c>
      <c r="K15" s="530" t="s">
        <v>602</v>
      </c>
      <c r="L15" s="331" t="s">
        <v>603</v>
      </c>
      <c r="M15" s="68">
        <v>228</v>
      </c>
      <c r="N15" s="331"/>
      <c r="O15" s="331" t="s">
        <v>604</v>
      </c>
      <c r="P15" s="68"/>
      <c r="Q15" s="331" t="s">
        <v>599</v>
      </c>
      <c r="R15" s="336"/>
      <c r="S15" s="336"/>
      <c r="T15" s="336"/>
      <c r="U15" s="336"/>
      <c r="V15" s="336"/>
      <c r="W15" s="336"/>
      <c r="X15" s="336"/>
      <c r="Y15" s="336"/>
      <c r="Z15" s="336"/>
      <c r="AA15" s="336"/>
      <c r="AB15" s="336"/>
      <c r="AC15" s="336"/>
      <c r="AD15" s="336"/>
      <c r="AE15" s="336"/>
      <c r="AF15" s="336"/>
      <c r="AG15" s="336"/>
      <c r="AH15" s="336"/>
      <c r="AI15" s="532"/>
      <c r="AJ15" s="336"/>
      <c r="AK15" s="336"/>
      <c r="AL15" s="287"/>
    </row>
    <row r="16" spans="1:38" ht="56.25" x14ac:dyDescent="0.25">
      <c r="A16" s="530" t="s">
        <v>600</v>
      </c>
      <c r="B16" s="255" t="s">
        <v>234</v>
      </c>
      <c r="C16" s="255"/>
      <c r="D16" s="255"/>
      <c r="E16" s="331" t="s">
        <v>605</v>
      </c>
      <c r="F16" s="255">
        <v>0</v>
      </c>
      <c r="G16" s="255">
        <v>10</v>
      </c>
      <c r="H16" s="255">
        <v>10</v>
      </c>
      <c r="I16" s="255">
        <v>0</v>
      </c>
      <c r="J16" s="189">
        <f>SUM(F16:I16)</f>
        <v>20</v>
      </c>
      <c r="K16" s="530" t="s">
        <v>606</v>
      </c>
      <c r="L16" s="331" t="s">
        <v>607</v>
      </c>
      <c r="M16" s="68">
        <v>228</v>
      </c>
      <c r="N16" s="331" t="s">
        <v>608</v>
      </c>
      <c r="O16" s="331" t="s">
        <v>604</v>
      </c>
      <c r="P16" s="68"/>
      <c r="Q16" s="331" t="s">
        <v>599</v>
      </c>
      <c r="R16" s="336"/>
      <c r="S16" s="336"/>
      <c r="T16" s="336"/>
      <c r="U16" s="336"/>
      <c r="V16" s="336"/>
      <c r="W16" s="336"/>
      <c r="X16" s="336"/>
      <c r="Y16" s="336"/>
      <c r="Z16" s="336"/>
      <c r="AA16" s="336"/>
      <c r="AB16" s="336"/>
      <c r="AC16" s="336"/>
      <c r="AD16" s="336"/>
      <c r="AE16" s="336"/>
      <c r="AF16" s="336"/>
      <c r="AG16" s="336"/>
      <c r="AH16" s="336"/>
      <c r="AI16" s="532"/>
      <c r="AJ16" s="336"/>
      <c r="AK16" s="336"/>
      <c r="AL16" s="287"/>
    </row>
    <row r="17" spans="1:38" ht="67.5" x14ac:dyDescent="0.25">
      <c r="A17" s="533" t="s">
        <v>609</v>
      </c>
      <c r="B17" s="534"/>
      <c r="C17" s="534"/>
      <c r="D17" s="534" t="s">
        <v>234</v>
      </c>
      <c r="E17" s="535" t="s">
        <v>610</v>
      </c>
      <c r="F17" s="255">
        <v>0</v>
      </c>
      <c r="G17" s="255">
        <v>3</v>
      </c>
      <c r="H17" s="255">
        <v>3</v>
      </c>
      <c r="I17" s="255">
        <v>4</v>
      </c>
      <c r="J17" s="189">
        <f t="shared" ref="J17:J25" si="1">SUM(F17:I17)</f>
        <v>10</v>
      </c>
      <c r="K17" s="535" t="s">
        <v>611</v>
      </c>
      <c r="L17" s="535" t="s">
        <v>612</v>
      </c>
      <c r="M17" s="534">
        <v>225</v>
      </c>
      <c r="N17" s="535" t="s">
        <v>613</v>
      </c>
      <c r="O17" s="535" t="s">
        <v>614</v>
      </c>
      <c r="P17" s="534"/>
      <c r="Q17" s="535" t="s">
        <v>599</v>
      </c>
      <c r="R17" s="336"/>
      <c r="S17" s="336"/>
      <c r="T17" s="336"/>
      <c r="U17" s="336"/>
      <c r="V17" s="336"/>
      <c r="W17" s="336"/>
      <c r="X17" s="336"/>
      <c r="Y17" s="336"/>
      <c r="Z17" s="336"/>
      <c r="AA17" s="336"/>
      <c r="AB17" s="336"/>
      <c r="AC17" s="336"/>
      <c r="AD17" s="336"/>
      <c r="AE17" s="336"/>
      <c r="AF17" s="336"/>
      <c r="AG17" s="336"/>
      <c r="AH17" s="336"/>
      <c r="AI17" s="532"/>
      <c r="AJ17" s="336"/>
      <c r="AK17" s="336"/>
      <c r="AL17" s="287"/>
    </row>
    <row r="18" spans="1:38" s="540" customFormat="1" ht="56.25" x14ac:dyDescent="0.25">
      <c r="A18" s="533" t="s">
        <v>615</v>
      </c>
      <c r="B18" s="536"/>
      <c r="C18" s="536"/>
      <c r="D18" s="536" t="s">
        <v>234</v>
      </c>
      <c r="E18" s="533" t="s">
        <v>616</v>
      </c>
      <c r="F18" s="283">
        <v>1</v>
      </c>
      <c r="G18" s="283">
        <v>1</v>
      </c>
      <c r="H18" s="283">
        <v>1</v>
      </c>
      <c r="I18" s="283">
        <v>1</v>
      </c>
      <c r="J18" s="189">
        <f t="shared" si="1"/>
        <v>4</v>
      </c>
      <c r="K18" s="533" t="s">
        <v>617</v>
      </c>
      <c r="L18" s="533" t="s">
        <v>618</v>
      </c>
      <c r="M18" s="536">
        <v>226</v>
      </c>
      <c r="N18" s="533" t="s">
        <v>619</v>
      </c>
      <c r="O18" s="533" t="s">
        <v>620</v>
      </c>
      <c r="P18" s="536"/>
      <c r="Q18" s="533" t="s">
        <v>621</v>
      </c>
      <c r="R18" s="537"/>
      <c r="S18" s="537"/>
      <c r="T18" s="537"/>
      <c r="U18" s="537"/>
      <c r="V18" s="537"/>
      <c r="W18" s="537"/>
      <c r="X18" s="537"/>
      <c r="Y18" s="537"/>
      <c r="Z18" s="537"/>
      <c r="AA18" s="537"/>
      <c r="AB18" s="537"/>
      <c r="AC18" s="537"/>
      <c r="AD18" s="537"/>
      <c r="AE18" s="537"/>
      <c r="AF18" s="537"/>
      <c r="AG18" s="537"/>
      <c r="AH18" s="537"/>
      <c r="AI18" s="538"/>
      <c r="AJ18" s="537"/>
      <c r="AK18" s="537"/>
      <c r="AL18" s="539"/>
    </row>
    <row r="19" spans="1:38" ht="67.5" x14ac:dyDescent="0.25">
      <c r="A19" s="533" t="s">
        <v>622</v>
      </c>
      <c r="B19" s="536"/>
      <c r="C19" s="534" t="s">
        <v>234</v>
      </c>
      <c r="D19" s="534"/>
      <c r="E19" s="535" t="s">
        <v>623</v>
      </c>
      <c r="F19" s="255">
        <v>0</v>
      </c>
      <c r="G19" s="255">
        <v>2</v>
      </c>
      <c r="H19" s="255">
        <v>2</v>
      </c>
      <c r="I19" s="255">
        <v>2</v>
      </c>
      <c r="J19" s="189">
        <f t="shared" si="1"/>
        <v>6</v>
      </c>
      <c r="K19" s="535" t="s">
        <v>624</v>
      </c>
      <c r="L19" s="535" t="s">
        <v>625</v>
      </c>
      <c r="M19" s="534">
        <v>227</v>
      </c>
      <c r="N19" s="535" t="s">
        <v>626</v>
      </c>
      <c r="O19" s="535" t="s">
        <v>627</v>
      </c>
      <c r="P19" s="534"/>
      <c r="Q19" s="535" t="s">
        <v>628</v>
      </c>
      <c r="R19" s="336"/>
      <c r="S19" s="336"/>
      <c r="T19" s="336"/>
      <c r="U19" s="336"/>
      <c r="V19" s="336"/>
      <c r="W19" s="336"/>
      <c r="X19" s="336"/>
      <c r="Y19" s="336"/>
      <c r="Z19" s="336"/>
      <c r="AA19" s="336"/>
      <c r="AB19" s="336"/>
      <c r="AC19" s="336"/>
      <c r="AD19" s="336"/>
      <c r="AE19" s="336"/>
      <c r="AF19" s="336"/>
      <c r="AG19" s="336"/>
      <c r="AH19" s="336"/>
      <c r="AI19" s="532"/>
      <c r="AJ19" s="336"/>
      <c r="AK19" s="336"/>
      <c r="AL19" s="287"/>
    </row>
    <row r="20" spans="1:38" ht="67.5" x14ac:dyDescent="0.25">
      <c r="A20" s="533" t="s">
        <v>622</v>
      </c>
      <c r="B20" s="534"/>
      <c r="C20" s="534"/>
      <c r="D20" s="534" t="s">
        <v>234</v>
      </c>
      <c r="E20" s="535" t="s">
        <v>629</v>
      </c>
      <c r="F20" s="255">
        <v>0</v>
      </c>
      <c r="G20" s="255">
        <v>2</v>
      </c>
      <c r="H20" s="255">
        <v>2</v>
      </c>
      <c r="I20" s="255">
        <v>2</v>
      </c>
      <c r="J20" s="189">
        <f t="shared" si="1"/>
        <v>6</v>
      </c>
      <c r="K20" s="535" t="s">
        <v>630</v>
      </c>
      <c r="L20" s="535" t="s">
        <v>631</v>
      </c>
      <c r="M20" s="534">
        <v>227</v>
      </c>
      <c r="N20" s="535" t="s">
        <v>626</v>
      </c>
      <c r="O20" s="535" t="s">
        <v>627</v>
      </c>
      <c r="P20" s="534"/>
      <c r="Q20" s="535" t="s">
        <v>628</v>
      </c>
      <c r="R20" s="336"/>
      <c r="S20" s="336"/>
      <c r="T20" s="336"/>
      <c r="U20" s="336"/>
      <c r="V20" s="336"/>
      <c r="W20" s="336"/>
      <c r="X20" s="336"/>
      <c r="Y20" s="336"/>
      <c r="Z20" s="336"/>
      <c r="AA20" s="336"/>
      <c r="AB20" s="336"/>
      <c r="AC20" s="336"/>
      <c r="AD20" s="336"/>
      <c r="AE20" s="336"/>
      <c r="AF20" s="336"/>
      <c r="AG20" s="336"/>
      <c r="AH20" s="336"/>
      <c r="AI20" s="532"/>
      <c r="AJ20" s="336"/>
      <c r="AK20" s="336"/>
      <c r="AL20" s="287"/>
    </row>
    <row r="21" spans="1:38" ht="67.5" x14ac:dyDescent="0.25">
      <c r="A21" s="533" t="s">
        <v>622</v>
      </c>
      <c r="B21" s="534"/>
      <c r="C21" s="534"/>
      <c r="D21" s="534" t="s">
        <v>234</v>
      </c>
      <c r="E21" s="535" t="s">
        <v>632</v>
      </c>
      <c r="F21" s="255">
        <v>0</v>
      </c>
      <c r="G21" s="255">
        <v>2</v>
      </c>
      <c r="H21" s="255">
        <v>2</v>
      </c>
      <c r="I21" s="255">
        <v>2</v>
      </c>
      <c r="J21" s="189">
        <f t="shared" si="1"/>
        <v>6</v>
      </c>
      <c r="K21" s="535" t="s">
        <v>624</v>
      </c>
      <c r="L21" s="535" t="s">
        <v>625</v>
      </c>
      <c r="M21" s="534">
        <v>227</v>
      </c>
      <c r="N21" s="535" t="s">
        <v>626</v>
      </c>
      <c r="O21" s="535" t="s">
        <v>627</v>
      </c>
      <c r="P21" s="534"/>
      <c r="Q21" s="535" t="s">
        <v>628</v>
      </c>
      <c r="R21" s="336"/>
      <c r="S21" s="336"/>
      <c r="T21" s="336"/>
      <c r="U21" s="336"/>
      <c r="V21" s="336"/>
      <c r="W21" s="336"/>
      <c r="X21" s="336"/>
      <c r="Y21" s="336"/>
      <c r="Z21" s="336"/>
      <c r="AA21" s="336"/>
      <c r="AB21" s="336"/>
      <c r="AC21" s="336"/>
      <c r="AD21" s="336"/>
      <c r="AE21" s="336"/>
      <c r="AF21" s="336"/>
      <c r="AG21" s="336"/>
      <c r="AH21" s="336"/>
      <c r="AI21" s="532"/>
      <c r="AJ21" s="336"/>
      <c r="AK21" s="336"/>
      <c r="AL21" s="287"/>
    </row>
    <row r="22" spans="1:38" ht="67.5" x14ac:dyDescent="0.25">
      <c r="A22" s="533" t="s">
        <v>622</v>
      </c>
      <c r="B22" s="536"/>
      <c r="C22" s="536"/>
      <c r="D22" s="536" t="s">
        <v>234</v>
      </c>
      <c r="E22" s="533" t="s">
        <v>633</v>
      </c>
      <c r="F22" s="255">
        <v>0</v>
      </c>
      <c r="G22" s="255">
        <v>1</v>
      </c>
      <c r="H22" s="255">
        <v>0</v>
      </c>
      <c r="I22" s="255">
        <v>1</v>
      </c>
      <c r="J22" s="189">
        <f t="shared" si="1"/>
        <v>2</v>
      </c>
      <c r="K22" s="533" t="s">
        <v>634</v>
      </c>
      <c r="L22" s="533" t="s">
        <v>635</v>
      </c>
      <c r="M22" s="536" t="s">
        <v>636</v>
      </c>
      <c r="N22" s="533" t="s">
        <v>637</v>
      </c>
      <c r="O22" s="533" t="s">
        <v>638</v>
      </c>
      <c r="P22" s="541"/>
      <c r="Q22" s="533" t="s">
        <v>628</v>
      </c>
      <c r="R22" s="336"/>
      <c r="S22" s="336"/>
      <c r="T22" s="336"/>
      <c r="U22" s="336"/>
      <c r="V22" s="336"/>
      <c r="W22" s="336"/>
      <c r="X22" s="336"/>
      <c r="Y22" s="336"/>
      <c r="Z22" s="336"/>
      <c r="AA22" s="336"/>
      <c r="AB22" s="336"/>
      <c r="AC22" s="336"/>
      <c r="AD22" s="336"/>
      <c r="AE22" s="336"/>
      <c r="AF22" s="336"/>
      <c r="AG22" s="336"/>
      <c r="AH22" s="336"/>
      <c r="AI22" s="532"/>
      <c r="AJ22" s="336"/>
      <c r="AK22" s="336"/>
      <c r="AL22" s="287"/>
    </row>
    <row r="23" spans="1:38" ht="146.25" x14ac:dyDescent="0.25">
      <c r="A23" s="533" t="s">
        <v>639</v>
      </c>
      <c r="B23" s="534"/>
      <c r="C23" s="534" t="s">
        <v>234</v>
      </c>
      <c r="D23" s="534"/>
      <c r="E23" s="535" t="s">
        <v>640</v>
      </c>
      <c r="F23" s="255">
        <v>0</v>
      </c>
      <c r="G23" s="255">
        <v>2</v>
      </c>
      <c r="H23" s="255">
        <v>2</v>
      </c>
      <c r="I23" s="255">
        <v>2</v>
      </c>
      <c r="J23" s="189">
        <f t="shared" si="1"/>
        <v>6</v>
      </c>
      <c r="K23" s="535" t="s">
        <v>641</v>
      </c>
      <c r="L23" s="535" t="s">
        <v>642</v>
      </c>
      <c r="M23" s="534">
        <v>233</v>
      </c>
      <c r="N23" s="535" t="s">
        <v>643</v>
      </c>
      <c r="O23" s="535" t="s">
        <v>644</v>
      </c>
      <c r="P23" s="534"/>
      <c r="Q23" s="535" t="s">
        <v>628</v>
      </c>
      <c r="R23" s="336"/>
      <c r="S23" s="336"/>
      <c r="T23" s="336"/>
      <c r="U23" s="336"/>
      <c r="V23" s="336"/>
      <c r="W23" s="336"/>
      <c r="X23" s="336"/>
      <c r="Y23" s="336"/>
      <c r="Z23" s="336"/>
      <c r="AA23" s="336"/>
      <c r="AB23" s="336"/>
      <c r="AC23" s="336"/>
      <c r="AD23" s="336"/>
      <c r="AE23" s="336"/>
      <c r="AF23" s="336"/>
      <c r="AG23" s="336"/>
      <c r="AH23" s="336"/>
      <c r="AI23" s="532"/>
      <c r="AJ23" s="336"/>
      <c r="AK23" s="336"/>
      <c r="AL23" s="287"/>
    </row>
    <row r="24" spans="1:38" ht="146.25" x14ac:dyDescent="0.25">
      <c r="A24" s="533" t="s">
        <v>639</v>
      </c>
      <c r="B24" s="534"/>
      <c r="C24" s="534" t="s">
        <v>234</v>
      </c>
      <c r="D24" s="534"/>
      <c r="E24" s="535" t="s">
        <v>645</v>
      </c>
      <c r="F24" s="255">
        <v>0</v>
      </c>
      <c r="G24" s="255">
        <v>1</v>
      </c>
      <c r="H24" s="255">
        <v>0</v>
      </c>
      <c r="I24" s="255">
        <v>1</v>
      </c>
      <c r="J24" s="189">
        <f t="shared" si="1"/>
        <v>2</v>
      </c>
      <c r="K24" s="535" t="s">
        <v>646</v>
      </c>
      <c r="L24" s="535" t="s">
        <v>635</v>
      </c>
      <c r="M24" s="534">
        <v>233</v>
      </c>
      <c r="N24" s="535" t="s">
        <v>643</v>
      </c>
      <c r="O24" s="535" t="s">
        <v>647</v>
      </c>
      <c r="P24" s="534"/>
      <c r="Q24" s="535" t="s">
        <v>628</v>
      </c>
      <c r="R24" s="336"/>
      <c r="S24" s="336"/>
      <c r="T24" s="336"/>
      <c r="U24" s="336"/>
      <c r="V24" s="336"/>
      <c r="W24" s="336"/>
      <c r="X24" s="336"/>
      <c r="Y24" s="336"/>
      <c r="Z24" s="336"/>
      <c r="AA24" s="336"/>
      <c r="AB24" s="336"/>
      <c r="AC24" s="336"/>
      <c r="AD24" s="336"/>
      <c r="AE24" s="336"/>
      <c r="AF24" s="336"/>
      <c r="AG24" s="336"/>
      <c r="AH24" s="336"/>
      <c r="AI24" s="532"/>
      <c r="AJ24" s="336"/>
      <c r="AK24" s="336"/>
      <c r="AL24" s="287"/>
    </row>
    <row r="25" spans="1:38" ht="147" thickBot="1" x14ac:dyDescent="0.3">
      <c r="A25" s="542" t="s">
        <v>639</v>
      </c>
      <c r="B25" s="543"/>
      <c r="C25" s="543"/>
      <c r="D25" s="543" t="s">
        <v>234</v>
      </c>
      <c r="E25" s="544" t="s">
        <v>648</v>
      </c>
      <c r="F25" s="262">
        <v>0</v>
      </c>
      <c r="G25" s="262">
        <v>1</v>
      </c>
      <c r="H25" s="262">
        <v>0</v>
      </c>
      <c r="I25" s="262">
        <v>1</v>
      </c>
      <c r="J25" s="279">
        <f t="shared" si="1"/>
        <v>2</v>
      </c>
      <c r="K25" s="544" t="s">
        <v>649</v>
      </c>
      <c r="L25" s="544" t="s">
        <v>650</v>
      </c>
      <c r="M25" s="543">
        <v>233</v>
      </c>
      <c r="N25" s="544" t="s">
        <v>651</v>
      </c>
      <c r="O25" s="544" t="s">
        <v>647</v>
      </c>
      <c r="P25" s="543"/>
      <c r="Q25" s="544" t="s">
        <v>628</v>
      </c>
      <c r="R25" s="545"/>
      <c r="S25" s="545"/>
      <c r="T25" s="545"/>
      <c r="U25" s="545"/>
      <c r="V25" s="545"/>
      <c r="W25" s="545"/>
      <c r="X25" s="545"/>
      <c r="Y25" s="545"/>
      <c r="Z25" s="545"/>
      <c r="AA25" s="545"/>
      <c r="AB25" s="545"/>
      <c r="AC25" s="545"/>
      <c r="AD25" s="545"/>
      <c r="AE25" s="545"/>
      <c r="AF25" s="545"/>
      <c r="AG25" s="545"/>
      <c r="AH25" s="545"/>
      <c r="AI25" s="546"/>
      <c r="AJ25" s="545"/>
      <c r="AK25" s="545"/>
      <c r="AL25" s="547"/>
    </row>
    <row r="26" spans="1:38" ht="15.75" thickBot="1" x14ac:dyDescent="0.3">
      <c r="A26" s="267" t="s">
        <v>3</v>
      </c>
      <c r="B26" s="267"/>
      <c r="C26" s="267"/>
      <c r="D26" s="267"/>
      <c r="E26" s="267"/>
      <c r="F26" s="265">
        <f>SUM(F13:F25)</f>
        <v>1</v>
      </c>
      <c r="G26" s="265">
        <f>SUM(G13:G25)</f>
        <v>43</v>
      </c>
      <c r="H26" s="265">
        <f>SUM(H13:H25)</f>
        <v>30</v>
      </c>
      <c r="I26" s="265">
        <f>SUM(I13:I25)</f>
        <v>34</v>
      </c>
      <c r="J26" s="548">
        <f>SUM(F26:I26)</f>
        <v>108</v>
      </c>
      <c r="K26" s="266" t="s">
        <v>7</v>
      </c>
      <c r="L26" s="266" t="s">
        <v>7</v>
      </c>
      <c r="M26" s="266" t="s">
        <v>7</v>
      </c>
      <c r="N26" s="549">
        <v>20</v>
      </c>
      <c r="O26" s="267"/>
      <c r="P26" s="267"/>
      <c r="Q26" s="267"/>
      <c r="R26" s="267">
        <f>SUM(R13:R25)</f>
        <v>0</v>
      </c>
      <c r="S26" s="267">
        <f>SUM(S13:S25)</f>
        <v>0</v>
      </c>
      <c r="T26" s="267">
        <f>SUM(T13:T25)</f>
        <v>0</v>
      </c>
      <c r="U26" s="267"/>
      <c r="V26" s="267">
        <f>SUM(V13:V25)</f>
        <v>0</v>
      </c>
      <c r="W26" s="267">
        <f>SUM(W13:W25)</f>
        <v>0</v>
      </c>
      <c r="X26" s="267"/>
      <c r="Y26" s="267">
        <f>SUM(Y13:Y25)</f>
        <v>0</v>
      </c>
      <c r="Z26" s="267">
        <f>SUM(Z13:Z25)</f>
        <v>0</v>
      </c>
      <c r="AA26" s="267"/>
      <c r="AB26" s="267"/>
      <c r="AC26" s="267">
        <f>SUM(AC13:AC25)</f>
        <v>0</v>
      </c>
      <c r="AD26" s="267">
        <f>SUM(AD13:AD25)</f>
        <v>0</v>
      </c>
      <c r="AE26" s="267">
        <f>SUM(AE13:AE25)</f>
        <v>0</v>
      </c>
      <c r="AF26" s="267">
        <f>SUM(AF13:AF25)</f>
        <v>0</v>
      </c>
      <c r="AG26" s="266"/>
      <c r="AH26" s="266"/>
      <c r="AI26" s="550" t="e">
        <f>AVERAGE(AI13:AI25)</f>
        <v>#DIV/0!</v>
      </c>
      <c r="AJ26" s="267">
        <f>SUM(AJ13:AJ25)</f>
        <v>0</v>
      </c>
      <c r="AK26" s="267"/>
      <c r="AL26" s="271"/>
    </row>
    <row r="27" spans="1:38" x14ac:dyDescent="0.25">
      <c r="A27" s="1276" t="s">
        <v>652</v>
      </c>
      <c r="B27" s="1277"/>
      <c r="C27" s="1277"/>
      <c r="D27" s="1277"/>
      <c r="E27" s="1277"/>
      <c r="F27" s="1277"/>
      <c r="G27" s="1277"/>
      <c r="H27" s="1277"/>
      <c r="I27" s="1277"/>
      <c r="J27" s="1277"/>
      <c r="K27" s="1277"/>
      <c r="L27" s="1277"/>
      <c r="M27" s="1277"/>
      <c r="N27" s="1277"/>
      <c r="O27" s="1277"/>
      <c r="P27" s="1277"/>
      <c r="Q27" s="1277"/>
      <c r="R27" s="1277"/>
      <c r="S27" s="1277"/>
      <c r="T27" s="1277"/>
      <c r="U27" s="1277"/>
      <c r="V27" s="1277"/>
      <c r="W27" s="1277"/>
      <c r="X27" s="1277"/>
      <c r="Y27" s="1277"/>
      <c r="Z27" s="1277"/>
      <c r="AA27" s="1277"/>
      <c r="AB27" s="1277"/>
      <c r="AC27" s="1277"/>
      <c r="AD27" s="1277"/>
      <c r="AE27" s="1277"/>
      <c r="AF27" s="1277"/>
      <c r="AG27" s="1277"/>
      <c r="AH27" s="1277"/>
      <c r="AI27" s="1277"/>
      <c r="AJ27" s="1277"/>
      <c r="AK27" s="1277"/>
      <c r="AL27" s="1278"/>
    </row>
    <row r="28" spans="1:38" x14ac:dyDescent="0.25">
      <c r="A28" s="106"/>
      <c r="B28" s="106"/>
      <c r="C28" s="106"/>
      <c r="D28" s="106"/>
      <c r="E28" s="106"/>
      <c r="F28" s="356"/>
      <c r="G28" s="356"/>
      <c r="H28" s="356"/>
      <c r="I28" s="356"/>
      <c r="J28" s="35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row>
    <row r="29" spans="1:38" x14ac:dyDescent="0.25">
      <c r="A29" s="1126" t="s">
        <v>653</v>
      </c>
      <c r="B29" s="1126"/>
      <c r="C29" s="1126"/>
      <c r="D29" s="1126"/>
      <c r="E29" s="1126"/>
    </row>
    <row r="30" spans="1:38" x14ac:dyDescent="0.25">
      <c r="A30" s="1198" t="s">
        <v>32</v>
      </c>
      <c r="B30" s="1198"/>
      <c r="C30" s="1198"/>
      <c r="D30" s="1198"/>
    </row>
    <row r="33" spans="1:5" x14ac:dyDescent="0.25">
      <c r="A33" s="1162"/>
      <c r="B33" s="1162"/>
      <c r="C33" s="1162"/>
      <c r="D33" s="1162"/>
      <c r="E33" s="1162"/>
    </row>
    <row r="34" spans="1:5" x14ac:dyDescent="0.25">
      <c r="A34" s="234" t="s">
        <v>34</v>
      </c>
    </row>
  </sheetData>
  <mergeCells count="42">
    <mergeCell ref="A33:E33"/>
    <mergeCell ref="AK10:AK12"/>
    <mergeCell ref="AL10:AL12"/>
    <mergeCell ref="V11:W11"/>
    <mergeCell ref="X11:Z11"/>
    <mergeCell ref="A27:AL27"/>
    <mergeCell ref="A29:E29"/>
    <mergeCell ref="AC10:AD11"/>
    <mergeCell ref="AE10:AF11"/>
    <mergeCell ref="AG10:AG12"/>
    <mergeCell ref="AH10:AH12"/>
    <mergeCell ref="AI10:AI12"/>
    <mergeCell ref="AJ10:AJ12"/>
    <mergeCell ref="S10:S12"/>
    <mergeCell ref="T10:T12"/>
    <mergeCell ref="O10:O12"/>
    <mergeCell ref="A30:D30"/>
    <mergeCell ref="A6:E6"/>
    <mergeCell ref="A7:D7"/>
    <mergeCell ref="A9:Q9"/>
    <mergeCell ref="R9:AL9"/>
    <mergeCell ref="A10:A12"/>
    <mergeCell ref="B10:D11"/>
    <mergeCell ref="E10:E12"/>
    <mergeCell ref="F10:J11"/>
    <mergeCell ref="K10:K12"/>
    <mergeCell ref="L10:L12"/>
    <mergeCell ref="U10:U12"/>
    <mergeCell ref="V10:Z10"/>
    <mergeCell ref="AA10:AA12"/>
    <mergeCell ref="AB10:AB12"/>
    <mergeCell ref="M10:M12"/>
    <mergeCell ref="R10:R12"/>
    <mergeCell ref="N10:N12"/>
    <mergeCell ref="A1:E4"/>
    <mergeCell ref="F1:O2"/>
    <mergeCell ref="P1:Q1"/>
    <mergeCell ref="P2:Q2"/>
    <mergeCell ref="F3:O4"/>
    <mergeCell ref="P3:Q4"/>
    <mergeCell ref="P10:P12"/>
    <mergeCell ref="Q10:Q12"/>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50"/>
  <sheetViews>
    <sheetView workbookViewId="0">
      <selection activeCell="A13" sqref="A13"/>
    </sheetView>
  </sheetViews>
  <sheetFormatPr baseColWidth="10" defaultRowHeight="15" x14ac:dyDescent="0.25"/>
  <cols>
    <col min="1" max="1" width="40.85546875" customWidth="1"/>
    <col min="2" max="3" width="5.140625" customWidth="1"/>
    <col min="4" max="4" width="5.42578125" customWidth="1"/>
    <col min="5" max="5" width="38.140625" customWidth="1"/>
    <col min="6" max="6" width="4" customWidth="1"/>
    <col min="7" max="7" width="4.140625" customWidth="1"/>
    <col min="8" max="9" width="3.85546875" customWidth="1"/>
    <col min="10" max="10" width="13.42578125" customWidth="1"/>
    <col min="11" max="11" width="27.85546875" customWidth="1"/>
    <col min="12" max="12" width="16.7109375" customWidth="1"/>
    <col min="13" max="14" width="13.140625" customWidth="1"/>
    <col min="15" max="15" width="20.85546875" customWidth="1"/>
    <col min="16" max="16" width="13.140625" customWidth="1"/>
    <col min="17" max="17" width="31" customWidth="1"/>
    <col min="18" max="18" width="12.42578125" customWidth="1"/>
    <col min="21" max="21" width="35.710937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10.7109375" customWidth="1"/>
    <col min="29" max="29" width="6.85546875" customWidth="1"/>
    <col min="30" max="30" width="6.5703125" customWidth="1"/>
    <col min="31" max="31" width="6.7109375" customWidth="1"/>
    <col min="32" max="32" width="12.5703125" customWidth="1"/>
    <col min="33" max="33" width="27.7109375" customWidth="1"/>
    <col min="34" max="34" width="23.42578125" customWidth="1"/>
    <col min="35" max="35" width="12.5703125" customWidth="1"/>
    <col min="36" max="37" width="11.85546875" customWidth="1"/>
    <col min="38" max="38" width="18" customWidth="1"/>
    <col min="41" max="41" width="11.85546875" bestFit="1" customWidth="1"/>
  </cols>
  <sheetData>
    <row r="1" spans="1:38" x14ac:dyDescent="0.25">
      <c r="A1" s="1110"/>
      <c r="B1" s="1111"/>
      <c r="C1" s="1111"/>
      <c r="D1" s="1111"/>
      <c r="E1" s="1112"/>
      <c r="F1" s="1059" t="s">
        <v>51</v>
      </c>
      <c r="G1" s="1060"/>
      <c r="H1" s="1060"/>
      <c r="I1" s="1060"/>
      <c r="J1" s="1060"/>
      <c r="K1" s="1060"/>
      <c r="L1" s="1060"/>
      <c r="M1" s="1060"/>
      <c r="N1" s="1060"/>
      <c r="O1" s="1061"/>
      <c r="P1" s="1054" t="s">
        <v>54</v>
      </c>
      <c r="Q1" s="1054"/>
    </row>
    <row r="2" spans="1:38" x14ac:dyDescent="0.25">
      <c r="A2" s="1113"/>
      <c r="B2" s="1114"/>
      <c r="C2" s="1114"/>
      <c r="D2" s="1114"/>
      <c r="E2" s="1115"/>
      <c r="F2" s="1062"/>
      <c r="G2" s="1063"/>
      <c r="H2" s="1063"/>
      <c r="I2" s="1063"/>
      <c r="J2" s="1063"/>
      <c r="K2" s="1063"/>
      <c r="L2" s="1063"/>
      <c r="M2" s="1063"/>
      <c r="N2" s="1063"/>
      <c r="O2" s="1064"/>
      <c r="P2" s="1054" t="s">
        <v>55</v>
      </c>
      <c r="Q2" s="1054"/>
    </row>
    <row r="3" spans="1:38" x14ac:dyDescent="0.25">
      <c r="A3" s="1113"/>
      <c r="B3" s="1114"/>
      <c r="C3" s="1114"/>
      <c r="D3" s="1114"/>
      <c r="E3" s="1115"/>
      <c r="F3" s="1059" t="s">
        <v>53</v>
      </c>
      <c r="G3" s="1060"/>
      <c r="H3" s="1060"/>
      <c r="I3" s="1060"/>
      <c r="J3" s="1060"/>
      <c r="K3" s="1060"/>
      <c r="L3" s="1060"/>
      <c r="M3" s="1060"/>
      <c r="N3" s="1060"/>
      <c r="O3" s="1061"/>
      <c r="P3" s="1055" t="s">
        <v>56</v>
      </c>
      <c r="Q3" s="1056"/>
    </row>
    <row r="4" spans="1:38" x14ac:dyDescent="0.25">
      <c r="A4" s="1116"/>
      <c r="B4" s="1117"/>
      <c r="C4" s="1117"/>
      <c r="D4" s="1117"/>
      <c r="E4" s="1118"/>
      <c r="F4" s="1062"/>
      <c r="G4" s="1063"/>
      <c r="H4" s="1063"/>
      <c r="I4" s="1063"/>
      <c r="J4" s="1063"/>
      <c r="K4" s="1063"/>
      <c r="L4" s="1063"/>
      <c r="M4" s="1063"/>
      <c r="N4" s="1063"/>
      <c r="O4" s="1064"/>
      <c r="P4" s="1057"/>
      <c r="Q4" s="1058"/>
    </row>
    <row r="6" spans="1:38" x14ac:dyDescent="0.25">
      <c r="A6" s="3" t="s">
        <v>778</v>
      </c>
      <c r="B6" s="3"/>
      <c r="C6" s="3"/>
      <c r="D6" s="3"/>
      <c r="E6" s="3"/>
      <c r="F6" s="3"/>
      <c r="G6" s="3"/>
      <c r="H6" s="3"/>
      <c r="I6" s="3"/>
      <c r="J6" s="3"/>
      <c r="K6" s="3"/>
    </row>
    <row r="7" spans="1:38" x14ac:dyDescent="0.25">
      <c r="A7" s="3" t="s">
        <v>655</v>
      </c>
      <c r="B7" s="3"/>
      <c r="C7" s="3"/>
      <c r="D7" s="3"/>
      <c r="E7" s="3"/>
      <c r="F7" s="3"/>
      <c r="G7" s="3"/>
      <c r="H7" s="3"/>
      <c r="I7" s="3"/>
    </row>
    <row r="8" spans="1:38" ht="15.75" thickBot="1" x14ac:dyDescent="0.3">
      <c r="A8" s="234"/>
      <c r="B8" s="234"/>
      <c r="C8" s="234"/>
      <c r="D8" s="234"/>
      <c r="E8" s="234"/>
      <c r="F8" s="234"/>
      <c r="G8" s="234"/>
      <c r="H8" s="234"/>
      <c r="I8" s="234"/>
    </row>
    <row r="9" spans="1:38" ht="15.75" thickBot="1" x14ac:dyDescent="0.3">
      <c r="A9" s="1119" t="s">
        <v>4</v>
      </c>
      <c r="B9" s="1083"/>
      <c r="C9" s="1083"/>
      <c r="D9" s="1083"/>
      <c r="E9" s="1083"/>
      <c r="F9" s="1083"/>
      <c r="G9" s="1083"/>
      <c r="H9" s="1083"/>
      <c r="I9" s="1083"/>
      <c r="J9" s="1083"/>
      <c r="K9" s="1083"/>
      <c r="L9" s="1083"/>
      <c r="M9" s="1083"/>
      <c r="N9" s="1083"/>
      <c r="O9" s="60"/>
      <c r="P9" s="60"/>
      <c r="Q9" s="562"/>
      <c r="R9" s="1279" t="s">
        <v>5</v>
      </c>
      <c r="S9" s="1279"/>
      <c r="T9" s="1279"/>
      <c r="U9" s="1279"/>
      <c r="V9" s="1279"/>
      <c r="W9" s="1279"/>
      <c r="X9" s="1279"/>
      <c r="Y9" s="1279"/>
      <c r="Z9" s="1279"/>
      <c r="AA9" s="1279"/>
      <c r="AB9" s="1279"/>
      <c r="AC9" s="1279"/>
      <c r="AD9" s="1279"/>
      <c r="AE9" s="1279"/>
      <c r="AF9" s="1279"/>
      <c r="AG9" s="1279"/>
      <c r="AH9" s="1279"/>
      <c r="AI9" s="1279"/>
      <c r="AJ9" s="1279"/>
      <c r="AK9" s="1279"/>
      <c r="AL9" s="1280"/>
    </row>
    <row r="10" spans="1:38" x14ac:dyDescent="0.25">
      <c r="A10" s="1084" t="s">
        <v>2</v>
      </c>
      <c r="B10" s="1035" t="s">
        <v>30</v>
      </c>
      <c r="C10" s="1036"/>
      <c r="D10" s="1037"/>
      <c r="E10" s="1041" t="s">
        <v>38</v>
      </c>
      <c r="F10" s="1035" t="s">
        <v>39</v>
      </c>
      <c r="G10" s="1036"/>
      <c r="H10" s="1036"/>
      <c r="I10" s="1036"/>
      <c r="J10" s="1037"/>
      <c r="K10" s="1041" t="s">
        <v>1</v>
      </c>
      <c r="L10" s="1041" t="s">
        <v>0</v>
      </c>
      <c r="M10" s="1041" t="s">
        <v>12</v>
      </c>
      <c r="N10" s="1035" t="s">
        <v>6</v>
      </c>
      <c r="O10" s="1120" t="s">
        <v>36</v>
      </c>
      <c r="P10" s="1120" t="s">
        <v>37</v>
      </c>
      <c r="Q10" s="1298" t="s">
        <v>35</v>
      </c>
      <c r="R10" s="1065" t="s">
        <v>40</v>
      </c>
      <c r="S10" s="1050" t="s">
        <v>47</v>
      </c>
      <c r="T10" s="1050" t="s">
        <v>46</v>
      </c>
      <c r="U10" s="1050" t="s">
        <v>48</v>
      </c>
      <c r="V10" s="1282" t="s">
        <v>15</v>
      </c>
      <c r="W10" s="1282"/>
      <c r="X10" s="1282"/>
      <c r="Y10" s="1282"/>
      <c r="Z10" s="1282"/>
      <c r="AA10" s="1283" t="s">
        <v>50</v>
      </c>
      <c r="AB10" s="1282" t="s">
        <v>49</v>
      </c>
      <c r="AC10" s="1282" t="s">
        <v>18</v>
      </c>
      <c r="AD10" s="1282"/>
      <c r="AE10" s="1282" t="s">
        <v>19</v>
      </c>
      <c r="AF10" s="1282"/>
      <c r="AG10" s="1050" t="s">
        <v>41</v>
      </c>
      <c r="AH10" s="1293" t="s">
        <v>42</v>
      </c>
      <c r="AI10" s="1295" t="s">
        <v>43</v>
      </c>
      <c r="AJ10" s="1065" t="s">
        <v>44</v>
      </c>
      <c r="AK10" s="1050" t="s">
        <v>45</v>
      </c>
      <c r="AL10" s="1088" t="s">
        <v>26</v>
      </c>
    </row>
    <row r="11" spans="1:38" x14ac:dyDescent="0.25">
      <c r="A11" s="1085"/>
      <c r="B11" s="1038"/>
      <c r="C11" s="1039"/>
      <c r="D11" s="1040"/>
      <c r="E11" s="1042"/>
      <c r="F11" s="1038"/>
      <c r="G11" s="1039"/>
      <c r="H11" s="1039"/>
      <c r="I11" s="1039"/>
      <c r="J11" s="1040"/>
      <c r="K11" s="1042"/>
      <c r="L11" s="1042"/>
      <c r="M11" s="1042"/>
      <c r="N11" s="1087"/>
      <c r="O11" s="1067"/>
      <c r="P11" s="1067"/>
      <c r="Q11" s="1299"/>
      <c r="R11" s="1048"/>
      <c r="S11" s="1051"/>
      <c r="T11" s="1051"/>
      <c r="U11" s="1051"/>
      <c r="V11" s="1043" t="s">
        <v>13</v>
      </c>
      <c r="W11" s="1043"/>
      <c r="X11" s="1043" t="s">
        <v>14</v>
      </c>
      <c r="Y11" s="1043"/>
      <c r="Z11" s="1043"/>
      <c r="AA11" s="1129"/>
      <c r="AB11" s="1043"/>
      <c r="AC11" s="1043"/>
      <c r="AD11" s="1043"/>
      <c r="AE11" s="1043"/>
      <c r="AF11" s="1043"/>
      <c r="AG11" s="1051"/>
      <c r="AH11" s="1049"/>
      <c r="AI11" s="1052"/>
      <c r="AJ11" s="1048"/>
      <c r="AK11" s="1051"/>
      <c r="AL11" s="1089"/>
    </row>
    <row r="12" spans="1:38" ht="68.25" thickBot="1" x14ac:dyDescent="0.3">
      <c r="A12" s="1140"/>
      <c r="B12" s="108" t="s">
        <v>27</v>
      </c>
      <c r="C12" s="108" t="s">
        <v>28</v>
      </c>
      <c r="D12" s="109" t="s">
        <v>29</v>
      </c>
      <c r="E12" s="1141"/>
      <c r="F12" s="110" t="s">
        <v>8</v>
      </c>
      <c r="G12" s="110" t="s">
        <v>9</v>
      </c>
      <c r="H12" s="110" t="s">
        <v>10</v>
      </c>
      <c r="I12" s="110" t="s">
        <v>11</v>
      </c>
      <c r="J12" s="111" t="s">
        <v>3</v>
      </c>
      <c r="K12" s="1141"/>
      <c r="L12" s="1141"/>
      <c r="M12" s="1141"/>
      <c r="N12" s="1130"/>
      <c r="O12" s="1297"/>
      <c r="P12" s="1297"/>
      <c r="Q12" s="1300"/>
      <c r="R12" s="1131"/>
      <c r="S12" s="1128"/>
      <c r="T12" s="1128"/>
      <c r="U12" s="1128"/>
      <c r="V12" s="563" t="s">
        <v>16</v>
      </c>
      <c r="W12" s="563" t="s">
        <v>17</v>
      </c>
      <c r="X12" s="563" t="s">
        <v>25</v>
      </c>
      <c r="Y12" s="563" t="s">
        <v>24</v>
      </c>
      <c r="Z12" s="563" t="s">
        <v>17</v>
      </c>
      <c r="AA12" s="1284"/>
      <c r="AB12" s="1285"/>
      <c r="AC12" s="563" t="s">
        <v>20</v>
      </c>
      <c r="AD12" s="563" t="s">
        <v>21</v>
      </c>
      <c r="AE12" s="112" t="s">
        <v>22</v>
      </c>
      <c r="AF12" s="112" t="s">
        <v>23</v>
      </c>
      <c r="AG12" s="1128"/>
      <c r="AH12" s="1294"/>
      <c r="AI12" s="1296"/>
      <c r="AJ12" s="1131"/>
      <c r="AK12" s="1128"/>
      <c r="AL12" s="1281"/>
    </row>
    <row r="13" spans="1:38" s="570" customFormat="1" ht="101.25" x14ac:dyDescent="0.25">
      <c r="A13" s="626" t="s">
        <v>656</v>
      </c>
      <c r="B13" s="564" t="s">
        <v>58</v>
      </c>
      <c r="C13" s="564"/>
      <c r="D13" s="564"/>
      <c r="E13" s="565" t="s">
        <v>657</v>
      </c>
      <c r="F13" s="564">
        <v>1</v>
      </c>
      <c r="G13" s="564">
        <v>3</v>
      </c>
      <c r="H13" s="564">
        <v>3</v>
      </c>
      <c r="I13" s="564">
        <v>0</v>
      </c>
      <c r="J13" s="564">
        <f>+F13+G13+H13+I13</f>
        <v>7</v>
      </c>
      <c r="K13" s="564" t="s">
        <v>658</v>
      </c>
      <c r="L13" s="564" t="s">
        <v>259</v>
      </c>
      <c r="M13" s="564">
        <v>158</v>
      </c>
      <c r="N13" s="564" t="s">
        <v>659</v>
      </c>
      <c r="O13" s="564" t="s">
        <v>660</v>
      </c>
      <c r="P13" s="564">
        <v>300</v>
      </c>
      <c r="Q13" s="566" t="s">
        <v>661</v>
      </c>
      <c r="R13" s="567"/>
      <c r="S13" s="564"/>
      <c r="T13" s="564"/>
      <c r="U13" s="564"/>
      <c r="V13" s="564"/>
      <c r="W13" s="564"/>
      <c r="X13" s="564"/>
      <c r="Y13" s="564"/>
      <c r="Z13" s="564"/>
      <c r="AA13" s="564"/>
      <c r="AB13" s="564"/>
      <c r="AC13" s="564"/>
      <c r="AD13" s="564"/>
      <c r="AE13" s="564"/>
      <c r="AF13" s="564"/>
      <c r="AG13" s="564"/>
      <c r="AH13" s="568"/>
      <c r="AI13" s="568"/>
      <c r="AJ13" s="564"/>
      <c r="AK13" s="564"/>
      <c r="AL13" s="569"/>
    </row>
    <row r="14" spans="1:38" s="570" customFormat="1" ht="90" x14ac:dyDescent="0.25">
      <c r="A14" s="627" t="s">
        <v>662</v>
      </c>
      <c r="B14" s="288" t="s">
        <v>58</v>
      </c>
      <c r="C14" s="288"/>
      <c r="D14" s="288"/>
      <c r="E14" s="299" t="s">
        <v>663</v>
      </c>
      <c r="F14" s="288"/>
      <c r="G14" s="288">
        <v>1</v>
      </c>
      <c r="H14" s="288"/>
      <c r="I14" s="288"/>
      <c r="J14" s="288">
        <f t="shared" ref="J14:J40" si="0">+F14+G14+H14+I14</f>
        <v>1</v>
      </c>
      <c r="K14" s="288" t="s">
        <v>664</v>
      </c>
      <c r="L14" s="564" t="s">
        <v>259</v>
      </c>
      <c r="M14" s="288">
        <v>158</v>
      </c>
      <c r="N14" s="288" t="s">
        <v>665</v>
      </c>
      <c r="O14" s="288" t="s">
        <v>660</v>
      </c>
      <c r="P14" s="288">
        <v>200</v>
      </c>
      <c r="Q14" s="571" t="s">
        <v>661</v>
      </c>
      <c r="R14" s="572"/>
      <c r="S14" s="288"/>
      <c r="T14" s="288"/>
      <c r="U14" s="288"/>
      <c r="V14" s="288"/>
      <c r="W14" s="288"/>
      <c r="X14" s="288"/>
      <c r="Y14" s="288"/>
      <c r="Z14" s="288"/>
      <c r="AA14" s="288"/>
      <c r="AB14" s="288"/>
      <c r="AC14" s="288"/>
      <c r="AD14" s="288"/>
      <c r="AE14" s="288"/>
      <c r="AF14" s="288"/>
      <c r="AG14" s="288"/>
      <c r="AH14" s="300"/>
      <c r="AI14" s="300"/>
      <c r="AJ14" s="288"/>
      <c r="AK14" s="288"/>
      <c r="AL14" s="571"/>
    </row>
    <row r="15" spans="1:38" s="575" customFormat="1" ht="78.75" x14ac:dyDescent="0.25">
      <c r="A15" s="627" t="s">
        <v>666</v>
      </c>
      <c r="B15" s="288" t="s">
        <v>58</v>
      </c>
      <c r="C15" s="288"/>
      <c r="D15" s="288"/>
      <c r="E15" s="299" t="s">
        <v>667</v>
      </c>
      <c r="F15" s="288"/>
      <c r="G15" s="288">
        <v>1</v>
      </c>
      <c r="H15" s="288">
        <v>1</v>
      </c>
      <c r="I15" s="288">
        <v>1</v>
      </c>
      <c r="J15" s="288">
        <f>+F15+G15+H15+I15</f>
        <v>3</v>
      </c>
      <c r="K15" s="288" t="s">
        <v>668</v>
      </c>
      <c r="L15" s="288" t="s">
        <v>669</v>
      </c>
      <c r="M15" s="288">
        <f>SUM(F15:I15)</f>
        <v>3</v>
      </c>
      <c r="N15" s="288" t="s">
        <v>670</v>
      </c>
      <c r="O15" s="288" t="s">
        <v>671</v>
      </c>
      <c r="P15" s="288" t="s">
        <v>392</v>
      </c>
      <c r="Q15" s="571" t="s">
        <v>672</v>
      </c>
      <c r="R15" s="572"/>
      <c r="S15" s="288"/>
      <c r="T15" s="288"/>
      <c r="U15" s="288"/>
      <c r="V15" s="288"/>
      <c r="W15" s="288"/>
      <c r="X15" s="288"/>
      <c r="Y15" s="288"/>
      <c r="Z15" s="288"/>
      <c r="AA15" s="288"/>
      <c r="AB15" s="573"/>
      <c r="AC15" s="288"/>
      <c r="AD15" s="288"/>
      <c r="AE15" s="288"/>
      <c r="AF15" s="288"/>
      <c r="AG15" s="288"/>
      <c r="AH15" s="300"/>
      <c r="AI15" s="300"/>
      <c r="AJ15" s="288"/>
      <c r="AK15" s="288"/>
      <c r="AL15" s="574"/>
    </row>
    <row r="16" spans="1:38" s="575" customFormat="1" ht="45" x14ac:dyDescent="0.25">
      <c r="A16" s="627" t="s">
        <v>666</v>
      </c>
      <c r="B16" s="288"/>
      <c r="C16" s="288" t="s">
        <v>58</v>
      </c>
      <c r="D16" s="288"/>
      <c r="E16" s="299" t="s">
        <v>667</v>
      </c>
      <c r="F16" s="288">
        <v>20</v>
      </c>
      <c r="G16" s="288">
        <v>70</v>
      </c>
      <c r="H16" s="288">
        <v>50</v>
      </c>
      <c r="I16" s="288">
        <v>20</v>
      </c>
      <c r="J16" s="288">
        <f t="shared" si="0"/>
        <v>160</v>
      </c>
      <c r="K16" s="288" t="s">
        <v>668</v>
      </c>
      <c r="L16" s="288" t="s">
        <v>669</v>
      </c>
      <c r="M16" s="288"/>
      <c r="N16" s="288" t="s">
        <v>673</v>
      </c>
      <c r="O16" s="288" t="s">
        <v>671</v>
      </c>
      <c r="P16" s="288" t="s">
        <v>392</v>
      </c>
      <c r="Q16" s="571" t="s">
        <v>672</v>
      </c>
      <c r="R16" s="572"/>
      <c r="S16" s="288"/>
      <c r="T16" s="288"/>
      <c r="U16" s="288"/>
      <c r="V16" s="288"/>
      <c r="W16" s="288"/>
      <c r="X16" s="288"/>
      <c r="Y16" s="288"/>
      <c r="Z16" s="288"/>
      <c r="AA16" s="288"/>
      <c r="AB16" s="288"/>
      <c r="AC16" s="288"/>
      <c r="AD16" s="288"/>
      <c r="AE16" s="288"/>
      <c r="AF16" s="288"/>
      <c r="AG16" s="288"/>
      <c r="AH16" s="288"/>
      <c r="AI16" s="300"/>
      <c r="AJ16" s="288"/>
      <c r="AK16" s="288"/>
      <c r="AL16" s="574"/>
    </row>
    <row r="17" spans="1:38" s="575" customFormat="1" ht="33.75" x14ac:dyDescent="0.25">
      <c r="A17" s="627" t="s">
        <v>674</v>
      </c>
      <c r="B17" s="288" t="s">
        <v>58</v>
      </c>
      <c r="C17" s="288"/>
      <c r="D17" s="288"/>
      <c r="E17" s="299" t="s">
        <v>675</v>
      </c>
      <c r="F17" s="288"/>
      <c r="G17" s="288"/>
      <c r="H17" s="288">
        <v>1</v>
      </c>
      <c r="I17" s="288"/>
      <c r="J17" s="288">
        <f t="shared" si="0"/>
        <v>1</v>
      </c>
      <c r="K17" s="288" t="s">
        <v>676</v>
      </c>
      <c r="L17" s="288" t="s">
        <v>677</v>
      </c>
      <c r="M17" s="288">
        <v>483</v>
      </c>
      <c r="N17" s="288" t="s">
        <v>678</v>
      </c>
      <c r="O17" s="288" t="s">
        <v>679</v>
      </c>
      <c r="P17" s="288">
        <v>120</v>
      </c>
      <c r="Q17" s="571" t="s">
        <v>661</v>
      </c>
      <c r="R17" s="572"/>
      <c r="S17" s="288"/>
      <c r="T17" s="288"/>
      <c r="U17" s="288"/>
      <c r="V17" s="288"/>
      <c r="W17" s="288"/>
      <c r="X17" s="288"/>
      <c r="Y17" s="288"/>
      <c r="Z17" s="288"/>
      <c r="AA17" s="288"/>
      <c r="AB17" s="288"/>
      <c r="AC17" s="288"/>
      <c r="AD17" s="288"/>
      <c r="AE17" s="288"/>
      <c r="AF17" s="288"/>
      <c r="AG17" s="288"/>
      <c r="AH17" s="288"/>
      <c r="AI17" s="300"/>
      <c r="AJ17" s="288"/>
      <c r="AK17" s="288"/>
      <c r="AL17" s="571"/>
    </row>
    <row r="18" spans="1:38" s="298" customFormat="1" ht="67.5" x14ac:dyDescent="0.25">
      <c r="A18" s="627" t="s">
        <v>680</v>
      </c>
      <c r="B18" s="288"/>
      <c r="C18" s="288"/>
      <c r="D18" s="283" t="s">
        <v>58</v>
      </c>
      <c r="E18" s="299" t="s">
        <v>681</v>
      </c>
      <c r="F18" s="288">
        <v>0</v>
      </c>
      <c r="G18" s="288">
        <v>0</v>
      </c>
      <c r="H18" s="288">
        <v>2</v>
      </c>
      <c r="I18" s="288">
        <v>2</v>
      </c>
      <c r="J18" s="288">
        <f t="shared" si="0"/>
        <v>4</v>
      </c>
      <c r="K18" s="530" t="s">
        <v>682</v>
      </c>
      <c r="L18" s="288" t="s">
        <v>779</v>
      </c>
      <c r="M18" s="288">
        <v>498</v>
      </c>
      <c r="N18" s="288" t="s">
        <v>683</v>
      </c>
      <c r="O18" s="530" t="s">
        <v>684</v>
      </c>
      <c r="P18" s="295"/>
      <c r="Q18" s="576" t="s">
        <v>685</v>
      </c>
      <c r="R18" s="572"/>
      <c r="S18" s="288"/>
      <c r="T18" s="288"/>
      <c r="U18" s="288"/>
      <c r="V18" s="288"/>
      <c r="W18" s="288"/>
      <c r="X18" s="288"/>
      <c r="Y18" s="288"/>
      <c r="Z18" s="288"/>
      <c r="AA18" s="628"/>
      <c r="AB18" s="288"/>
      <c r="AC18" s="288"/>
      <c r="AD18" s="288"/>
      <c r="AE18" s="288"/>
      <c r="AF18" s="288"/>
      <c r="AG18" s="288"/>
      <c r="AH18" s="288"/>
      <c r="AI18" s="288"/>
      <c r="AJ18" s="288"/>
      <c r="AK18" s="288"/>
      <c r="AL18" s="571"/>
    </row>
    <row r="19" spans="1:38" s="298" customFormat="1" ht="45" x14ac:dyDescent="0.25">
      <c r="A19" s="627" t="s">
        <v>680</v>
      </c>
      <c r="B19" s="288"/>
      <c r="C19" s="288" t="s">
        <v>234</v>
      </c>
      <c r="D19" s="283"/>
      <c r="E19" s="299" t="s">
        <v>686</v>
      </c>
      <c r="F19" s="288">
        <v>0</v>
      </c>
      <c r="G19" s="288">
        <v>0</v>
      </c>
      <c r="H19" s="288">
        <v>4</v>
      </c>
      <c r="I19" s="288">
        <v>4</v>
      </c>
      <c r="J19" s="288">
        <f t="shared" si="0"/>
        <v>8</v>
      </c>
      <c r="K19" s="530" t="s">
        <v>687</v>
      </c>
      <c r="L19" s="288" t="s">
        <v>779</v>
      </c>
      <c r="M19" s="288">
        <v>498</v>
      </c>
      <c r="N19" s="288" t="s">
        <v>683</v>
      </c>
      <c r="O19" s="530" t="s">
        <v>684</v>
      </c>
      <c r="P19" s="295"/>
      <c r="Q19" s="576" t="s">
        <v>685</v>
      </c>
      <c r="R19" s="572"/>
      <c r="S19" s="288"/>
      <c r="T19" s="288"/>
      <c r="U19" s="288"/>
      <c r="V19" s="288"/>
      <c r="W19" s="288"/>
      <c r="X19" s="288"/>
      <c r="Y19" s="288"/>
      <c r="Z19" s="288"/>
      <c r="AA19" s="628"/>
      <c r="AB19" s="288"/>
      <c r="AC19" s="288"/>
      <c r="AD19" s="288"/>
      <c r="AE19" s="288"/>
      <c r="AF19" s="288"/>
      <c r="AG19" s="288"/>
      <c r="AH19" s="288"/>
      <c r="AI19" s="288"/>
      <c r="AJ19" s="288"/>
      <c r="AK19" s="288"/>
      <c r="AL19" s="571"/>
    </row>
    <row r="20" spans="1:38" s="298" customFormat="1" ht="90" x14ac:dyDescent="0.25">
      <c r="A20" s="627" t="s">
        <v>688</v>
      </c>
      <c r="B20" s="288"/>
      <c r="C20" s="288" t="s">
        <v>58</v>
      </c>
      <c r="D20" s="283"/>
      <c r="E20" s="299" t="s">
        <v>689</v>
      </c>
      <c r="F20" s="288">
        <v>0</v>
      </c>
      <c r="G20" s="288">
        <v>0</v>
      </c>
      <c r="H20" s="288">
        <v>116</v>
      </c>
      <c r="I20" s="288">
        <v>116</v>
      </c>
      <c r="J20" s="288">
        <f t="shared" si="0"/>
        <v>232</v>
      </c>
      <c r="K20" s="530" t="s">
        <v>687</v>
      </c>
      <c r="L20" s="288" t="s">
        <v>779</v>
      </c>
      <c r="M20" s="288">
        <v>498</v>
      </c>
      <c r="N20" s="282" t="s">
        <v>690</v>
      </c>
      <c r="O20" s="530" t="s">
        <v>684</v>
      </c>
      <c r="P20" s="295"/>
      <c r="Q20" s="576" t="s">
        <v>685</v>
      </c>
      <c r="R20" s="572"/>
      <c r="S20" s="288"/>
      <c r="T20" s="288"/>
      <c r="U20" s="288"/>
      <c r="V20" s="288"/>
      <c r="W20" s="288"/>
      <c r="X20" s="288"/>
      <c r="Y20" s="288"/>
      <c r="Z20" s="288"/>
      <c r="AA20" s="628"/>
      <c r="AB20" s="288"/>
      <c r="AC20" s="288"/>
      <c r="AD20" s="288"/>
      <c r="AE20" s="288"/>
      <c r="AF20" s="288"/>
      <c r="AG20" s="288"/>
      <c r="AH20" s="288"/>
      <c r="AI20" s="288"/>
      <c r="AJ20" s="288"/>
      <c r="AK20" s="288"/>
      <c r="AL20" s="571"/>
    </row>
    <row r="21" spans="1:38" s="580" customFormat="1" ht="67.5" x14ac:dyDescent="0.25">
      <c r="A21" s="627" t="s">
        <v>691</v>
      </c>
      <c r="B21" s="288" t="s">
        <v>234</v>
      </c>
      <c r="C21" s="288"/>
      <c r="D21" s="288"/>
      <c r="E21" s="299" t="s">
        <v>692</v>
      </c>
      <c r="F21" s="288">
        <v>8</v>
      </c>
      <c r="G21" s="288">
        <v>2</v>
      </c>
      <c r="H21" s="288">
        <v>0</v>
      </c>
      <c r="I21" s="288">
        <v>0</v>
      </c>
      <c r="J21" s="288">
        <f t="shared" si="0"/>
        <v>10</v>
      </c>
      <c r="K21" s="530" t="s">
        <v>693</v>
      </c>
      <c r="L21" s="282" t="s">
        <v>111</v>
      </c>
      <c r="M21" s="288">
        <v>498</v>
      </c>
      <c r="N21" s="282"/>
      <c r="O21" s="530" t="s">
        <v>694</v>
      </c>
      <c r="P21" s="288"/>
      <c r="Q21" s="576" t="s">
        <v>695</v>
      </c>
      <c r="R21" s="577"/>
      <c r="S21" s="283"/>
      <c r="T21" s="283"/>
      <c r="U21" s="530"/>
      <c r="V21" s="283"/>
      <c r="W21" s="283"/>
      <c r="X21" s="288"/>
      <c r="Y21" s="288"/>
      <c r="Z21" s="288"/>
      <c r="AA21" s="288"/>
      <c r="AB21" s="578"/>
      <c r="AC21" s="288"/>
      <c r="AD21" s="288"/>
      <c r="AE21" s="288"/>
      <c r="AF21" s="288"/>
      <c r="AG21" s="282"/>
      <c r="AH21" s="282"/>
      <c r="AI21" s="288"/>
      <c r="AJ21" s="288"/>
      <c r="AK21" s="539"/>
      <c r="AL21" s="579"/>
    </row>
    <row r="22" spans="1:38" s="582" customFormat="1" ht="67.5" x14ac:dyDescent="0.25">
      <c r="A22" s="627" t="s">
        <v>691</v>
      </c>
      <c r="B22" s="288"/>
      <c r="C22" s="288" t="s">
        <v>234</v>
      </c>
      <c r="D22" s="288"/>
      <c r="E22" s="299" t="s">
        <v>692</v>
      </c>
      <c r="F22" s="288">
        <v>40</v>
      </c>
      <c r="G22" s="288">
        <v>40</v>
      </c>
      <c r="H22" s="288">
        <v>20</v>
      </c>
      <c r="I22" s="288">
        <v>10</v>
      </c>
      <c r="J22" s="288">
        <f t="shared" si="0"/>
        <v>110</v>
      </c>
      <c r="K22" s="530" t="s">
        <v>696</v>
      </c>
      <c r="L22" s="282" t="s">
        <v>111</v>
      </c>
      <c r="M22" s="288">
        <v>498</v>
      </c>
      <c r="N22" s="282"/>
      <c r="O22" s="530" t="s">
        <v>697</v>
      </c>
      <c r="P22" s="283"/>
      <c r="Q22" s="576" t="s">
        <v>695</v>
      </c>
      <c r="R22" s="572"/>
      <c r="S22" s="288"/>
      <c r="T22" s="288"/>
      <c r="U22" s="299"/>
      <c r="V22" s="283"/>
      <c r="W22" s="581"/>
      <c r="X22" s="282"/>
      <c r="Y22" s="282"/>
      <c r="Z22" s="288"/>
      <c r="AA22" s="288"/>
      <c r="AB22" s="530"/>
      <c r="AC22" s="288"/>
      <c r="AD22" s="288"/>
      <c r="AE22" s="288"/>
      <c r="AF22" s="288"/>
      <c r="AG22" s="282"/>
      <c r="AH22" s="282"/>
      <c r="AI22" s="288"/>
      <c r="AJ22" s="288"/>
      <c r="AK22" s="539"/>
      <c r="AL22" s="579"/>
    </row>
    <row r="23" spans="1:38" s="570" customFormat="1" ht="45" x14ac:dyDescent="0.25">
      <c r="A23" s="627" t="s">
        <v>698</v>
      </c>
      <c r="B23" s="288"/>
      <c r="C23" s="288" t="s">
        <v>58</v>
      </c>
      <c r="D23" s="288"/>
      <c r="E23" s="299" t="s">
        <v>699</v>
      </c>
      <c r="F23" s="288">
        <v>10</v>
      </c>
      <c r="G23" s="288">
        <v>30</v>
      </c>
      <c r="H23" s="288">
        <v>36</v>
      </c>
      <c r="I23" s="288">
        <v>40</v>
      </c>
      <c r="J23" s="288">
        <f>F23+G23+H23+I23</f>
        <v>116</v>
      </c>
      <c r="K23" s="288" t="s">
        <v>700</v>
      </c>
      <c r="L23" s="288" t="s">
        <v>701</v>
      </c>
      <c r="M23" s="288">
        <v>496</v>
      </c>
      <c r="N23" s="288" t="s">
        <v>702</v>
      </c>
      <c r="O23" s="288" t="s">
        <v>703</v>
      </c>
      <c r="P23" s="288" t="s">
        <v>704</v>
      </c>
      <c r="Q23" s="571" t="s">
        <v>705</v>
      </c>
      <c r="R23" s="572"/>
      <c r="S23" s="288"/>
      <c r="T23" s="288"/>
      <c r="U23" s="288"/>
      <c r="V23" s="288"/>
      <c r="W23" s="288"/>
      <c r="X23" s="288"/>
      <c r="Y23" s="288"/>
      <c r="Z23" s="288"/>
      <c r="AA23" s="288"/>
      <c r="AB23" s="288"/>
      <c r="AC23" s="288"/>
      <c r="AD23" s="288"/>
      <c r="AE23" s="288"/>
      <c r="AF23" s="288"/>
      <c r="AG23" s="282"/>
      <c r="AH23" s="282"/>
      <c r="AI23" s="300"/>
      <c r="AJ23" s="288"/>
      <c r="AK23" s="583"/>
      <c r="AL23" s="584"/>
    </row>
    <row r="24" spans="1:38" s="570" customFormat="1" ht="101.25" x14ac:dyDescent="0.25">
      <c r="A24" s="627" t="s">
        <v>706</v>
      </c>
      <c r="B24" s="288"/>
      <c r="C24" s="288" t="s">
        <v>58</v>
      </c>
      <c r="D24" s="288"/>
      <c r="E24" s="299" t="s">
        <v>707</v>
      </c>
      <c r="F24" s="288">
        <v>6</v>
      </c>
      <c r="G24" s="288">
        <v>16</v>
      </c>
      <c r="H24" s="288">
        <v>18</v>
      </c>
      <c r="I24" s="288">
        <v>18</v>
      </c>
      <c r="J24" s="288">
        <f>SUM(F24:I24)</f>
        <v>58</v>
      </c>
      <c r="K24" s="288" t="s">
        <v>708</v>
      </c>
      <c r="L24" s="288" t="s">
        <v>701</v>
      </c>
      <c r="M24" s="288">
        <v>496</v>
      </c>
      <c r="N24" s="288" t="s">
        <v>702</v>
      </c>
      <c r="O24" s="288" t="s">
        <v>709</v>
      </c>
      <c r="P24" s="288" t="s">
        <v>710</v>
      </c>
      <c r="Q24" s="571" t="s">
        <v>705</v>
      </c>
      <c r="R24" s="572"/>
      <c r="S24" s="288"/>
      <c r="T24" s="288"/>
      <c r="U24" s="288"/>
      <c r="V24" s="288"/>
      <c r="W24" s="288"/>
      <c r="X24" s="288"/>
      <c r="Y24" s="288"/>
      <c r="Z24" s="288"/>
      <c r="AA24" s="288"/>
      <c r="AB24" s="288"/>
      <c r="AC24" s="288"/>
      <c r="AD24" s="288"/>
      <c r="AE24" s="288"/>
      <c r="AF24" s="288"/>
      <c r="AG24" s="282"/>
      <c r="AH24" s="282"/>
      <c r="AI24" s="300"/>
      <c r="AJ24" s="288"/>
      <c r="AK24" s="583"/>
      <c r="AL24" s="585"/>
    </row>
    <row r="25" spans="1:38" s="570" customFormat="1" ht="56.25" x14ac:dyDescent="0.25">
      <c r="A25" s="627" t="s">
        <v>711</v>
      </c>
      <c r="B25" s="288"/>
      <c r="C25" s="288" t="s">
        <v>58</v>
      </c>
      <c r="D25" s="288"/>
      <c r="E25" s="299" t="s">
        <v>712</v>
      </c>
      <c r="F25" s="288" t="s">
        <v>58</v>
      </c>
      <c r="G25" s="288" t="s">
        <v>58</v>
      </c>
      <c r="H25" s="288" t="s">
        <v>58</v>
      </c>
      <c r="I25" s="288" t="s">
        <v>58</v>
      </c>
      <c r="J25" s="288" t="s">
        <v>58</v>
      </c>
      <c r="K25" s="288" t="s">
        <v>713</v>
      </c>
      <c r="L25" s="288" t="s">
        <v>714</v>
      </c>
      <c r="M25" s="288">
        <v>565</v>
      </c>
      <c r="N25" s="288" t="s">
        <v>715</v>
      </c>
      <c r="O25" s="288" t="s">
        <v>716</v>
      </c>
      <c r="P25" s="288" t="s">
        <v>717</v>
      </c>
      <c r="Q25" s="571" t="s">
        <v>705</v>
      </c>
      <c r="R25" s="572"/>
      <c r="S25" s="288"/>
      <c r="T25" s="288"/>
      <c r="U25" s="288"/>
      <c r="V25" s="288"/>
      <c r="W25" s="288"/>
      <c r="X25" s="288"/>
      <c r="Y25" s="288"/>
      <c r="Z25" s="288"/>
      <c r="AA25" s="288"/>
      <c r="AB25" s="288"/>
      <c r="AC25" s="288"/>
      <c r="AD25" s="288"/>
      <c r="AE25" s="288"/>
      <c r="AF25" s="288"/>
      <c r="AG25" s="282"/>
      <c r="AH25" s="282"/>
      <c r="AI25" s="300"/>
      <c r="AJ25" s="288"/>
      <c r="AK25" s="583"/>
      <c r="AL25" s="585"/>
    </row>
    <row r="26" spans="1:38" s="570" customFormat="1" ht="56.25" x14ac:dyDescent="0.25">
      <c r="A26" s="627" t="s">
        <v>718</v>
      </c>
      <c r="B26" s="288"/>
      <c r="C26" s="288" t="s">
        <v>58</v>
      </c>
      <c r="D26" s="288"/>
      <c r="E26" s="299" t="s">
        <v>719</v>
      </c>
      <c r="F26" s="288" t="s">
        <v>58</v>
      </c>
      <c r="G26" s="288" t="s">
        <v>58</v>
      </c>
      <c r="H26" s="288" t="s">
        <v>58</v>
      </c>
      <c r="I26" s="288" t="s">
        <v>58</v>
      </c>
      <c r="J26" s="288" t="s">
        <v>58</v>
      </c>
      <c r="K26" s="288" t="s">
        <v>720</v>
      </c>
      <c r="L26" s="288" t="s">
        <v>721</v>
      </c>
      <c r="M26" s="288">
        <v>567</v>
      </c>
      <c r="N26" s="288" t="s">
        <v>715</v>
      </c>
      <c r="O26" s="288" t="s">
        <v>722</v>
      </c>
      <c r="P26" s="288" t="s">
        <v>717</v>
      </c>
      <c r="Q26" s="571" t="s">
        <v>705</v>
      </c>
      <c r="R26" s="572"/>
      <c r="S26" s="288"/>
      <c r="T26" s="288"/>
      <c r="U26" s="288"/>
      <c r="V26" s="288"/>
      <c r="W26" s="288"/>
      <c r="X26" s="288"/>
      <c r="Y26" s="288"/>
      <c r="Z26" s="288"/>
      <c r="AA26" s="288"/>
      <c r="AB26" s="288"/>
      <c r="AC26" s="288"/>
      <c r="AD26" s="288"/>
      <c r="AE26" s="288"/>
      <c r="AF26" s="288"/>
      <c r="AG26" s="282"/>
      <c r="AH26" s="282"/>
      <c r="AI26" s="300"/>
      <c r="AJ26" s="288"/>
      <c r="AK26" s="583"/>
      <c r="AL26" s="585"/>
    </row>
    <row r="27" spans="1:38" s="570" customFormat="1" ht="33.75" x14ac:dyDescent="0.25">
      <c r="A27" s="627" t="s">
        <v>723</v>
      </c>
      <c r="B27" s="288" t="s">
        <v>58</v>
      </c>
      <c r="C27" s="288"/>
      <c r="D27" s="288"/>
      <c r="E27" s="299" t="s">
        <v>724</v>
      </c>
      <c r="F27" s="288"/>
      <c r="G27" s="288"/>
      <c r="H27" s="288"/>
      <c r="I27" s="288">
        <v>1</v>
      </c>
      <c r="J27" s="288">
        <f t="shared" ref="J27:J36" si="1">+F27+G27+H27+I27</f>
        <v>1</v>
      </c>
      <c r="K27" s="288" t="s">
        <v>725</v>
      </c>
      <c r="L27" s="288" t="s">
        <v>331</v>
      </c>
      <c r="M27" s="288">
        <v>624</v>
      </c>
      <c r="N27" s="288" t="s">
        <v>392</v>
      </c>
      <c r="O27" s="288" t="s">
        <v>726</v>
      </c>
      <c r="P27" s="288">
        <v>33</v>
      </c>
      <c r="Q27" s="571" t="s">
        <v>727</v>
      </c>
      <c r="R27" s="572"/>
      <c r="S27" s="288"/>
      <c r="T27" s="288"/>
      <c r="U27" s="288"/>
      <c r="V27" s="288"/>
      <c r="W27" s="288"/>
      <c r="X27" s="288"/>
      <c r="Y27" s="288"/>
      <c r="Z27" s="288"/>
      <c r="AA27" s="288"/>
      <c r="AB27" s="288"/>
      <c r="AC27" s="288"/>
      <c r="AD27" s="288"/>
      <c r="AE27" s="288"/>
      <c r="AF27" s="288"/>
      <c r="AG27" s="288"/>
      <c r="AH27" s="300"/>
      <c r="AI27" s="300"/>
      <c r="AJ27" s="288"/>
      <c r="AK27" s="288"/>
      <c r="AL27" s="586"/>
    </row>
    <row r="28" spans="1:38" s="570" customFormat="1" ht="33.75" x14ac:dyDescent="0.25">
      <c r="A28" s="627" t="s">
        <v>728</v>
      </c>
      <c r="B28" s="288"/>
      <c r="C28" s="288" t="s">
        <v>58</v>
      </c>
      <c r="D28" s="288"/>
      <c r="E28" s="299" t="s">
        <v>729</v>
      </c>
      <c r="F28" s="288">
        <v>60</v>
      </c>
      <c r="G28" s="288">
        <v>30</v>
      </c>
      <c r="H28" s="288">
        <v>30</v>
      </c>
      <c r="I28" s="288">
        <v>30</v>
      </c>
      <c r="J28" s="288">
        <f t="shared" si="1"/>
        <v>150</v>
      </c>
      <c r="K28" s="288" t="s">
        <v>730</v>
      </c>
      <c r="L28" s="288" t="s">
        <v>111</v>
      </c>
      <c r="M28" s="288">
        <v>624</v>
      </c>
      <c r="N28" s="288" t="s">
        <v>392</v>
      </c>
      <c r="O28" s="288" t="s">
        <v>726</v>
      </c>
      <c r="P28" s="288">
        <v>33</v>
      </c>
      <c r="Q28" s="571" t="s">
        <v>727</v>
      </c>
      <c r="R28" s="587"/>
      <c r="S28" s="288"/>
      <c r="T28" s="288"/>
      <c r="U28" s="299"/>
      <c r="V28" s="288"/>
      <c r="W28" s="288"/>
      <c r="X28" s="288"/>
      <c r="Y28" s="288"/>
      <c r="Z28" s="288"/>
      <c r="AA28" s="288"/>
      <c r="AB28" s="288"/>
      <c r="AC28" s="288"/>
      <c r="AD28" s="288"/>
      <c r="AE28" s="288"/>
      <c r="AF28" s="288"/>
      <c r="AG28" s="588"/>
      <c r="AH28" s="288"/>
      <c r="AI28" s="300"/>
      <c r="AJ28" s="288"/>
      <c r="AK28" s="583"/>
      <c r="AL28" s="589"/>
    </row>
    <row r="29" spans="1:38" s="570" customFormat="1" ht="33.75" x14ac:dyDescent="0.25">
      <c r="A29" s="627" t="s">
        <v>731</v>
      </c>
      <c r="B29" s="288" t="s">
        <v>58</v>
      </c>
      <c r="C29" s="288" t="s">
        <v>58</v>
      </c>
      <c r="D29" s="288" t="s">
        <v>58</v>
      </c>
      <c r="E29" s="299" t="s">
        <v>732</v>
      </c>
      <c r="F29" s="288">
        <v>96</v>
      </c>
      <c r="G29" s="288">
        <v>96</v>
      </c>
      <c r="H29" s="288">
        <v>96</v>
      </c>
      <c r="I29" s="288">
        <v>96</v>
      </c>
      <c r="J29" s="288">
        <f t="shared" si="1"/>
        <v>384</v>
      </c>
      <c r="K29" s="288" t="s">
        <v>733</v>
      </c>
      <c r="L29" s="288" t="s">
        <v>111</v>
      </c>
      <c r="M29" s="288">
        <v>624</v>
      </c>
      <c r="N29" s="288" t="s">
        <v>392</v>
      </c>
      <c r="O29" s="288" t="s">
        <v>726</v>
      </c>
      <c r="P29" s="288">
        <v>32</v>
      </c>
      <c r="Q29" s="571" t="s">
        <v>727</v>
      </c>
      <c r="R29" s="572"/>
      <c r="S29" s="288"/>
      <c r="T29" s="288"/>
      <c r="U29" s="299"/>
      <c r="V29" s="288"/>
      <c r="W29" s="288"/>
      <c r="X29" s="288"/>
      <c r="Y29" s="288"/>
      <c r="Z29" s="288"/>
      <c r="AA29" s="288"/>
      <c r="AB29" s="288"/>
      <c r="AC29" s="288"/>
      <c r="AD29" s="288"/>
      <c r="AE29" s="288"/>
      <c r="AF29" s="288"/>
      <c r="AG29" s="588"/>
      <c r="AH29" s="288"/>
      <c r="AI29" s="300"/>
      <c r="AJ29" s="288"/>
      <c r="AK29" s="583"/>
      <c r="AL29" s="589"/>
    </row>
    <row r="30" spans="1:38" s="298" customFormat="1" ht="33.75" x14ac:dyDescent="0.25">
      <c r="A30" s="627" t="s">
        <v>734</v>
      </c>
      <c r="B30" s="288"/>
      <c r="C30" s="288" t="s">
        <v>58</v>
      </c>
      <c r="D30" s="288"/>
      <c r="E30" s="299" t="s">
        <v>735</v>
      </c>
      <c r="F30" s="288"/>
      <c r="G30" s="288"/>
      <c r="H30" s="288"/>
      <c r="I30" s="288">
        <v>39</v>
      </c>
      <c r="J30" s="288">
        <f t="shared" si="1"/>
        <v>39</v>
      </c>
      <c r="K30" s="288" t="s">
        <v>736</v>
      </c>
      <c r="L30" s="288" t="s">
        <v>111</v>
      </c>
      <c r="M30" s="288">
        <v>626</v>
      </c>
      <c r="N30" s="288" t="s">
        <v>392</v>
      </c>
      <c r="O30" s="288" t="s">
        <v>726</v>
      </c>
      <c r="P30" s="288">
        <v>39</v>
      </c>
      <c r="Q30" s="571" t="s">
        <v>727</v>
      </c>
      <c r="R30" s="572"/>
      <c r="S30" s="288"/>
      <c r="T30" s="288"/>
      <c r="U30" s="299"/>
      <c r="V30" s="288"/>
      <c r="W30" s="288"/>
      <c r="X30" s="288"/>
      <c r="Y30" s="288"/>
      <c r="Z30" s="288"/>
      <c r="AA30" s="288"/>
      <c r="AB30" s="288"/>
      <c r="AC30" s="288"/>
      <c r="AD30" s="288"/>
      <c r="AE30" s="288"/>
      <c r="AF30" s="288"/>
      <c r="AG30" s="300"/>
      <c r="AH30" s="288"/>
      <c r="AI30" s="300"/>
      <c r="AJ30" s="288"/>
      <c r="AK30" s="583"/>
      <c r="AL30" s="589"/>
    </row>
    <row r="31" spans="1:38" s="298" customFormat="1" ht="33.75" x14ac:dyDescent="0.25">
      <c r="A31" s="627" t="s">
        <v>737</v>
      </c>
      <c r="B31" s="288" t="s">
        <v>58</v>
      </c>
      <c r="C31" s="288" t="s">
        <v>58</v>
      </c>
      <c r="D31" s="288" t="s">
        <v>58</v>
      </c>
      <c r="E31" s="299" t="s">
        <v>738</v>
      </c>
      <c r="F31" s="288">
        <v>10</v>
      </c>
      <c r="G31" s="288">
        <v>10</v>
      </c>
      <c r="H31" s="288">
        <v>10</v>
      </c>
      <c r="I31" s="288">
        <v>10</v>
      </c>
      <c r="J31" s="288">
        <f t="shared" si="1"/>
        <v>40</v>
      </c>
      <c r="K31" s="288" t="s">
        <v>739</v>
      </c>
      <c r="L31" s="288" t="s">
        <v>111</v>
      </c>
      <c r="M31" s="288">
        <v>624</v>
      </c>
      <c r="N31" s="288" t="s">
        <v>392</v>
      </c>
      <c r="O31" s="288" t="s">
        <v>726</v>
      </c>
      <c r="P31" s="288">
        <v>33</v>
      </c>
      <c r="Q31" s="571" t="s">
        <v>727</v>
      </c>
      <c r="R31" s="572"/>
      <c r="S31" s="288"/>
      <c r="T31" s="288"/>
      <c r="U31" s="288"/>
      <c r="V31" s="288"/>
      <c r="W31" s="288"/>
      <c r="X31" s="288"/>
      <c r="Y31" s="288"/>
      <c r="Z31" s="288"/>
      <c r="AA31" s="288"/>
      <c r="AB31" s="288"/>
      <c r="AC31" s="288"/>
      <c r="AD31" s="288"/>
      <c r="AE31" s="288"/>
      <c r="AF31" s="288"/>
      <c r="AG31" s="288"/>
      <c r="AH31" s="300"/>
      <c r="AI31" s="300"/>
      <c r="AJ31" s="288"/>
      <c r="AK31" s="288"/>
      <c r="AL31" s="586"/>
    </row>
    <row r="32" spans="1:38" s="298" customFormat="1" ht="33.75" x14ac:dyDescent="0.25">
      <c r="A32" s="627" t="s">
        <v>740</v>
      </c>
      <c r="B32" s="288" t="s">
        <v>58</v>
      </c>
      <c r="C32" s="288"/>
      <c r="D32" s="288"/>
      <c r="E32" s="299" t="s">
        <v>741</v>
      </c>
      <c r="F32" s="288">
        <v>1</v>
      </c>
      <c r="G32" s="288"/>
      <c r="H32" s="288"/>
      <c r="I32" s="288"/>
      <c r="J32" s="288">
        <f t="shared" si="1"/>
        <v>1</v>
      </c>
      <c r="K32" s="288" t="s">
        <v>742</v>
      </c>
      <c r="L32" s="288" t="s">
        <v>111</v>
      </c>
      <c r="M32" s="288">
        <v>627</v>
      </c>
      <c r="N32" s="288" t="s">
        <v>392</v>
      </c>
      <c r="O32" s="288" t="s">
        <v>726</v>
      </c>
      <c r="P32" s="288">
        <v>24</v>
      </c>
      <c r="Q32" s="571" t="s">
        <v>727</v>
      </c>
      <c r="R32" s="572"/>
      <c r="S32" s="288"/>
      <c r="T32" s="288"/>
      <c r="U32" s="299"/>
      <c r="V32" s="288"/>
      <c r="W32" s="288"/>
      <c r="X32" s="288"/>
      <c r="Y32" s="288"/>
      <c r="Z32" s="288"/>
      <c r="AA32" s="288"/>
      <c r="AB32" s="590"/>
      <c r="AC32" s="288"/>
      <c r="AD32" s="288"/>
      <c r="AE32" s="288"/>
      <c r="AF32" s="288"/>
      <c r="AG32" s="288"/>
      <c r="AH32" s="288"/>
      <c r="AI32" s="300"/>
      <c r="AJ32" s="288"/>
      <c r="AK32" s="583"/>
      <c r="AL32" s="586"/>
    </row>
    <row r="33" spans="1:72" s="592" customFormat="1" ht="33.75" x14ac:dyDescent="0.25">
      <c r="A33" s="627" t="s">
        <v>743</v>
      </c>
      <c r="B33" s="288"/>
      <c r="C33" s="288" t="s">
        <v>58</v>
      </c>
      <c r="D33" s="288"/>
      <c r="E33" s="299" t="s">
        <v>744</v>
      </c>
      <c r="F33" s="288">
        <v>9</v>
      </c>
      <c r="G33" s="288">
        <v>10</v>
      </c>
      <c r="H33" s="288">
        <v>10</v>
      </c>
      <c r="I33" s="288">
        <v>10</v>
      </c>
      <c r="J33" s="288">
        <f t="shared" si="1"/>
        <v>39</v>
      </c>
      <c r="K33" s="288" t="s">
        <v>745</v>
      </c>
      <c r="L33" s="288" t="s">
        <v>111</v>
      </c>
      <c r="M33" s="288">
        <v>624</v>
      </c>
      <c r="N33" s="288" t="s">
        <v>392</v>
      </c>
      <c r="O33" s="288" t="s">
        <v>726</v>
      </c>
      <c r="P33" s="288">
        <v>24</v>
      </c>
      <c r="Q33" s="571" t="s">
        <v>727</v>
      </c>
      <c r="R33" s="572"/>
      <c r="S33" s="288"/>
      <c r="T33" s="288"/>
      <c r="U33" s="299"/>
      <c r="V33" s="288"/>
      <c r="W33" s="288"/>
      <c r="X33" s="288"/>
      <c r="Y33" s="288"/>
      <c r="Z33" s="288"/>
      <c r="AA33" s="288"/>
      <c r="AB33" s="288"/>
      <c r="AC33" s="288"/>
      <c r="AD33" s="288"/>
      <c r="AE33" s="288"/>
      <c r="AF33" s="288"/>
      <c r="AG33" s="288"/>
      <c r="AH33" s="288"/>
      <c r="AI33" s="288"/>
      <c r="AJ33" s="288"/>
      <c r="AK33" s="583"/>
      <c r="AL33" s="591"/>
    </row>
    <row r="34" spans="1:72" s="298" customFormat="1" ht="33.75" x14ac:dyDescent="0.25">
      <c r="A34" s="627" t="s">
        <v>746</v>
      </c>
      <c r="B34" s="288"/>
      <c r="C34" s="288" t="s">
        <v>58</v>
      </c>
      <c r="D34" s="288"/>
      <c r="E34" s="299" t="s">
        <v>747</v>
      </c>
      <c r="F34" s="288">
        <v>0</v>
      </c>
      <c r="G34" s="288">
        <v>0</v>
      </c>
      <c r="H34" s="288">
        <v>0</v>
      </c>
      <c r="I34" s="288">
        <v>0</v>
      </c>
      <c r="J34" s="288">
        <f t="shared" si="1"/>
        <v>0</v>
      </c>
      <c r="K34" s="288" t="s">
        <v>748</v>
      </c>
      <c r="L34" s="288" t="s">
        <v>111</v>
      </c>
      <c r="M34" s="288">
        <v>626</v>
      </c>
      <c r="N34" s="288" t="s">
        <v>392</v>
      </c>
      <c r="O34" s="288" t="s">
        <v>726</v>
      </c>
      <c r="P34" s="288">
        <v>9</v>
      </c>
      <c r="Q34" s="571" t="s">
        <v>727</v>
      </c>
      <c r="R34" s="572"/>
      <c r="S34" s="288"/>
      <c r="T34" s="288"/>
      <c r="U34" s="288"/>
      <c r="V34" s="288"/>
      <c r="W34" s="288"/>
      <c r="X34" s="288"/>
      <c r="Y34" s="288"/>
      <c r="Z34" s="288"/>
      <c r="AA34" s="288"/>
      <c r="AB34" s="288"/>
      <c r="AC34" s="288"/>
      <c r="AD34" s="288"/>
      <c r="AE34" s="288"/>
      <c r="AF34" s="288"/>
      <c r="AG34" s="288"/>
      <c r="AH34" s="300"/>
      <c r="AI34" s="300"/>
      <c r="AJ34" s="288"/>
      <c r="AK34" s="288"/>
      <c r="AL34" s="586"/>
    </row>
    <row r="35" spans="1:72" s="298" customFormat="1" ht="45" x14ac:dyDescent="0.25">
      <c r="A35" s="627" t="s">
        <v>749</v>
      </c>
      <c r="B35" s="288"/>
      <c r="C35" s="288" t="s">
        <v>58</v>
      </c>
      <c r="D35" s="288"/>
      <c r="E35" s="299" t="s">
        <v>750</v>
      </c>
      <c r="F35" s="288">
        <v>25</v>
      </c>
      <c r="G35" s="288">
        <v>25</v>
      </c>
      <c r="H35" s="288">
        <v>25</v>
      </c>
      <c r="I35" s="288">
        <v>25</v>
      </c>
      <c r="J35" s="288">
        <f>+F35+G35+H35+I35</f>
        <v>100</v>
      </c>
      <c r="K35" s="288" t="s">
        <v>751</v>
      </c>
      <c r="L35" s="288" t="s">
        <v>111</v>
      </c>
      <c r="M35" s="288">
        <v>624</v>
      </c>
      <c r="N35" s="288" t="s">
        <v>392</v>
      </c>
      <c r="O35" s="288" t="s">
        <v>726</v>
      </c>
      <c r="P35" s="288">
        <v>32</v>
      </c>
      <c r="Q35" s="571" t="s">
        <v>727</v>
      </c>
      <c r="R35" s="572"/>
      <c r="S35" s="288"/>
      <c r="T35" s="288"/>
      <c r="U35" s="288"/>
      <c r="V35" s="288"/>
      <c r="W35" s="288"/>
      <c r="X35" s="288"/>
      <c r="Y35" s="288"/>
      <c r="Z35" s="288"/>
      <c r="AA35" s="288"/>
      <c r="AB35" s="288"/>
      <c r="AC35" s="288"/>
      <c r="AD35" s="288"/>
      <c r="AE35" s="288"/>
      <c r="AF35" s="288"/>
      <c r="AG35" s="288"/>
      <c r="AH35" s="288"/>
      <c r="AI35" s="300"/>
      <c r="AJ35" s="288"/>
      <c r="AK35" s="583"/>
      <c r="AL35" s="591"/>
    </row>
    <row r="36" spans="1:72" s="298" customFormat="1" ht="56.25" x14ac:dyDescent="0.25">
      <c r="A36" s="627" t="s">
        <v>752</v>
      </c>
      <c r="B36" s="288" t="s">
        <v>58</v>
      </c>
      <c r="C36" s="288"/>
      <c r="D36" s="288"/>
      <c r="E36" s="299" t="s">
        <v>753</v>
      </c>
      <c r="F36" s="288">
        <v>8</v>
      </c>
      <c r="G36" s="288">
        <v>8</v>
      </c>
      <c r="H36" s="288">
        <v>8</v>
      </c>
      <c r="I36" s="288">
        <v>8</v>
      </c>
      <c r="J36" s="288">
        <f t="shared" si="1"/>
        <v>32</v>
      </c>
      <c r="K36" s="288" t="s">
        <v>754</v>
      </c>
      <c r="L36" s="288" t="s">
        <v>111</v>
      </c>
      <c r="M36" s="288" t="s">
        <v>755</v>
      </c>
      <c r="N36" s="288" t="s">
        <v>756</v>
      </c>
      <c r="O36" s="288" t="s">
        <v>757</v>
      </c>
      <c r="P36" s="288" t="s">
        <v>758</v>
      </c>
      <c r="Q36" s="571" t="s">
        <v>759</v>
      </c>
      <c r="R36" s="572"/>
      <c r="S36" s="288"/>
      <c r="T36" s="288"/>
      <c r="U36" s="299"/>
      <c r="V36" s="288"/>
      <c r="W36" s="288"/>
      <c r="X36" s="288"/>
      <c r="Y36" s="288"/>
      <c r="Z36" s="288"/>
      <c r="AA36" s="288"/>
      <c r="AB36" s="288"/>
      <c r="AC36" s="288"/>
      <c r="AD36" s="288"/>
      <c r="AE36" s="288"/>
      <c r="AF36" s="288"/>
      <c r="AG36" s="300"/>
      <c r="AH36" s="288"/>
      <c r="AI36" s="288"/>
      <c r="AJ36" s="288"/>
      <c r="AK36" s="583"/>
      <c r="AL36" s="593"/>
    </row>
    <row r="37" spans="1:72" s="298" customFormat="1" ht="23.25" x14ac:dyDescent="0.35">
      <c r="A37" s="629" t="s">
        <v>760</v>
      </c>
      <c r="B37" s="283" t="s">
        <v>234</v>
      </c>
      <c r="C37" s="283"/>
      <c r="D37" s="283"/>
      <c r="E37" s="299" t="s">
        <v>761</v>
      </c>
      <c r="F37" s="594">
        <v>4</v>
      </c>
      <c r="G37" s="594">
        <v>4</v>
      </c>
      <c r="H37" s="594">
        <v>4</v>
      </c>
      <c r="I37" s="594">
        <v>4</v>
      </c>
      <c r="J37" s="288">
        <f t="shared" si="0"/>
        <v>16</v>
      </c>
      <c r="K37" s="288" t="s">
        <v>762</v>
      </c>
      <c r="L37" s="288" t="s">
        <v>111</v>
      </c>
      <c r="M37" s="288">
        <v>503</v>
      </c>
      <c r="N37" s="288" t="s">
        <v>392</v>
      </c>
      <c r="O37" s="288" t="s">
        <v>703</v>
      </c>
      <c r="P37" s="288">
        <v>116</v>
      </c>
      <c r="Q37" s="571" t="s">
        <v>763</v>
      </c>
      <c r="R37" s="630"/>
      <c r="S37" s="583"/>
      <c r="T37" s="583"/>
      <c r="U37" s="583"/>
      <c r="V37" s="583"/>
      <c r="W37" s="583"/>
      <c r="X37" s="583"/>
      <c r="Y37" s="583"/>
      <c r="Z37" s="583"/>
      <c r="AA37" s="583"/>
      <c r="AB37" s="583"/>
      <c r="AC37" s="583"/>
      <c r="AD37" s="583"/>
      <c r="AE37" s="583"/>
      <c r="AF37" s="583"/>
      <c r="AG37" s="583"/>
      <c r="AH37" s="583"/>
      <c r="AI37" s="583"/>
      <c r="AJ37" s="583"/>
      <c r="AK37" s="583"/>
      <c r="AL37" s="631"/>
    </row>
    <row r="38" spans="1:72" s="298" customFormat="1" ht="67.5" x14ac:dyDescent="0.25">
      <c r="A38" s="627" t="s">
        <v>764</v>
      </c>
      <c r="B38" s="283"/>
      <c r="C38" s="283" t="s">
        <v>234</v>
      </c>
      <c r="D38" s="283"/>
      <c r="E38" s="299" t="s">
        <v>765</v>
      </c>
      <c r="F38" s="595">
        <v>30</v>
      </c>
      <c r="G38" s="595">
        <v>50</v>
      </c>
      <c r="H38" s="595">
        <v>40</v>
      </c>
      <c r="I38" s="595">
        <v>40</v>
      </c>
      <c r="J38" s="288">
        <f t="shared" si="0"/>
        <v>160</v>
      </c>
      <c r="K38" s="288" t="s">
        <v>766</v>
      </c>
      <c r="L38" s="288" t="s">
        <v>331</v>
      </c>
      <c r="M38" s="288">
        <v>495</v>
      </c>
      <c r="N38" s="288" t="s">
        <v>767</v>
      </c>
      <c r="O38" s="288" t="s">
        <v>768</v>
      </c>
      <c r="P38" s="288">
        <v>50</v>
      </c>
      <c r="Q38" s="571" t="s">
        <v>769</v>
      </c>
      <c r="R38" s="596"/>
      <c r="S38" s="282"/>
      <c r="T38" s="282"/>
      <c r="U38" s="288"/>
      <c r="V38" s="594"/>
      <c r="W38" s="594"/>
      <c r="X38" s="594"/>
      <c r="Y38" s="594"/>
      <c r="Z38" s="594"/>
      <c r="AA38" s="594"/>
      <c r="AB38" s="594"/>
      <c r="AC38" s="594"/>
      <c r="AD38" s="594"/>
      <c r="AE38" s="288"/>
      <c r="AF38" s="288"/>
      <c r="AG38" s="300"/>
      <c r="AH38" s="288"/>
      <c r="AI38" s="597"/>
      <c r="AJ38" s="539"/>
      <c r="AK38" s="288"/>
      <c r="AL38" s="571"/>
    </row>
    <row r="39" spans="1:72" s="298" customFormat="1" ht="67.5" x14ac:dyDescent="0.25">
      <c r="A39" s="627" t="s">
        <v>770</v>
      </c>
      <c r="B39" s="598"/>
      <c r="C39" s="283" t="s">
        <v>234</v>
      </c>
      <c r="D39" s="598"/>
      <c r="E39" s="299" t="s">
        <v>771</v>
      </c>
      <c r="F39" s="599">
        <v>20</v>
      </c>
      <c r="G39" s="599">
        <v>30</v>
      </c>
      <c r="H39" s="599">
        <v>20</v>
      </c>
      <c r="I39" s="599">
        <v>20</v>
      </c>
      <c r="J39" s="288">
        <f t="shared" si="0"/>
        <v>90</v>
      </c>
      <c r="K39" s="600" t="s">
        <v>772</v>
      </c>
      <c r="L39" s="288" t="s">
        <v>331</v>
      </c>
      <c r="M39" s="288">
        <v>495</v>
      </c>
      <c r="N39" s="288" t="s">
        <v>767</v>
      </c>
      <c r="O39" s="288" t="s">
        <v>773</v>
      </c>
      <c r="P39" s="598">
        <v>30</v>
      </c>
      <c r="Q39" s="571" t="s">
        <v>769</v>
      </c>
      <c r="R39" s="601"/>
      <c r="S39" s="599"/>
      <c r="T39" s="599"/>
      <c r="U39" s="602"/>
      <c r="V39" s="599"/>
      <c r="W39" s="594"/>
      <c r="X39" s="599"/>
      <c r="Y39" s="599"/>
      <c r="Z39" s="599"/>
      <c r="AA39" s="599"/>
      <c r="AB39" s="595"/>
      <c r="AC39" s="599"/>
      <c r="AD39" s="599"/>
      <c r="AE39" s="288"/>
      <c r="AF39" s="288"/>
      <c r="AG39" s="288"/>
      <c r="AH39" s="288"/>
      <c r="AI39" s="597"/>
      <c r="AJ39" s="599"/>
      <c r="AK39" s="288"/>
      <c r="AL39" s="571"/>
    </row>
    <row r="40" spans="1:72" s="298" customFormat="1" ht="35.25" thickBot="1" x14ac:dyDescent="0.3">
      <c r="A40" s="632" t="s">
        <v>774</v>
      </c>
      <c r="B40" s="603" t="s">
        <v>234</v>
      </c>
      <c r="C40" s="604"/>
      <c r="D40" s="604"/>
      <c r="E40" s="605" t="s">
        <v>775</v>
      </c>
      <c r="F40" s="606"/>
      <c r="G40" s="606">
        <v>1</v>
      </c>
      <c r="H40" s="606"/>
      <c r="I40" s="606">
        <v>1</v>
      </c>
      <c r="J40" s="607">
        <f t="shared" si="0"/>
        <v>2</v>
      </c>
      <c r="K40" s="608" t="s">
        <v>776</v>
      </c>
      <c r="L40" s="607" t="s">
        <v>331</v>
      </c>
      <c r="M40" s="607">
        <v>495</v>
      </c>
      <c r="N40" s="607" t="s">
        <v>767</v>
      </c>
      <c r="O40" s="609" t="s">
        <v>777</v>
      </c>
      <c r="P40" s="604">
        <v>60</v>
      </c>
      <c r="Q40" s="610" t="s">
        <v>769</v>
      </c>
      <c r="R40" s="611"/>
      <c r="S40" s="612"/>
      <c r="T40" s="612"/>
      <c r="U40" s="613"/>
      <c r="V40" s="612"/>
      <c r="W40" s="612"/>
      <c r="X40" s="612"/>
      <c r="Y40" s="612"/>
      <c r="Z40" s="612"/>
      <c r="AA40" s="612"/>
      <c r="AB40" s="613"/>
      <c r="AC40" s="612"/>
      <c r="AD40" s="612"/>
      <c r="AE40" s="291"/>
      <c r="AF40" s="291"/>
      <c r="AG40" s="291"/>
      <c r="AH40" s="291"/>
      <c r="AI40" s="614"/>
      <c r="AJ40" s="612"/>
      <c r="AK40" s="291"/>
      <c r="AL40" s="615"/>
    </row>
    <row r="41" spans="1:72" ht="15.75" customHeight="1" thickBot="1" x14ac:dyDescent="0.3">
      <c r="A41" s="616" t="s">
        <v>3</v>
      </c>
      <c r="B41" s="100"/>
      <c r="C41" s="100"/>
      <c r="D41" s="100"/>
      <c r="E41" s="5"/>
      <c r="F41" s="5">
        <f>SUM(F13:F40)</f>
        <v>348</v>
      </c>
      <c r="G41" s="5">
        <f>SUM(G13:G40)</f>
        <v>427</v>
      </c>
      <c r="H41" s="5">
        <f>SUM(H13:H40)</f>
        <v>494</v>
      </c>
      <c r="I41" s="5">
        <f>SUM(I13:I40)</f>
        <v>495</v>
      </c>
      <c r="J41" s="144">
        <f>SUM(J13:J40)</f>
        <v>1764</v>
      </c>
      <c r="K41" s="89" t="s">
        <v>7</v>
      </c>
      <c r="L41" s="89" t="s">
        <v>7</v>
      </c>
      <c r="M41" s="90" t="s">
        <v>7</v>
      </c>
      <c r="N41" s="89" t="s">
        <v>7</v>
      </c>
      <c r="O41" s="89" t="s">
        <v>7</v>
      </c>
      <c r="P41" s="509">
        <f>SUM(P13:P40)</f>
        <v>1135</v>
      </c>
      <c r="Q41" s="509" t="s">
        <v>7</v>
      </c>
      <c r="R41" s="4">
        <f>SUM(R13:R36)</f>
        <v>0</v>
      </c>
      <c r="S41" s="5">
        <f>SUM(S13:S36)</f>
        <v>0</v>
      </c>
      <c r="T41" s="5">
        <f>SUM(T13:T36)</f>
        <v>0</v>
      </c>
      <c r="U41" s="508" t="s">
        <v>7</v>
      </c>
      <c r="V41" s="5">
        <f>SUM(V13:V40)</f>
        <v>0</v>
      </c>
      <c r="W41" s="5">
        <f>SUM(W13:W40)</f>
        <v>0</v>
      </c>
      <c r="X41" s="5"/>
      <c r="Y41" s="5">
        <f>SUM(Y13:Y40)</f>
        <v>0</v>
      </c>
      <c r="Z41" s="5">
        <f>SUM(Z13:Z40)</f>
        <v>0</v>
      </c>
      <c r="AA41" s="617" t="s">
        <v>7</v>
      </c>
      <c r="AB41" s="617" t="s">
        <v>7</v>
      </c>
      <c r="AC41" s="5">
        <f>SUM(AC13:AC40)</f>
        <v>0</v>
      </c>
      <c r="AD41" s="5">
        <f>SUM(AD13:AD40)</f>
        <v>0</v>
      </c>
      <c r="AE41" s="5">
        <f>SUM(AE13:AE40)</f>
        <v>0</v>
      </c>
      <c r="AF41" s="5">
        <f>SUM(AF13:AF40)</f>
        <v>0</v>
      </c>
      <c r="AG41" s="508" t="s">
        <v>7</v>
      </c>
      <c r="AH41" s="617" t="s">
        <v>7</v>
      </c>
      <c r="AI41" s="16" t="e">
        <f>AVERAGE(AI13:AI36)</f>
        <v>#DIV/0!</v>
      </c>
      <c r="AJ41" s="484">
        <f>SUM(AJ13:AJ36)</f>
        <v>0</v>
      </c>
      <c r="AK41" s="618" t="s">
        <v>7</v>
      </c>
      <c r="AL41" s="619" t="s">
        <v>7</v>
      </c>
    </row>
    <row r="42" spans="1:72" ht="15.75" customHeight="1" thickBot="1" x14ac:dyDescent="0.3">
      <c r="A42" s="1286" t="s">
        <v>31</v>
      </c>
      <c r="B42" s="1287"/>
      <c r="C42" s="1287"/>
      <c r="D42" s="1287"/>
      <c r="E42" s="1287"/>
      <c r="F42" s="1287"/>
      <c r="G42" s="1287"/>
      <c r="H42" s="1287"/>
      <c r="I42" s="1287"/>
      <c r="J42" s="1287"/>
      <c r="K42" s="1287"/>
      <c r="L42" s="1287"/>
      <c r="M42" s="1287"/>
      <c r="N42" s="1287"/>
      <c r="O42" s="1287"/>
      <c r="P42" s="1287"/>
      <c r="Q42" s="1287"/>
      <c r="R42" s="1287"/>
      <c r="S42" s="1287"/>
      <c r="T42" s="1287"/>
      <c r="U42" s="1287"/>
      <c r="V42" s="1287"/>
      <c r="W42" s="1287"/>
      <c r="X42" s="1287"/>
      <c r="Y42" s="1287"/>
      <c r="Z42" s="1287"/>
      <c r="AA42" s="1287"/>
      <c r="AB42" s="1287"/>
      <c r="AC42" s="1287"/>
      <c r="AD42" s="1287"/>
      <c r="AE42" s="1287"/>
      <c r="AF42" s="1287"/>
      <c r="AG42" s="1287"/>
      <c r="AH42" s="1287"/>
      <c r="AI42" s="1287"/>
      <c r="AJ42" s="1287"/>
      <c r="AK42" s="1287"/>
      <c r="AL42" s="1288"/>
    </row>
    <row r="43" spans="1:72" ht="15" customHeight="1" x14ac:dyDescent="0.25">
      <c r="A43" s="1289" t="s">
        <v>31</v>
      </c>
      <c r="B43" s="1290"/>
      <c r="C43" s="1290"/>
      <c r="D43" s="1290"/>
      <c r="E43" s="1290"/>
      <c r="F43" s="1290"/>
      <c r="G43" s="1290"/>
      <c r="H43" s="1290"/>
      <c r="I43" s="1290"/>
      <c r="J43" s="1290"/>
      <c r="K43" s="1290"/>
      <c r="L43" s="1290"/>
      <c r="M43" s="1290"/>
      <c r="N43" s="1290"/>
      <c r="O43" s="1290"/>
      <c r="P43" s="1290"/>
      <c r="Q43" s="1290"/>
      <c r="R43" s="1290"/>
      <c r="S43" s="1290"/>
      <c r="T43" s="1290"/>
      <c r="U43" s="1290"/>
      <c r="V43" s="1290"/>
      <c r="W43" s="1290"/>
      <c r="X43" s="1290"/>
      <c r="Y43" s="1290"/>
      <c r="Z43" s="1290"/>
      <c r="AA43" s="1290"/>
      <c r="AB43" s="1290"/>
      <c r="AC43" s="1290"/>
      <c r="AD43" s="1290"/>
      <c r="AE43" s="1290"/>
      <c r="AF43" s="1290"/>
      <c r="AG43" s="1290"/>
      <c r="AH43" s="1290"/>
      <c r="AI43" s="1290"/>
      <c r="AJ43" s="1290"/>
      <c r="AK43" s="1290"/>
      <c r="AL43" s="1291"/>
      <c r="AM43" s="620"/>
      <c r="AN43" s="570"/>
      <c r="AO43" s="570"/>
      <c r="AP43" s="570"/>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row>
    <row r="44" spans="1:72" x14ac:dyDescent="0.25">
      <c r="A44" s="621"/>
      <c r="B44" s="62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row>
    <row r="45" spans="1:72" x14ac:dyDescent="0.25">
      <c r="A45" s="640" t="s">
        <v>780</v>
      </c>
      <c r="E45" s="227"/>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row>
    <row r="46" spans="1:72" x14ac:dyDescent="0.25">
      <c r="A46" s="1079" t="s">
        <v>32</v>
      </c>
      <c r="B46" s="1079"/>
      <c r="C46" s="1079"/>
      <c r="D46" s="1079"/>
      <c r="E46" s="1079"/>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row>
    <row r="47" spans="1:72" x14ac:dyDescent="0.25">
      <c r="F47" s="621"/>
      <c r="G47" s="621"/>
      <c r="H47" s="621"/>
      <c r="I47" s="621"/>
      <c r="J47" s="621"/>
      <c r="K47" s="621"/>
      <c r="L47" s="621"/>
      <c r="M47" s="621"/>
      <c r="N47" s="621"/>
      <c r="O47" s="621"/>
      <c r="P47" s="621"/>
      <c r="Q47" s="622"/>
      <c r="R47" s="622"/>
      <c r="S47" s="622"/>
      <c r="T47" s="622"/>
      <c r="U47" s="622"/>
      <c r="V47" s="621"/>
      <c r="W47" s="621"/>
      <c r="X47" s="621"/>
      <c r="Y47" s="621"/>
      <c r="Z47" s="621"/>
      <c r="AA47" s="621"/>
      <c r="AB47" s="621"/>
      <c r="AC47" s="621"/>
      <c r="AD47" s="621"/>
      <c r="AE47" s="621"/>
      <c r="AF47" s="1292"/>
      <c r="AG47" s="1292"/>
      <c r="AH47" s="1292"/>
      <c r="AI47" s="1292"/>
      <c r="AJ47" s="1292"/>
      <c r="AK47" s="621"/>
      <c r="AL47" s="621"/>
      <c r="AM47" s="62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row>
    <row r="48" spans="1:72" ht="23.25" x14ac:dyDescent="0.35">
      <c r="F48" s="623"/>
      <c r="G48" s="623"/>
      <c r="H48" s="623"/>
      <c r="I48" s="623"/>
      <c r="J48" s="623"/>
      <c r="K48" s="623"/>
      <c r="L48" s="623"/>
      <c r="M48" s="623"/>
      <c r="N48" s="623"/>
      <c r="O48" s="623"/>
      <c r="P48" s="623"/>
      <c r="Q48" s="623"/>
      <c r="R48" s="623"/>
      <c r="S48" s="623"/>
      <c r="T48" s="623"/>
      <c r="U48" s="623"/>
      <c r="V48" s="623"/>
      <c r="X48" s="623"/>
      <c r="Y48" s="623"/>
      <c r="Z48" s="623"/>
      <c r="AA48" s="623"/>
      <c r="AB48" s="623"/>
      <c r="AC48" s="623"/>
      <c r="AD48" s="623"/>
      <c r="AE48" s="623"/>
      <c r="AF48" s="623"/>
      <c r="AG48" s="623"/>
      <c r="AH48" s="623"/>
      <c r="AI48" s="623"/>
      <c r="AJ48" s="624"/>
      <c r="AK48" s="624"/>
      <c r="AL48" s="204"/>
      <c r="AM48" s="62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row>
    <row r="49" spans="1:39" ht="21" x14ac:dyDescent="0.35">
      <c r="A49" s="1079" t="s">
        <v>469</v>
      </c>
      <c r="B49" s="1079"/>
      <c r="C49" s="1079"/>
      <c r="D49" s="1079"/>
      <c r="E49" s="1079"/>
      <c r="F49" s="625"/>
      <c r="G49" s="625"/>
      <c r="H49" s="625"/>
      <c r="I49" s="625"/>
      <c r="J49" s="625"/>
      <c r="K49" s="625"/>
      <c r="L49" s="625"/>
      <c r="M49" s="625"/>
      <c r="N49" s="625"/>
      <c r="O49" s="625"/>
      <c r="P49" s="625"/>
      <c r="Q49" s="625"/>
      <c r="R49" s="625"/>
      <c r="S49" s="625"/>
      <c r="T49" s="625"/>
      <c r="U49" s="625"/>
      <c r="V49" s="625"/>
      <c r="X49" s="625"/>
      <c r="Y49" s="625"/>
      <c r="Z49" s="625"/>
      <c r="AA49" s="625"/>
      <c r="AB49" s="625"/>
      <c r="AC49" s="625"/>
      <c r="AD49" s="625"/>
      <c r="AE49" s="625"/>
      <c r="AF49" s="625"/>
      <c r="AG49" s="625"/>
      <c r="AH49" s="625"/>
      <c r="AI49" s="625"/>
      <c r="AJ49" s="625"/>
      <c r="AK49" s="625"/>
      <c r="AL49" s="204"/>
      <c r="AM49" s="204"/>
    </row>
    <row r="50" spans="1:39" x14ac:dyDescent="0.25">
      <c r="A50" s="1079" t="s">
        <v>34</v>
      </c>
      <c r="B50" s="1079"/>
      <c r="C50" s="1079"/>
      <c r="D50" s="1079"/>
      <c r="E50" s="1079"/>
      <c r="F50" s="204"/>
      <c r="G50" s="204"/>
      <c r="H50" s="204"/>
      <c r="I50" s="204"/>
      <c r="J50" s="204"/>
      <c r="K50" s="204"/>
      <c r="L50" s="204"/>
      <c r="M50" s="204"/>
      <c r="N50" s="204"/>
      <c r="O50" s="204"/>
      <c r="P50" s="204"/>
      <c r="Q50" s="204"/>
      <c r="R50" s="204"/>
      <c r="S50" s="204"/>
      <c r="T50" s="204"/>
      <c r="U50" s="204"/>
      <c r="V50" s="204"/>
      <c r="X50" s="204"/>
      <c r="Y50" s="204"/>
      <c r="Z50" s="204"/>
      <c r="AA50" s="204"/>
      <c r="AB50" s="204"/>
      <c r="AC50" s="204"/>
      <c r="AD50" s="204"/>
      <c r="AE50" s="204"/>
      <c r="AF50" s="204"/>
      <c r="AG50" s="204"/>
      <c r="AH50" s="204"/>
      <c r="AI50" s="204"/>
      <c r="AJ50" s="204"/>
      <c r="AK50" s="204"/>
      <c r="AL50" s="204"/>
      <c r="AM50" s="204"/>
    </row>
  </sheetData>
  <mergeCells count="42">
    <mergeCell ref="AG10:AG12"/>
    <mergeCell ref="AH10:AH12"/>
    <mergeCell ref="AI10:AI12"/>
    <mergeCell ref="AJ10:AJ12"/>
    <mergeCell ref="O10:O12"/>
    <mergeCell ref="P10:P12"/>
    <mergeCell ref="Q10:Q12"/>
    <mergeCell ref="R10:R12"/>
    <mergeCell ref="S10:S12"/>
    <mergeCell ref="T10:T12"/>
    <mergeCell ref="AC10:AD11"/>
    <mergeCell ref="AE10:AF11"/>
    <mergeCell ref="V11:W11"/>
    <mergeCell ref="X11:Z11"/>
    <mergeCell ref="A50:E50"/>
    <mergeCell ref="A42:AL42"/>
    <mergeCell ref="A43:AL43"/>
    <mergeCell ref="A46:E46"/>
    <mergeCell ref="AF47:AJ47"/>
    <mergeCell ref="A49:E49"/>
    <mergeCell ref="A9:N9"/>
    <mergeCell ref="R9:AL9"/>
    <mergeCell ref="A10:A12"/>
    <mergeCell ref="B10:D11"/>
    <mergeCell ref="E10:E12"/>
    <mergeCell ref="F10:J11"/>
    <mergeCell ref="K10:K12"/>
    <mergeCell ref="L10:L12"/>
    <mergeCell ref="M10:M12"/>
    <mergeCell ref="N10:N12"/>
    <mergeCell ref="AK10:AK12"/>
    <mergeCell ref="AL10:AL12"/>
    <mergeCell ref="U10:U12"/>
    <mergeCell ref="V10:Z10"/>
    <mergeCell ref="AA10:AA12"/>
    <mergeCell ref="AB10:AB12"/>
    <mergeCell ref="A1:E4"/>
    <mergeCell ref="F1:O2"/>
    <mergeCell ref="P1:Q1"/>
    <mergeCell ref="P2:Q2"/>
    <mergeCell ref="F3:O4"/>
    <mergeCell ref="P3:Q4"/>
  </mergeCells>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48"/>
  <sheetViews>
    <sheetView workbookViewId="0">
      <selection sqref="A1:E4"/>
    </sheetView>
  </sheetViews>
  <sheetFormatPr baseColWidth="10" defaultRowHeight="15" x14ac:dyDescent="0.25"/>
  <cols>
    <col min="1" max="1" width="29.42578125" customWidth="1"/>
    <col min="2" max="4" width="4.140625" style="319" customWidth="1"/>
    <col min="5" max="5" width="31.140625" customWidth="1"/>
    <col min="6" max="6" width="4.42578125" style="319" customWidth="1"/>
    <col min="7" max="7" width="4.85546875" style="319" customWidth="1"/>
    <col min="8" max="9" width="4.7109375" style="319" customWidth="1"/>
    <col min="10" max="10" width="5" style="319" customWidth="1"/>
    <col min="11" max="11" width="14.85546875" customWidth="1"/>
    <col min="12" max="12" width="9.5703125" customWidth="1"/>
    <col min="13" max="13" width="12.28515625" style="319" customWidth="1"/>
    <col min="14" max="14" width="12.28515625" customWidth="1"/>
    <col min="15" max="15" width="15.42578125" customWidth="1"/>
    <col min="16" max="16" width="9.85546875" style="319" customWidth="1"/>
    <col min="17" max="17" width="18.710937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1110"/>
      <c r="B1" s="1111"/>
      <c r="C1" s="1111"/>
      <c r="D1" s="1111"/>
      <c r="E1" s="1112"/>
      <c r="F1" s="1059" t="s">
        <v>51</v>
      </c>
      <c r="G1" s="1060"/>
      <c r="H1" s="1060"/>
      <c r="I1" s="1060"/>
      <c r="J1" s="1060"/>
      <c r="K1" s="1060"/>
      <c r="L1" s="1060"/>
      <c r="M1" s="1060"/>
      <c r="N1" s="1060"/>
      <c r="O1" s="1060"/>
      <c r="P1" s="1054" t="s">
        <v>54</v>
      </c>
      <c r="Q1" s="1054"/>
    </row>
    <row r="2" spans="1:38" x14ac:dyDescent="0.25">
      <c r="A2" s="1113"/>
      <c r="B2" s="1114"/>
      <c r="C2" s="1114"/>
      <c r="D2" s="1114"/>
      <c r="E2" s="1115"/>
      <c r="F2" s="1062"/>
      <c r="G2" s="1063"/>
      <c r="H2" s="1063"/>
      <c r="I2" s="1063"/>
      <c r="J2" s="1063"/>
      <c r="K2" s="1063"/>
      <c r="L2" s="1063"/>
      <c r="M2" s="1063"/>
      <c r="N2" s="1063"/>
      <c r="O2" s="1063"/>
      <c r="P2" s="1054" t="s">
        <v>55</v>
      </c>
      <c r="Q2" s="1054"/>
    </row>
    <row r="3" spans="1:38" ht="15" customHeight="1" x14ac:dyDescent="0.25">
      <c r="A3" s="1113"/>
      <c r="B3" s="1114"/>
      <c r="C3" s="1114"/>
      <c r="D3" s="1114"/>
      <c r="E3" s="1115"/>
      <c r="F3" s="1059" t="s">
        <v>53</v>
      </c>
      <c r="G3" s="1060"/>
      <c r="H3" s="1060"/>
      <c r="I3" s="1060"/>
      <c r="J3" s="1060"/>
      <c r="K3" s="1060"/>
      <c r="L3" s="1060"/>
      <c r="M3" s="1060"/>
      <c r="N3" s="1060"/>
      <c r="O3" s="1060"/>
      <c r="P3" s="1054" t="s">
        <v>56</v>
      </c>
      <c r="Q3" s="1054"/>
    </row>
    <row r="4" spans="1:38" ht="14.25" customHeight="1" x14ac:dyDescent="0.25">
      <c r="A4" s="1116"/>
      <c r="B4" s="1117"/>
      <c r="C4" s="1117"/>
      <c r="D4" s="1117"/>
      <c r="E4" s="1118"/>
      <c r="F4" s="1062"/>
      <c r="G4" s="1063"/>
      <c r="H4" s="1063"/>
      <c r="I4" s="1063"/>
      <c r="J4" s="1063"/>
      <c r="K4" s="1063"/>
      <c r="L4" s="1063"/>
      <c r="M4" s="1063"/>
      <c r="N4" s="1063"/>
      <c r="O4" s="1063"/>
      <c r="P4" s="1054"/>
      <c r="Q4" s="1054"/>
    </row>
    <row r="5" spans="1:38" ht="3.75" hidden="1" customHeight="1" x14ac:dyDescent="0.25">
      <c r="A5" s="58" t="s">
        <v>230</v>
      </c>
      <c r="E5" s="58"/>
      <c r="P5" s="63"/>
      <c r="Q5" s="317"/>
    </row>
    <row r="6" spans="1:38" ht="15" customHeight="1" x14ac:dyDescent="0.25">
      <c r="A6" s="58"/>
      <c r="E6" s="58"/>
      <c r="P6" s="63"/>
      <c r="Q6" s="317"/>
    </row>
    <row r="7" spans="1:38" ht="15" customHeight="1" x14ac:dyDescent="0.25">
      <c r="A7" s="1301" t="s">
        <v>782</v>
      </c>
      <c r="B7" s="1301"/>
      <c r="C7" s="1301"/>
      <c r="D7" s="1301"/>
      <c r="E7" s="1301"/>
      <c r="P7" s="63"/>
      <c r="Q7" s="317"/>
    </row>
    <row r="8" spans="1:38" s="642" customFormat="1" x14ac:dyDescent="0.25">
      <c r="A8" s="1090" t="s">
        <v>783</v>
      </c>
      <c r="B8" s="1090"/>
      <c r="C8" s="1090"/>
      <c r="D8" s="1090"/>
      <c r="E8" s="1090"/>
      <c r="F8" s="641"/>
      <c r="G8" s="641"/>
      <c r="H8" s="641"/>
      <c r="I8" s="641"/>
      <c r="J8" s="641"/>
      <c r="K8" s="641"/>
      <c r="P8" s="643"/>
      <c r="Q8" s="643"/>
    </row>
    <row r="9" spans="1:38" s="644" customFormat="1" ht="15.75" thickBot="1" x14ac:dyDescent="0.3">
      <c r="A9" s="321"/>
      <c r="B9" s="321"/>
      <c r="C9" s="321"/>
      <c r="D9" s="321"/>
      <c r="E9" s="321"/>
      <c r="F9" s="321"/>
      <c r="G9" s="321"/>
      <c r="H9" s="321"/>
      <c r="I9" s="321"/>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row>
    <row r="10" spans="1:38" s="645" customFormat="1" ht="15.75" customHeight="1" thickBot="1" x14ac:dyDescent="0.3">
      <c r="A10" s="1302" t="s">
        <v>4</v>
      </c>
      <c r="B10" s="1303"/>
      <c r="C10" s="1303"/>
      <c r="D10" s="1303"/>
      <c r="E10" s="1303"/>
      <c r="F10" s="1303"/>
      <c r="G10" s="1303"/>
      <c r="H10" s="1303"/>
      <c r="I10" s="1303"/>
      <c r="J10" s="1303"/>
      <c r="K10" s="1303"/>
      <c r="L10" s="1303"/>
      <c r="M10" s="1303"/>
      <c r="N10" s="1303"/>
      <c r="O10" s="1304"/>
      <c r="P10" s="1304"/>
      <c r="Q10" s="1305"/>
      <c r="R10" s="1306" t="s">
        <v>5</v>
      </c>
      <c r="S10" s="1307"/>
      <c r="T10" s="1307"/>
      <c r="U10" s="1307"/>
      <c r="V10" s="1308"/>
      <c r="W10" s="1308"/>
      <c r="X10" s="1308"/>
      <c r="Y10" s="1308"/>
      <c r="Z10" s="1308"/>
      <c r="AA10" s="1308"/>
      <c r="AB10" s="1308"/>
      <c r="AC10" s="1308"/>
      <c r="AD10" s="1308"/>
      <c r="AE10" s="1307"/>
      <c r="AF10" s="1307"/>
      <c r="AG10" s="1307"/>
      <c r="AH10" s="1307"/>
      <c r="AI10" s="1308"/>
      <c r="AJ10" s="1307"/>
      <c r="AK10" s="1307"/>
      <c r="AL10" s="1309"/>
    </row>
    <row r="11" spans="1:38" ht="26.25" customHeight="1" x14ac:dyDescent="0.25">
      <c r="A11" s="1275" t="s">
        <v>2</v>
      </c>
      <c r="B11" s="1178" t="s">
        <v>30</v>
      </c>
      <c r="C11" s="1179"/>
      <c r="D11" s="1180"/>
      <c r="E11" s="1169" t="s">
        <v>38</v>
      </c>
      <c r="F11" s="1178" t="s">
        <v>39</v>
      </c>
      <c r="G11" s="1179"/>
      <c r="H11" s="1179"/>
      <c r="I11" s="1179"/>
      <c r="J11" s="1180"/>
      <c r="K11" s="1169" t="s">
        <v>1</v>
      </c>
      <c r="L11" s="1169" t="s">
        <v>0</v>
      </c>
      <c r="M11" s="1169" t="s">
        <v>12</v>
      </c>
      <c r="N11" s="1258" t="s">
        <v>6</v>
      </c>
      <c r="O11" s="1225" t="s">
        <v>36</v>
      </c>
      <c r="P11" s="1225" t="s">
        <v>37</v>
      </c>
      <c r="Q11" s="1241" t="s">
        <v>35</v>
      </c>
      <c r="R11" s="1192" t="s">
        <v>40</v>
      </c>
      <c r="S11" s="1168" t="s">
        <v>47</v>
      </c>
      <c r="T11" s="1168" t="s">
        <v>46</v>
      </c>
      <c r="U11" s="1168" t="s">
        <v>48</v>
      </c>
      <c r="V11" s="1187" t="s">
        <v>15</v>
      </c>
      <c r="W11" s="1187"/>
      <c r="X11" s="1187"/>
      <c r="Y11" s="1187"/>
      <c r="Z11" s="1187"/>
      <c r="AA11" s="1194" t="s">
        <v>50</v>
      </c>
      <c r="AB11" s="1187" t="s">
        <v>49</v>
      </c>
      <c r="AC11" s="1187" t="s">
        <v>18</v>
      </c>
      <c r="AD11" s="1187"/>
      <c r="AE11" s="1312" t="s">
        <v>19</v>
      </c>
      <c r="AF11" s="1312"/>
      <c r="AG11" s="1168" t="s">
        <v>41</v>
      </c>
      <c r="AH11" s="1189" t="s">
        <v>42</v>
      </c>
      <c r="AI11" s="1191" t="s">
        <v>43</v>
      </c>
      <c r="AJ11" s="1166" t="s">
        <v>44</v>
      </c>
      <c r="AK11" s="1167" t="s">
        <v>45</v>
      </c>
      <c r="AL11" s="1167" t="s">
        <v>26</v>
      </c>
    </row>
    <row r="12" spans="1:38" ht="26.25" customHeight="1" x14ac:dyDescent="0.25">
      <c r="A12" s="1235"/>
      <c r="B12" s="1239"/>
      <c r="C12" s="1239"/>
      <c r="D12" s="1239"/>
      <c r="E12" s="1239"/>
      <c r="F12" s="1239"/>
      <c r="G12" s="1239"/>
      <c r="H12" s="1239"/>
      <c r="I12" s="1239"/>
      <c r="J12" s="1239"/>
      <c r="K12" s="1239"/>
      <c r="L12" s="1239"/>
      <c r="M12" s="1239"/>
      <c r="N12" s="1239"/>
      <c r="O12" s="1226"/>
      <c r="P12" s="1226"/>
      <c r="Q12" s="1239"/>
      <c r="R12" s="1190"/>
      <c r="S12" s="1190"/>
      <c r="T12" s="1190"/>
      <c r="U12" s="1190"/>
      <c r="V12" s="1185" t="s">
        <v>13</v>
      </c>
      <c r="W12" s="1185"/>
      <c r="X12" s="1185" t="s">
        <v>14</v>
      </c>
      <c r="Y12" s="1185"/>
      <c r="Z12" s="1185"/>
      <c r="AA12" s="1193"/>
      <c r="AB12" s="1185"/>
      <c r="AC12" s="1185"/>
      <c r="AD12" s="1185"/>
      <c r="AE12" s="1185"/>
      <c r="AF12" s="1185"/>
      <c r="AG12" s="1190"/>
      <c r="AH12" s="1190"/>
      <c r="AI12" s="1190"/>
      <c r="AJ12" s="1190"/>
      <c r="AK12" s="1190"/>
      <c r="AL12" s="1190"/>
    </row>
    <row r="13" spans="1:38" ht="68.25" customHeight="1" x14ac:dyDescent="0.25">
      <c r="A13" s="1235"/>
      <c r="B13" s="327" t="s">
        <v>27</v>
      </c>
      <c r="C13" s="327" t="s">
        <v>28</v>
      </c>
      <c r="D13" s="328" t="s">
        <v>29</v>
      </c>
      <c r="E13" s="1239"/>
      <c r="F13" s="327" t="s">
        <v>8</v>
      </c>
      <c r="G13" s="327" t="s">
        <v>9</v>
      </c>
      <c r="H13" s="327" t="s">
        <v>10</v>
      </c>
      <c r="I13" s="327" t="s">
        <v>11</v>
      </c>
      <c r="J13" s="329" t="s">
        <v>3</v>
      </c>
      <c r="K13" s="1239"/>
      <c r="L13" s="1239"/>
      <c r="M13" s="1239"/>
      <c r="N13" s="1239"/>
      <c r="O13" s="1226"/>
      <c r="P13" s="1226"/>
      <c r="Q13" s="1239"/>
      <c r="R13" s="1190"/>
      <c r="S13" s="1190"/>
      <c r="T13" s="1190"/>
      <c r="U13" s="1190"/>
      <c r="V13" s="330" t="s">
        <v>16</v>
      </c>
      <c r="W13" s="330" t="s">
        <v>17</v>
      </c>
      <c r="X13" s="330" t="s">
        <v>25</v>
      </c>
      <c r="Y13" s="330" t="s">
        <v>24</v>
      </c>
      <c r="Z13" s="330" t="s">
        <v>17</v>
      </c>
      <c r="AA13" s="1193"/>
      <c r="AB13" s="1185"/>
      <c r="AC13" s="330" t="s">
        <v>20</v>
      </c>
      <c r="AD13" s="330" t="s">
        <v>21</v>
      </c>
      <c r="AE13" s="330" t="s">
        <v>22</v>
      </c>
      <c r="AF13" s="330" t="s">
        <v>23</v>
      </c>
      <c r="AG13" s="1190"/>
      <c r="AH13" s="1190"/>
      <c r="AI13" s="1190"/>
      <c r="AJ13" s="1190"/>
      <c r="AK13" s="1190"/>
      <c r="AL13" s="1190"/>
    </row>
    <row r="14" spans="1:38" ht="36" customHeight="1" x14ac:dyDescent="0.25">
      <c r="A14" s="646" t="s">
        <v>784</v>
      </c>
      <c r="B14" s="647"/>
      <c r="C14" s="647" t="s">
        <v>58</v>
      </c>
      <c r="D14" s="647"/>
      <c r="E14" s="646" t="s">
        <v>785</v>
      </c>
      <c r="F14" s="647">
        <v>1</v>
      </c>
      <c r="G14" s="647">
        <v>1</v>
      </c>
      <c r="H14" s="647">
        <v>1</v>
      </c>
      <c r="I14" s="647">
        <v>1</v>
      </c>
      <c r="J14" s="648">
        <f t="shared" ref="J14:J77" si="0">SUM(F14:I14)</f>
        <v>4</v>
      </c>
      <c r="K14" s="646" t="s">
        <v>786</v>
      </c>
      <c r="L14" s="646" t="s">
        <v>111</v>
      </c>
      <c r="M14" s="647">
        <v>570</v>
      </c>
      <c r="N14" s="646" t="s">
        <v>787</v>
      </c>
      <c r="O14" s="646" t="s">
        <v>788</v>
      </c>
      <c r="P14" s="647">
        <v>10</v>
      </c>
      <c r="Q14" s="646" t="s">
        <v>789</v>
      </c>
      <c r="R14" s="65"/>
      <c r="S14" s="65"/>
      <c r="T14" s="649"/>
      <c r="U14" s="68"/>
      <c r="V14" s="649"/>
      <c r="W14" s="649"/>
      <c r="X14" s="649"/>
      <c r="Y14" s="649"/>
      <c r="Z14" s="649"/>
      <c r="AA14" s="649"/>
      <c r="AB14" s="649"/>
      <c r="AC14" s="649"/>
      <c r="AD14" s="649"/>
      <c r="AE14" s="649"/>
      <c r="AF14" s="649"/>
      <c r="AG14" s="68"/>
      <c r="AH14" s="68"/>
      <c r="AI14" s="68"/>
      <c r="AJ14" s="649"/>
      <c r="AK14" s="649"/>
      <c r="AL14" s="335"/>
    </row>
    <row r="15" spans="1:38" ht="36" customHeight="1" x14ac:dyDescent="0.25">
      <c r="A15" s="646" t="s">
        <v>790</v>
      </c>
      <c r="B15" s="647"/>
      <c r="C15" s="647" t="s">
        <v>58</v>
      </c>
      <c r="D15" s="647"/>
      <c r="E15" s="646" t="s">
        <v>785</v>
      </c>
      <c r="F15" s="647">
        <v>1</v>
      </c>
      <c r="G15" s="647">
        <v>1</v>
      </c>
      <c r="H15" s="647">
        <v>1</v>
      </c>
      <c r="I15" s="647">
        <v>1</v>
      </c>
      <c r="J15" s="648">
        <f t="shared" si="0"/>
        <v>4</v>
      </c>
      <c r="K15" s="646" t="s">
        <v>786</v>
      </c>
      <c r="L15" s="646" t="s">
        <v>111</v>
      </c>
      <c r="M15" s="647">
        <v>570</v>
      </c>
      <c r="N15" s="646" t="s">
        <v>787</v>
      </c>
      <c r="O15" s="646" t="s">
        <v>788</v>
      </c>
      <c r="P15" s="647">
        <v>10</v>
      </c>
      <c r="Q15" s="646" t="s">
        <v>789</v>
      </c>
      <c r="R15" s="333"/>
      <c r="S15" s="333"/>
      <c r="T15" s="333"/>
      <c r="U15" s="333"/>
      <c r="V15" s="333"/>
      <c r="W15" s="333"/>
      <c r="X15" s="333"/>
      <c r="Y15" s="333"/>
      <c r="Z15" s="333"/>
      <c r="AA15" s="333"/>
      <c r="AB15" s="333"/>
      <c r="AC15" s="333"/>
      <c r="AD15" s="333"/>
      <c r="AE15" s="333"/>
      <c r="AF15" s="333"/>
      <c r="AG15" s="333"/>
      <c r="AH15" s="333"/>
      <c r="AI15" s="334"/>
      <c r="AJ15" s="333"/>
      <c r="AK15" s="333"/>
      <c r="AL15" s="335"/>
    </row>
    <row r="16" spans="1:38" ht="36" customHeight="1" x14ac:dyDescent="0.25">
      <c r="A16" s="646" t="s">
        <v>791</v>
      </c>
      <c r="B16" s="647"/>
      <c r="C16" s="647" t="s">
        <v>58</v>
      </c>
      <c r="D16" s="647"/>
      <c r="E16" s="646" t="s">
        <v>785</v>
      </c>
      <c r="F16" s="647">
        <v>1</v>
      </c>
      <c r="G16" s="647">
        <v>1</v>
      </c>
      <c r="H16" s="647">
        <v>1</v>
      </c>
      <c r="I16" s="647">
        <v>1</v>
      </c>
      <c r="J16" s="648">
        <f t="shared" si="0"/>
        <v>4</v>
      </c>
      <c r="K16" s="646" t="s">
        <v>786</v>
      </c>
      <c r="L16" s="646" t="s">
        <v>111</v>
      </c>
      <c r="M16" s="647">
        <v>570</v>
      </c>
      <c r="N16" s="646" t="s">
        <v>787</v>
      </c>
      <c r="O16" s="646" t="s">
        <v>788</v>
      </c>
      <c r="P16" s="647">
        <v>10</v>
      </c>
      <c r="Q16" s="646" t="s">
        <v>789</v>
      </c>
      <c r="R16" s="333"/>
      <c r="S16" s="333"/>
      <c r="T16" s="333"/>
      <c r="U16" s="333"/>
      <c r="V16" s="333"/>
      <c r="W16" s="333"/>
      <c r="X16" s="333"/>
      <c r="Y16" s="333"/>
      <c r="Z16" s="333"/>
      <c r="AA16" s="333"/>
      <c r="AB16" s="333"/>
      <c r="AC16" s="333"/>
      <c r="AD16" s="333"/>
      <c r="AE16" s="333"/>
      <c r="AF16" s="333"/>
      <c r="AG16" s="333"/>
      <c r="AH16" s="333"/>
      <c r="AI16" s="334"/>
      <c r="AJ16" s="333"/>
      <c r="AK16" s="333"/>
      <c r="AL16" s="335"/>
    </row>
    <row r="17" spans="1:38" ht="36" customHeight="1" x14ac:dyDescent="0.25">
      <c r="A17" s="646" t="s">
        <v>792</v>
      </c>
      <c r="B17" s="647"/>
      <c r="C17" s="647"/>
      <c r="D17" s="647" t="s">
        <v>58</v>
      </c>
      <c r="E17" s="646" t="s">
        <v>785</v>
      </c>
      <c r="F17" s="647">
        <v>20</v>
      </c>
      <c r="G17" s="647">
        <v>30</v>
      </c>
      <c r="H17" s="647">
        <v>30</v>
      </c>
      <c r="I17" s="647">
        <v>30</v>
      </c>
      <c r="J17" s="648">
        <f t="shared" si="0"/>
        <v>110</v>
      </c>
      <c r="K17" s="646" t="s">
        <v>793</v>
      </c>
      <c r="L17" s="646" t="s">
        <v>111</v>
      </c>
      <c r="M17" s="647">
        <v>570</v>
      </c>
      <c r="N17" s="646" t="s">
        <v>787</v>
      </c>
      <c r="O17" s="646" t="s">
        <v>788</v>
      </c>
      <c r="P17" s="647">
        <v>10</v>
      </c>
      <c r="Q17" s="646" t="s">
        <v>789</v>
      </c>
      <c r="R17" s="333"/>
      <c r="S17" s="333"/>
      <c r="T17" s="333"/>
      <c r="U17" s="333"/>
      <c r="V17" s="333"/>
      <c r="W17" s="333"/>
      <c r="X17" s="333"/>
      <c r="Y17" s="333"/>
      <c r="Z17" s="333"/>
      <c r="AA17" s="333"/>
      <c r="AB17" s="333"/>
      <c r="AC17" s="333"/>
      <c r="AD17" s="333"/>
      <c r="AE17" s="333"/>
      <c r="AF17" s="333"/>
      <c r="AG17" s="333"/>
      <c r="AH17" s="333"/>
      <c r="AI17" s="334"/>
      <c r="AJ17" s="333"/>
      <c r="AK17" s="333"/>
      <c r="AL17" s="335"/>
    </row>
    <row r="18" spans="1:38" ht="73.5" customHeight="1" x14ac:dyDescent="0.25">
      <c r="A18" s="646" t="s">
        <v>794</v>
      </c>
      <c r="B18" s="647" t="s">
        <v>58</v>
      </c>
      <c r="C18" s="647"/>
      <c r="D18" s="647"/>
      <c r="E18" s="646" t="s">
        <v>795</v>
      </c>
      <c r="F18" s="647">
        <v>1</v>
      </c>
      <c r="G18" s="647">
        <v>0</v>
      </c>
      <c r="H18" s="647">
        <v>0</v>
      </c>
      <c r="I18" s="647">
        <v>0</v>
      </c>
      <c r="J18" s="648">
        <f t="shared" si="0"/>
        <v>1</v>
      </c>
      <c r="K18" s="646" t="s">
        <v>796</v>
      </c>
      <c r="L18" s="646" t="s">
        <v>111</v>
      </c>
      <c r="M18" s="647">
        <v>570</v>
      </c>
      <c r="N18" s="646" t="s">
        <v>787</v>
      </c>
      <c r="O18" s="646" t="s">
        <v>797</v>
      </c>
      <c r="P18" s="647">
        <v>116</v>
      </c>
      <c r="Q18" s="646" t="s">
        <v>789</v>
      </c>
      <c r="R18" s="333"/>
      <c r="S18" s="333"/>
      <c r="T18" s="333"/>
      <c r="U18" s="333"/>
      <c r="V18" s="333"/>
      <c r="W18" s="333"/>
      <c r="X18" s="333"/>
      <c r="Y18" s="333"/>
      <c r="Z18" s="333"/>
      <c r="AA18" s="333"/>
      <c r="AB18" s="333"/>
      <c r="AC18" s="333"/>
      <c r="AD18" s="333"/>
      <c r="AE18" s="333"/>
      <c r="AF18" s="333"/>
      <c r="AG18" s="333"/>
      <c r="AH18" s="333"/>
      <c r="AI18" s="334"/>
      <c r="AJ18" s="333"/>
      <c r="AK18" s="333"/>
      <c r="AL18" s="335"/>
    </row>
    <row r="19" spans="1:38" ht="71.25" customHeight="1" x14ac:dyDescent="0.25">
      <c r="A19" s="646" t="s">
        <v>798</v>
      </c>
      <c r="B19" s="647"/>
      <c r="C19" s="647" t="s">
        <v>58</v>
      </c>
      <c r="D19" s="647"/>
      <c r="E19" s="646" t="s">
        <v>799</v>
      </c>
      <c r="F19" s="647">
        <v>1</v>
      </c>
      <c r="G19" s="647">
        <v>1</v>
      </c>
      <c r="H19" s="647">
        <v>1</v>
      </c>
      <c r="I19" s="647">
        <v>1</v>
      </c>
      <c r="J19" s="648">
        <f t="shared" si="0"/>
        <v>4</v>
      </c>
      <c r="K19" s="646" t="s">
        <v>800</v>
      </c>
      <c r="L19" s="646" t="s">
        <v>111</v>
      </c>
      <c r="M19" s="647">
        <v>570</v>
      </c>
      <c r="N19" s="646" t="s">
        <v>787</v>
      </c>
      <c r="O19" s="646" t="s">
        <v>797</v>
      </c>
      <c r="P19" s="647">
        <v>116</v>
      </c>
      <c r="Q19" s="646" t="s">
        <v>789</v>
      </c>
      <c r="R19" s="333"/>
      <c r="S19" s="333"/>
      <c r="T19" s="333"/>
      <c r="U19" s="333"/>
      <c r="V19" s="333"/>
      <c r="W19" s="333"/>
      <c r="X19" s="333"/>
      <c r="Y19" s="333"/>
      <c r="Z19" s="333"/>
      <c r="AA19" s="333"/>
      <c r="AB19" s="333"/>
      <c r="AC19" s="333"/>
      <c r="AD19" s="333"/>
      <c r="AE19" s="333"/>
      <c r="AF19" s="333"/>
      <c r="AG19" s="333"/>
      <c r="AH19" s="333"/>
      <c r="AI19" s="334"/>
      <c r="AJ19" s="333"/>
      <c r="AK19" s="333"/>
      <c r="AL19" s="335"/>
    </row>
    <row r="20" spans="1:38" ht="25.5" customHeight="1" x14ac:dyDescent="0.25">
      <c r="A20" s="646" t="s">
        <v>801</v>
      </c>
      <c r="B20" s="647"/>
      <c r="C20" s="647" t="s">
        <v>58</v>
      </c>
      <c r="D20" s="647"/>
      <c r="E20" s="646" t="s">
        <v>802</v>
      </c>
      <c r="F20" s="647">
        <v>53</v>
      </c>
      <c r="G20" s="647">
        <v>53</v>
      </c>
      <c r="H20" s="647">
        <v>53</v>
      </c>
      <c r="I20" s="647">
        <v>53</v>
      </c>
      <c r="J20" s="648">
        <f t="shared" si="0"/>
        <v>212</v>
      </c>
      <c r="K20" s="646" t="s">
        <v>786</v>
      </c>
      <c r="L20" s="646" t="s">
        <v>111</v>
      </c>
      <c r="M20" s="647">
        <v>570</v>
      </c>
      <c r="N20" s="646" t="s">
        <v>787</v>
      </c>
      <c r="O20" s="646" t="s">
        <v>803</v>
      </c>
      <c r="P20" s="647">
        <v>53</v>
      </c>
      <c r="Q20" s="646" t="s">
        <v>789</v>
      </c>
      <c r="R20" s="333"/>
      <c r="S20" s="333"/>
      <c r="T20" s="333"/>
      <c r="U20" s="333"/>
      <c r="V20" s="333"/>
      <c r="W20" s="333"/>
      <c r="X20" s="333"/>
      <c r="Y20" s="333"/>
      <c r="Z20" s="333"/>
      <c r="AA20" s="333"/>
      <c r="AB20" s="333"/>
      <c r="AC20" s="333"/>
      <c r="AD20" s="333"/>
      <c r="AE20" s="333"/>
      <c r="AF20" s="333"/>
      <c r="AG20" s="333"/>
      <c r="AH20" s="333"/>
      <c r="AI20" s="334"/>
      <c r="AJ20" s="333"/>
      <c r="AK20" s="333"/>
      <c r="AL20" s="335"/>
    </row>
    <row r="21" spans="1:38" ht="39" customHeight="1" x14ac:dyDescent="0.25">
      <c r="A21" s="646" t="s">
        <v>804</v>
      </c>
      <c r="B21" s="647" t="s">
        <v>58</v>
      </c>
      <c r="C21" s="647"/>
      <c r="D21" s="647"/>
      <c r="E21" s="646" t="s">
        <v>805</v>
      </c>
      <c r="F21" s="647">
        <v>0</v>
      </c>
      <c r="G21" s="647">
        <v>1</v>
      </c>
      <c r="H21" s="647">
        <v>0</v>
      </c>
      <c r="I21" s="647">
        <v>0</v>
      </c>
      <c r="J21" s="648">
        <f t="shared" si="0"/>
        <v>1</v>
      </c>
      <c r="K21" s="646" t="s">
        <v>796</v>
      </c>
      <c r="L21" s="646" t="s">
        <v>111</v>
      </c>
      <c r="M21" s="647">
        <v>570</v>
      </c>
      <c r="N21" s="646" t="s">
        <v>787</v>
      </c>
      <c r="O21" s="646" t="s">
        <v>803</v>
      </c>
      <c r="P21" s="647">
        <v>1</v>
      </c>
      <c r="Q21" s="646" t="s">
        <v>789</v>
      </c>
      <c r="R21" s="333"/>
      <c r="S21" s="333"/>
      <c r="T21" s="333"/>
      <c r="U21" s="333"/>
      <c r="V21" s="333"/>
      <c r="W21" s="333"/>
      <c r="X21" s="333"/>
      <c r="Y21" s="333"/>
      <c r="Z21" s="333"/>
      <c r="AA21" s="333"/>
      <c r="AB21" s="333"/>
      <c r="AC21" s="333"/>
      <c r="AD21" s="333"/>
      <c r="AE21" s="333"/>
      <c r="AF21" s="333"/>
      <c r="AG21" s="333"/>
      <c r="AH21" s="333"/>
      <c r="AI21" s="334"/>
      <c r="AJ21" s="333"/>
      <c r="AK21" s="333"/>
      <c r="AL21" s="335"/>
    </row>
    <row r="22" spans="1:38" ht="38.25" customHeight="1" x14ac:dyDescent="0.25">
      <c r="A22" s="646" t="s">
        <v>806</v>
      </c>
      <c r="B22" s="647"/>
      <c r="C22" s="647" t="s">
        <v>58</v>
      </c>
      <c r="D22" s="647"/>
      <c r="E22" s="646" t="s">
        <v>807</v>
      </c>
      <c r="F22" s="647">
        <v>0</v>
      </c>
      <c r="G22" s="647">
        <v>0</v>
      </c>
      <c r="H22" s="647">
        <v>0</v>
      </c>
      <c r="I22" s="647">
        <v>53</v>
      </c>
      <c r="J22" s="648">
        <f t="shared" si="0"/>
        <v>53</v>
      </c>
      <c r="K22" s="646" t="s">
        <v>786</v>
      </c>
      <c r="L22" s="646" t="s">
        <v>111</v>
      </c>
      <c r="M22" s="647">
        <v>570</v>
      </c>
      <c r="N22" s="646" t="s">
        <v>787</v>
      </c>
      <c r="O22" s="646" t="s">
        <v>803</v>
      </c>
      <c r="P22" s="647">
        <v>53</v>
      </c>
      <c r="Q22" s="646" t="s">
        <v>789</v>
      </c>
      <c r="R22" s="333"/>
      <c r="S22" s="333"/>
      <c r="T22" s="333"/>
      <c r="U22" s="333"/>
      <c r="V22" s="333"/>
      <c r="W22" s="333"/>
      <c r="X22" s="333"/>
      <c r="Y22" s="333"/>
      <c r="Z22" s="333"/>
      <c r="AA22" s="333"/>
      <c r="AB22" s="333"/>
      <c r="AC22" s="333"/>
      <c r="AD22" s="333"/>
      <c r="AE22" s="333"/>
      <c r="AF22" s="333"/>
      <c r="AG22" s="333"/>
      <c r="AH22" s="333"/>
      <c r="AI22" s="334"/>
      <c r="AJ22" s="333"/>
      <c r="AK22" s="333"/>
      <c r="AL22" s="335"/>
    </row>
    <row r="23" spans="1:38" ht="45" x14ac:dyDescent="0.25">
      <c r="A23" s="646" t="s">
        <v>808</v>
      </c>
      <c r="B23" s="647" t="s">
        <v>58</v>
      </c>
      <c r="C23" s="647"/>
      <c r="D23" s="647"/>
      <c r="E23" s="646" t="s">
        <v>809</v>
      </c>
      <c r="F23" s="647">
        <v>0</v>
      </c>
      <c r="G23" s="647">
        <v>0</v>
      </c>
      <c r="H23" s="647">
        <v>0</v>
      </c>
      <c r="I23" s="647">
        <v>1</v>
      </c>
      <c r="J23" s="648">
        <f t="shared" si="0"/>
        <v>1</v>
      </c>
      <c r="K23" s="646" t="s">
        <v>796</v>
      </c>
      <c r="L23" s="646" t="s">
        <v>111</v>
      </c>
      <c r="M23" s="647">
        <v>570</v>
      </c>
      <c r="N23" s="646" t="s">
        <v>787</v>
      </c>
      <c r="O23" s="646" t="s">
        <v>803</v>
      </c>
      <c r="P23" s="647">
        <v>1</v>
      </c>
      <c r="Q23" s="646" t="s">
        <v>789</v>
      </c>
      <c r="R23" s="333"/>
      <c r="S23" s="333"/>
      <c r="T23" s="333"/>
      <c r="U23" s="333"/>
      <c r="V23" s="333"/>
      <c r="W23" s="333"/>
      <c r="X23" s="333"/>
      <c r="Y23" s="333"/>
      <c r="Z23" s="333"/>
      <c r="AA23" s="333"/>
      <c r="AB23" s="333"/>
      <c r="AC23" s="333"/>
      <c r="AD23" s="333"/>
      <c r="AE23" s="333"/>
      <c r="AF23" s="333"/>
      <c r="AG23" s="333"/>
      <c r="AH23" s="333"/>
      <c r="AI23" s="334"/>
      <c r="AJ23" s="333"/>
      <c r="AK23" s="333"/>
      <c r="AL23" s="335"/>
    </row>
    <row r="24" spans="1:38" ht="52.5" customHeight="1" x14ac:dyDescent="0.25">
      <c r="A24" s="646" t="s">
        <v>810</v>
      </c>
      <c r="B24" s="647" t="s">
        <v>58</v>
      </c>
      <c r="C24" s="647"/>
      <c r="D24" s="647"/>
      <c r="E24" s="646" t="s">
        <v>811</v>
      </c>
      <c r="F24" s="647">
        <v>1</v>
      </c>
      <c r="G24" s="647">
        <v>1</v>
      </c>
      <c r="H24" s="647">
        <v>1</v>
      </c>
      <c r="I24" s="647">
        <v>1</v>
      </c>
      <c r="J24" s="648">
        <f t="shared" si="0"/>
        <v>4</v>
      </c>
      <c r="K24" s="646" t="s">
        <v>796</v>
      </c>
      <c r="L24" s="646" t="s">
        <v>111</v>
      </c>
      <c r="M24" s="647">
        <v>621</v>
      </c>
      <c r="N24" s="646" t="s">
        <v>787</v>
      </c>
      <c r="O24" s="646" t="s">
        <v>803</v>
      </c>
      <c r="P24" s="647">
        <v>53</v>
      </c>
      <c r="Q24" s="646" t="s">
        <v>789</v>
      </c>
      <c r="R24" s="333"/>
      <c r="S24" s="333"/>
      <c r="T24" s="333"/>
      <c r="U24" s="333"/>
      <c r="V24" s="333"/>
      <c r="W24" s="333"/>
      <c r="X24" s="333"/>
      <c r="Y24" s="333"/>
      <c r="Z24" s="333"/>
      <c r="AA24" s="333"/>
      <c r="AB24" s="333"/>
      <c r="AC24" s="333"/>
      <c r="AD24" s="333"/>
      <c r="AE24" s="333"/>
      <c r="AF24" s="333"/>
      <c r="AG24" s="333"/>
      <c r="AH24" s="333"/>
      <c r="AI24" s="334"/>
      <c r="AJ24" s="333"/>
      <c r="AK24" s="333"/>
      <c r="AL24" s="335"/>
    </row>
    <row r="25" spans="1:38" ht="45" x14ac:dyDescent="0.25">
      <c r="A25" s="646" t="s">
        <v>812</v>
      </c>
      <c r="B25" s="647"/>
      <c r="C25" s="647"/>
      <c r="D25" s="647" t="s">
        <v>58</v>
      </c>
      <c r="E25" s="646" t="s">
        <v>813</v>
      </c>
      <c r="F25" s="647">
        <v>1</v>
      </c>
      <c r="G25" s="647">
        <v>1</v>
      </c>
      <c r="H25" s="647">
        <v>1</v>
      </c>
      <c r="I25" s="647">
        <v>1</v>
      </c>
      <c r="J25" s="648">
        <f t="shared" si="0"/>
        <v>4</v>
      </c>
      <c r="K25" s="646" t="s">
        <v>793</v>
      </c>
      <c r="L25" s="646" t="s">
        <v>111</v>
      </c>
      <c r="M25" s="647">
        <v>621</v>
      </c>
      <c r="N25" s="646" t="s">
        <v>787</v>
      </c>
      <c r="O25" s="646" t="s">
        <v>803</v>
      </c>
      <c r="P25" s="647">
        <v>53</v>
      </c>
      <c r="Q25" s="646" t="s">
        <v>789</v>
      </c>
      <c r="R25" s="333"/>
      <c r="S25" s="333"/>
      <c r="T25" s="333"/>
      <c r="U25" s="333"/>
      <c r="V25" s="333"/>
      <c r="W25" s="333"/>
      <c r="X25" s="333"/>
      <c r="Y25" s="333"/>
      <c r="Z25" s="333"/>
      <c r="AA25" s="333"/>
      <c r="AB25" s="333"/>
      <c r="AC25" s="333"/>
      <c r="AD25" s="333"/>
      <c r="AE25" s="333"/>
      <c r="AF25" s="333"/>
      <c r="AG25" s="333"/>
      <c r="AH25" s="333"/>
      <c r="AI25" s="334"/>
      <c r="AJ25" s="333"/>
      <c r="AK25" s="333"/>
      <c r="AL25" s="335"/>
    </row>
    <row r="26" spans="1:38" ht="48.75" customHeight="1" x14ac:dyDescent="0.25">
      <c r="A26" s="646" t="s">
        <v>814</v>
      </c>
      <c r="B26" s="647" t="s">
        <v>58</v>
      </c>
      <c r="C26" s="647"/>
      <c r="D26" s="647"/>
      <c r="E26" s="646" t="s">
        <v>815</v>
      </c>
      <c r="F26" s="647">
        <v>1</v>
      </c>
      <c r="G26" s="647">
        <v>2</v>
      </c>
      <c r="H26" s="647">
        <v>2</v>
      </c>
      <c r="I26" s="647">
        <v>2</v>
      </c>
      <c r="J26" s="648">
        <f t="shared" si="0"/>
        <v>7</v>
      </c>
      <c r="K26" s="646" t="s">
        <v>796</v>
      </c>
      <c r="L26" s="646" t="s">
        <v>111</v>
      </c>
      <c r="M26" s="647">
        <v>514</v>
      </c>
      <c r="N26" s="646" t="s">
        <v>787</v>
      </c>
      <c r="O26" s="646" t="s">
        <v>816</v>
      </c>
      <c r="P26" s="647">
        <v>20</v>
      </c>
      <c r="Q26" s="646" t="s">
        <v>817</v>
      </c>
      <c r="R26" s="333"/>
      <c r="S26" s="333"/>
      <c r="T26" s="333"/>
      <c r="U26" s="333"/>
      <c r="V26" s="333"/>
      <c r="W26" s="333"/>
      <c r="X26" s="333"/>
      <c r="Y26" s="333"/>
      <c r="Z26" s="333"/>
      <c r="AA26" s="333"/>
      <c r="AB26" s="333"/>
      <c r="AC26" s="333"/>
      <c r="AD26" s="333"/>
      <c r="AE26" s="333"/>
      <c r="AF26" s="333"/>
      <c r="AG26" s="333"/>
      <c r="AH26" s="333"/>
      <c r="AI26" s="334"/>
      <c r="AJ26" s="333"/>
      <c r="AK26" s="333"/>
      <c r="AL26" s="335"/>
    </row>
    <row r="27" spans="1:38" ht="38.25" customHeight="1" x14ac:dyDescent="0.25">
      <c r="A27" s="646" t="s">
        <v>818</v>
      </c>
      <c r="B27" s="647" t="s">
        <v>58</v>
      </c>
      <c r="C27" s="647"/>
      <c r="D27" s="647"/>
      <c r="E27" s="646" t="s">
        <v>819</v>
      </c>
      <c r="F27" s="647">
        <v>0</v>
      </c>
      <c r="G27" s="647">
        <v>2</v>
      </c>
      <c r="H27" s="647">
        <v>3</v>
      </c>
      <c r="I27" s="647">
        <v>2</v>
      </c>
      <c r="J27" s="648">
        <f t="shared" si="0"/>
        <v>7</v>
      </c>
      <c r="K27" s="646" t="s">
        <v>796</v>
      </c>
      <c r="L27" s="646" t="s">
        <v>111</v>
      </c>
      <c r="M27" s="647">
        <v>514</v>
      </c>
      <c r="N27" s="646" t="s">
        <v>787</v>
      </c>
      <c r="O27" s="646" t="s">
        <v>820</v>
      </c>
      <c r="P27" s="647">
        <v>6</v>
      </c>
      <c r="Q27" s="646" t="s">
        <v>817</v>
      </c>
      <c r="R27" s="333"/>
      <c r="S27" s="333"/>
      <c r="T27" s="333"/>
      <c r="U27" s="333"/>
      <c r="V27" s="333"/>
      <c r="W27" s="333"/>
      <c r="X27" s="333"/>
      <c r="Y27" s="333"/>
      <c r="Z27" s="333"/>
      <c r="AA27" s="333"/>
      <c r="AB27" s="333"/>
      <c r="AC27" s="333"/>
      <c r="AD27" s="333"/>
      <c r="AE27" s="333"/>
      <c r="AF27" s="333"/>
      <c r="AG27" s="333"/>
      <c r="AH27" s="333"/>
      <c r="AI27" s="334"/>
      <c r="AJ27" s="333"/>
      <c r="AK27" s="333"/>
      <c r="AL27" s="335"/>
    </row>
    <row r="28" spans="1:38" ht="36.75" customHeight="1" x14ac:dyDescent="0.25">
      <c r="A28" s="646" t="s">
        <v>821</v>
      </c>
      <c r="B28" s="647" t="s">
        <v>58</v>
      </c>
      <c r="C28" s="647"/>
      <c r="D28" s="647"/>
      <c r="E28" s="646" t="s">
        <v>822</v>
      </c>
      <c r="F28" s="647">
        <v>0</v>
      </c>
      <c r="G28" s="647">
        <v>2</v>
      </c>
      <c r="H28" s="647">
        <v>2</v>
      </c>
      <c r="I28" s="647">
        <v>2</v>
      </c>
      <c r="J28" s="648">
        <f t="shared" si="0"/>
        <v>6</v>
      </c>
      <c r="K28" s="646" t="s">
        <v>796</v>
      </c>
      <c r="L28" s="646" t="s">
        <v>111</v>
      </c>
      <c r="M28" s="647">
        <v>514</v>
      </c>
      <c r="N28" s="646" t="s">
        <v>787</v>
      </c>
      <c r="O28" s="646" t="s">
        <v>816</v>
      </c>
      <c r="P28" s="647">
        <v>6</v>
      </c>
      <c r="Q28" s="646" t="s">
        <v>817</v>
      </c>
      <c r="R28" s="333"/>
      <c r="S28" s="333"/>
      <c r="T28" s="333"/>
      <c r="U28" s="333"/>
      <c r="V28" s="333"/>
      <c r="W28" s="333"/>
      <c r="X28" s="333"/>
      <c r="Y28" s="333"/>
      <c r="Z28" s="333"/>
      <c r="AA28" s="333"/>
      <c r="AB28" s="333"/>
      <c r="AC28" s="333"/>
      <c r="AD28" s="333"/>
      <c r="AE28" s="333"/>
      <c r="AF28" s="333"/>
      <c r="AG28" s="333"/>
      <c r="AH28" s="333"/>
      <c r="AI28" s="334"/>
      <c r="AJ28" s="333"/>
      <c r="AK28" s="333"/>
      <c r="AL28" s="335"/>
    </row>
    <row r="29" spans="1:38" ht="39" customHeight="1" x14ac:dyDescent="0.25">
      <c r="A29" s="650" t="s">
        <v>823</v>
      </c>
      <c r="B29" s="651"/>
      <c r="C29" s="651"/>
      <c r="D29" s="651" t="s">
        <v>58</v>
      </c>
      <c r="E29" s="650" t="s">
        <v>824</v>
      </c>
      <c r="F29" s="651">
        <v>5</v>
      </c>
      <c r="G29" s="651">
        <v>10</v>
      </c>
      <c r="H29" s="651">
        <v>10</v>
      </c>
      <c r="I29" s="651">
        <v>5</v>
      </c>
      <c r="J29" s="648">
        <f t="shared" si="0"/>
        <v>30</v>
      </c>
      <c r="K29" s="650" t="s">
        <v>793</v>
      </c>
      <c r="L29" s="650" t="s">
        <v>111</v>
      </c>
      <c r="M29" s="651">
        <v>514</v>
      </c>
      <c r="N29" s="650" t="s">
        <v>787</v>
      </c>
      <c r="O29" s="650" t="s">
        <v>825</v>
      </c>
      <c r="P29" s="651">
        <v>30</v>
      </c>
      <c r="Q29" s="650" t="s">
        <v>817</v>
      </c>
      <c r="R29" s="652"/>
      <c r="S29" s="502"/>
      <c r="T29" s="502"/>
      <c r="U29" s="502"/>
      <c r="V29" s="502"/>
      <c r="W29" s="502"/>
      <c r="X29" s="502"/>
      <c r="Y29" s="502"/>
      <c r="Z29" s="502"/>
      <c r="AA29" s="502"/>
      <c r="AB29" s="502"/>
      <c r="AC29" s="502"/>
      <c r="AD29" s="502"/>
      <c r="AE29" s="502"/>
      <c r="AF29" s="502"/>
      <c r="AG29" s="502"/>
      <c r="AH29" s="143"/>
      <c r="AI29" s="503"/>
      <c r="AJ29" s="502"/>
      <c r="AK29" s="143"/>
      <c r="AL29" s="653"/>
    </row>
    <row r="30" spans="1:38" ht="37.5" customHeight="1" x14ac:dyDescent="0.25">
      <c r="A30" s="654" t="s">
        <v>826</v>
      </c>
      <c r="B30" s="647"/>
      <c r="C30" s="647"/>
      <c r="D30" s="647" t="s">
        <v>58</v>
      </c>
      <c r="E30" s="646" t="s">
        <v>827</v>
      </c>
      <c r="F30" s="655">
        <v>4</v>
      </c>
      <c r="G30" s="655">
        <v>6</v>
      </c>
      <c r="H30" s="655">
        <v>6</v>
      </c>
      <c r="I30" s="655">
        <v>4</v>
      </c>
      <c r="J30" s="648">
        <f t="shared" si="0"/>
        <v>20</v>
      </c>
      <c r="K30" s="646" t="s">
        <v>793</v>
      </c>
      <c r="L30" s="646" t="s">
        <v>111</v>
      </c>
      <c r="M30" s="647">
        <v>514</v>
      </c>
      <c r="N30" s="646" t="s">
        <v>787</v>
      </c>
      <c r="O30" s="646" t="s">
        <v>825</v>
      </c>
      <c r="P30" s="656">
        <v>20</v>
      </c>
      <c r="Q30" s="646" t="s">
        <v>817</v>
      </c>
      <c r="R30" s="657"/>
      <c r="S30" s="2"/>
      <c r="T30" s="2"/>
      <c r="U30" s="2"/>
      <c r="V30" s="2"/>
      <c r="W30" s="2"/>
      <c r="X30" s="2"/>
      <c r="Y30" s="2"/>
      <c r="Z30" s="2"/>
      <c r="AA30" s="2"/>
      <c r="AB30" s="2"/>
      <c r="AC30" s="2"/>
      <c r="AD30" s="2"/>
      <c r="AE30" s="2"/>
      <c r="AF30" s="2"/>
      <c r="AG30" s="2"/>
      <c r="AH30" s="658"/>
      <c r="AI30" s="15"/>
      <c r="AJ30" s="2"/>
      <c r="AK30" s="658"/>
      <c r="AL30" s="659"/>
    </row>
    <row r="31" spans="1:38" ht="73.5" customHeight="1" x14ac:dyDescent="0.25">
      <c r="A31" s="660" t="s">
        <v>828</v>
      </c>
      <c r="B31" s="661" t="s">
        <v>58</v>
      </c>
      <c r="C31" s="661"/>
      <c r="D31" s="661"/>
      <c r="E31" s="660" t="s">
        <v>829</v>
      </c>
      <c r="F31" s="661">
        <v>2</v>
      </c>
      <c r="G31" s="661">
        <v>6</v>
      </c>
      <c r="H31" s="661">
        <v>6</v>
      </c>
      <c r="I31" s="661">
        <v>2</v>
      </c>
      <c r="J31" s="648">
        <f t="shared" si="0"/>
        <v>16</v>
      </c>
      <c r="K31" s="660" t="s">
        <v>796</v>
      </c>
      <c r="L31" s="660" t="s">
        <v>111</v>
      </c>
      <c r="M31" s="661">
        <v>555</v>
      </c>
      <c r="N31" s="660" t="s">
        <v>787</v>
      </c>
      <c r="O31" s="660" t="s">
        <v>803</v>
      </c>
      <c r="P31" s="661">
        <v>36</v>
      </c>
      <c r="Q31" s="660" t="s">
        <v>830</v>
      </c>
      <c r="R31" s="476"/>
      <c r="S31" s="380"/>
      <c r="T31" s="380"/>
      <c r="U31" s="380"/>
      <c r="V31" s="475"/>
      <c r="W31" s="380"/>
      <c r="X31" s="380"/>
      <c r="Y31" s="380"/>
      <c r="Z31" s="380"/>
      <c r="AA31" s="380"/>
      <c r="AB31" s="380"/>
      <c r="AC31" s="380"/>
      <c r="AD31" s="380"/>
      <c r="AE31" s="380"/>
      <c r="AF31" s="380"/>
      <c r="AG31" s="380"/>
      <c r="AH31" s="475"/>
      <c r="AI31" s="15"/>
      <c r="AJ31" s="380"/>
      <c r="AK31" s="475"/>
      <c r="AL31" s="386"/>
    </row>
    <row r="32" spans="1:38" ht="39" customHeight="1" x14ac:dyDescent="0.25">
      <c r="A32" s="660" t="s">
        <v>831</v>
      </c>
      <c r="B32" s="661"/>
      <c r="C32" s="661"/>
      <c r="D32" s="661" t="s">
        <v>58</v>
      </c>
      <c r="E32" s="660" t="s">
        <v>832</v>
      </c>
      <c r="F32" s="661">
        <v>3</v>
      </c>
      <c r="G32" s="661">
        <v>12</v>
      </c>
      <c r="H32" s="661">
        <v>14</v>
      </c>
      <c r="I32" s="661">
        <v>3</v>
      </c>
      <c r="J32" s="648">
        <f t="shared" si="0"/>
        <v>32</v>
      </c>
      <c r="K32" s="660" t="s">
        <v>793</v>
      </c>
      <c r="L32" s="660" t="s">
        <v>111</v>
      </c>
      <c r="M32" s="661">
        <v>555</v>
      </c>
      <c r="N32" s="660" t="s">
        <v>787</v>
      </c>
      <c r="O32" s="660" t="s">
        <v>803</v>
      </c>
      <c r="P32" s="661">
        <v>36</v>
      </c>
      <c r="Q32" s="660" t="s">
        <v>830</v>
      </c>
      <c r="R32" s="476"/>
      <c r="S32" s="380"/>
      <c r="T32" s="380"/>
      <c r="U32" s="380"/>
      <c r="V32" s="475"/>
      <c r="W32" s="380"/>
      <c r="X32" s="380"/>
      <c r="Y32" s="380"/>
      <c r="Z32" s="380"/>
      <c r="AA32" s="380"/>
      <c r="AB32" s="380"/>
      <c r="AC32" s="380"/>
      <c r="AD32" s="380"/>
      <c r="AE32" s="380"/>
      <c r="AF32" s="380"/>
      <c r="AG32" s="380"/>
      <c r="AH32" s="475"/>
      <c r="AI32" s="15"/>
      <c r="AJ32" s="380"/>
      <c r="AK32" s="475"/>
      <c r="AL32" s="386"/>
    </row>
    <row r="33" spans="1:38" ht="39.75" customHeight="1" x14ac:dyDescent="0.25">
      <c r="A33" s="660" t="s">
        <v>833</v>
      </c>
      <c r="B33" s="661"/>
      <c r="C33" s="661" t="s">
        <v>58</v>
      </c>
      <c r="D33" s="661"/>
      <c r="E33" s="660" t="s">
        <v>834</v>
      </c>
      <c r="F33" s="661">
        <v>6</v>
      </c>
      <c r="G33" s="661">
        <v>12</v>
      </c>
      <c r="H33" s="661">
        <v>9</v>
      </c>
      <c r="I33" s="661">
        <v>4</v>
      </c>
      <c r="J33" s="648">
        <f t="shared" si="0"/>
        <v>31</v>
      </c>
      <c r="K33" s="660" t="s">
        <v>786</v>
      </c>
      <c r="L33" s="660" t="s">
        <v>111</v>
      </c>
      <c r="M33" s="661">
        <v>555</v>
      </c>
      <c r="N33" s="660" t="s">
        <v>787</v>
      </c>
      <c r="O33" s="660" t="s">
        <v>803</v>
      </c>
      <c r="P33" s="661">
        <v>36</v>
      </c>
      <c r="Q33" s="660" t="s">
        <v>830</v>
      </c>
      <c r="R33" s="476"/>
      <c r="S33" s="380"/>
      <c r="T33" s="380"/>
      <c r="U33" s="380"/>
      <c r="V33" s="475"/>
      <c r="W33" s="380"/>
      <c r="X33" s="380"/>
      <c r="Y33" s="380"/>
      <c r="Z33" s="380"/>
      <c r="AA33" s="380"/>
      <c r="AB33" s="380"/>
      <c r="AC33" s="380"/>
      <c r="AD33" s="380"/>
      <c r="AE33" s="380"/>
      <c r="AF33" s="380"/>
      <c r="AG33" s="380"/>
      <c r="AH33" s="475"/>
      <c r="AI33" s="15"/>
      <c r="AJ33" s="380"/>
      <c r="AK33" s="475"/>
      <c r="AL33" s="386"/>
    </row>
    <row r="34" spans="1:38" ht="61.5" customHeight="1" x14ac:dyDescent="0.25">
      <c r="A34" s="660" t="s">
        <v>835</v>
      </c>
      <c r="B34" s="661"/>
      <c r="C34" s="661" t="s">
        <v>58</v>
      </c>
      <c r="D34" s="661"/>
      <c r="E34" s="660" t="s">
        <v>836</v>
      </c>
      <c r="F34" s="661">
        <v>18</v>
      </c>
      <c r="G34" s="661">
        <v>96</v>
      </c>
      <c r="H34" s="661">
        <v>96</v>
      </c>
      <c r="I34" s="661">
        <v>30</v>
      </c>
      <c r="J34" s="648">
        <f t="shared" si="0"/>
        <v>240</v>
      </c>
      <c r="K34" s="660" t="s">
        <v>786</v>
      </c>
      <c r="L34" s="660" t="s">
        <v>111</v>
      </c>
      <c r="M34" s="661">
        <v>555</v>
      </c>
      <c r="N34" s="660" t="s">
        <v>787</v>
      </c>
      <c r="O34" s="660" t="s">
        <v>803</v>
      </c>
      <c r="P34" s="661">
        <v>36</v>
      </c>
      <c r="Q34" s="660" t="s">
        <v>830</v>
      </c>
      <c r="R34" s="476"/>
      <c r="S34" s="380"/>
      <c r="T34" s="380"/>
      <c r="U34" s="380"/>
      <c r="V34" s="475"/>
      <c r="W34" s="380"/>
      <c r="X34" s="380"/>
      <c r="Y34" s="380"/>
      <c r="Z34" s="380"/>
      <c r="AA34" s="380"/>
      <c r="AB34" s="380"/>
      <c r="AC34" s="380"/>
      <c r="AD34" s="380"/>
      <c r="AE34" s="380"/>
      <c r="AF34" s="380"/>
      <c r="AG34" s="380"/>
      <c r="AH34" s="475"/>
      <c r="AI34" s="15"/>
      <c r="AJ34" s="380"/>
      <c r="AK34" s="475"/>
      <c r="AL34" s="386"/>
    </row>
    <row r="35" spans="1:38" ht="39.75" customHeight="1" x14ac:dyDescent="0.25">
      <c r="A35" s="660" t="s">
        <v>837</v>
      </c>
      <c r="B35" s="661"/>
      <c r="C35" s="661" t="s">
        <v>58</v>
      </c>
      <c r="D35" s="661"/>
      <c r="E35" s="660" t="s">
        <v>838</v>
      </c>
      <c r="F35" s="661">
        <v>12</v>
      </c>
      <c r="G35" s="661">
        <v>12</v>
      </c>
      <c r="H35" s="661">
        <v>12</v>
      </c>
      <c r="I35" s="661">
        <v>12</v>
      </c>
      <c r="J35" s="648">
        <f t="shared" si="0"/>
        <v>48</v>
      </c>
      <c r="K35" s="660" t="s">
        <v>786</v>
      </c>
      <c r="L35" s="660" t="s">
        <v>111</v>
      </c>
      <c r="M35" s="661">
        <v>555</v>
      </c>
      <c r="N35" s="660" t="s">
        <v>787</v>
      </c>
      <c r="O35" s="660" t="s">
        <v>788</v>
      </c>
      <c r="P35" s="661">
        <v>36</v>
      </c>
      <c r="Q35" s="660" t="s">
        <v>830</v>
      </c>
      <c r="R35" s="476"/>
      <c r="S35" s="380"/>
      <c r="T35" s="380"/>
      <c r="U35" s="380"/>
      <c r="V35" s="475"/>
      <c r="W35" s="380"/>
      <c r="X35" s="380"/>
      <c r="Y35" s="380"/>
      <c r="Z35" s="380"/>
      <c r="AA35" s="380"/>
      <c r="AB35" s="380"/>
      <c r="AC35" s="380"/>
      <c r="AD35" s="380"/>
      <c r="AE35" s="380"/>
      <c r="AF35" s="380"/>
      <c r="AG35" s="380"/>
      <c r="AH35" s="475"/>
      <c r="AI35" s="15"/>
      <c r="AJ35" s="380"/>
      <c r="AK35" s="475"/>
      <c r="AL35" s="386"/>
    </row>
    <row r="36" spans="1:38" ht="55.5" customHeight="1" x14ac:dyDescent="0.25">
      <c r="A36" s="646" t="s">
        <v>839</v>
      </c>
      <c r="B36" s="647"/>
      <c r="C36" s="647" t="s">
        <v>58</v>
      </c>
      <c r="D36" s="647"/>
      <c r="E36" s="646" t="s">
        <v>840</v>
      </c>
      <c r="F36" s="647">
        <v>2</v>
      </c>
      <c r="G36" s="647">
        <v>12</v>
      </c>
      <c r="H36" s="647">
        <v>12</v>
      </c>
      <c r="I36" s="647">
        <v>2</v>
      </c>
      <c r="J36" s="648">
        <f t="shared" si="0"/>
        <v>28</v>
      </c>
      <c r="K36" s="646" t="s">
        <v>786</v>
      </c>
      <c r="L36" s="646" t="s">
        <v>111</v>
      </c>
      <c r="M36" s="647">
        <v>555</v>
      </c>
      <c r="N36" s="646" t="s">
        <v>787</v>
      </c>
      <c r="O36" s="646" t="s">
        <v>803</v>
      </c>
      <c r="P36" s="647">
        <v>36</v>
      </c>
      <c r="Q36" s="646" t="s">
        <v>830</v>
      </c>
      <c r="R36" s="476"/>
      <c r="S36" s="380"/>
      <c r="T36" s="380"/>
      <c r="U36" s="380"/>
      <c r="V36" s="475"/>
      <c r="W36" s="380"/>
      <c r="X36" s="380"/>
      <c r="Y36" s="380"/>
      <c r="Z36" s="380"/>
      <c r="AA36" s="380"/>
      <c r="AB36" s="380"/>
      <c r="AC36" s="380"/>
      <c r="AD36" s="380"/>
      <c r="AE36" s="380"/>
      <c r="AF36" s="380"/>
      <c r="AG36" s="380"/>
      <c r="AH36" s="475"/>
      <c r="AI36" s="15"/>
      <c r="AJ36" s="380"/>
      <c r="AK36" s="475"/>
      <c r="AL36" s="386"/>
    </row>
    <row r="37" spans="1:38" ht="39" customHeight="1" x14ac:dyDescent="0.25">
      <c r="A37" s="646" t="s">
        <v>841</v>
      </c>
      <c r="B37" s="647"/>
      <c r="C37" s="647" t="s">
        <v>58</v>
      </c>
      <c r="D37" s="647"/>
      <c r="E37" s="646" t="s">
        <v>842</v>
      </c>
      <c r="F37" s="647">
        <v>6</v>
      </c>
      <c r="G37" s="647">
        <v>6</v>
      </c>
      <c r="H37" s="647">
        <v>6</v>
      </c>
      <c r="I37" s="647">
        <v>6</v>
      </c>
      <c r="J37" s="648">
        <f t="shared" si="0"/>
        <v>24</v>
      </c>
      <c r="K37" s="646" t="s">
        <v>786</v>
      </c>
      <c r="L37" s="646" t="s">
        <v>111</v>
      </c>
      <c r="M37" s="647">
        <v>568</v>
      </c>
      <c r="N37" s="646" t="s">
        <v>787</v>
      </c>
      <c r="O37" s="646" t="s">
        <v>803</v>
      </c>
      <c r="P37" s="647">
        <v>53</v>
      </c>
      <c r="Q37" s="646" t="s">
        <v>843</v>
      </c>
      <c r="R37" s="476"/>
      <c r="S37" s="380"/>
      <c r="T37" s="380"/>
      <c r="U37" s="380"/>
      <c r="V37" s="475"/>
      <c r="W37" s="380"/>
      <c r="X37" s="380"/>
      <c r="Y37" s="380"/>
      <c r="Z37" s="380"/>
      <c r="AA37" s="380"/>
      <c r="AB37" s="380"/>
      <c r="AC37" s="380"/>
      <c r="AD37" s="380"/>
      <c r="AE37" s="380"/>
      <c r="AF37" s="380"/>
      <c r="AG37" s="380"/>
      <c r="AH37" s="475"/>
      <c r="AI37" s="15"/>
      <c r="AJ37" s="380"/>
      <c r="AK37" s="475"/>
      <c r="AL37" s="386"/>
    </row>
    <row r="38" spans="1:38" ht="50.25" customHeight="1" x14ac:dyDescent="0.25">
      <c r="A38" s="646" t="s">
        <v>844</v>
      </c>
      <c r="B38" s="647"/>
      <c r="C38" s="647" t="s">
        <v>58</v>
      </c>
      <c r="D38" s="647"/>
      <c r="E38" s="646" t="s">
        <v>845</v>
      </c>
      <c r="F38" s="647">
        <v>20</v>
      </c>
      <c r="G38" s="647">
        <v>48</v>
      </c>
      <c r="H38" s="647">
        <v>48</v>
      </c>
      <c r="I38" s="647">
        <v>48</v>
      </c>
      <c r="J38" s="648">
        <f t="shared" si="0"/>
        <v>164</v>
      </c>
      <c r="K38" s="646" t="s">
        <v>786</v>
      </c>
      <c r="L38" s="646" t="s">
        <v>111</v>
      </c>
      <c r="M38" s="647">
        <v>569</v>
      </c>
      <c r="N38" s="646" t="s">
        <v>787</v>
      </c>
      <c r="O38" s="646" t="s">
        <v>803</v>
      </c>
      <c r="P38" s="647">
        <v>53</v>
      </c>
      <c r="Q38" s="646" t="s">
        <v>843</v>
      </c>
      <c r="R38" s="476"/>
      <c r="S38" s="380"/>
      <c r="T38" s="380"/>
      <c r="U38" s="380"/>
      <c r="V38" s="475"/>
      <c r="W38" s="380"/>
      <c r="X38" s="380"/>
      <c r="Y38" s="380"/>
      <c r="Z38" s="380"/>
      <c r="AA38" s="380"/>
      <c r="AB38" s="380"/>
      <c r="AC38" s="380"/>
      <c r="AD38" s="380"/>
      <c r="AE38" s="380"/>
      <c r="AF38" s="380"/>
      <c r="AG38" s="380"/>
      <c r="AH38" s="475"/>
      <c r="AI38" s="15"/>
      <c r="AJ38" s="380"/>
      <c r="AK38" s="475"/>
      <c r="AL38" s="386"/>
    </row>
    <row r="39" spans="1:38" ht="39" customHeight="1" x14ac:dyDescent="0.25">
      <c r="A39" s="646" t="s">
        <v>846</v>
      </c>
      <c r="B39" s="647"/>
      <c r="C39" s="647" t="s">
        <v>58</v>
      </c>
      <c r="D39" s="647"/>
      <c r="E39" s="646" t="s">
        <v>845</v>
      </c>
      <c r="F39" s="647">
        <v>20</v>
      </c>
      <c r="G39" s="647">
        <v>48</v>
      </c>
      <c r="H39" s="647">
        <v>48</v>
      </c>
      <c r="I39" s="647">
        <v>48</v>
      </c>
      <c r="J39" s="648">
        <f t="shared" si="0"/>
        <v>164</v>
      </c>
      <c r="K39" s="646" t="s">
        <v>786</v>
      </c>
      <c r="L39" s="646" t="s">
        <v>111</v>
      </c>
      <c r="M39" s="647">
        <v>569</v>
      </c>
      <c r="N39" s="646" t="s">
        <v>787</v>
      </c>
      <c r="O39" s="646" t="s">
        <v>803</v>
      </c>
      <c r="P39" s="647">
        <v>53</v>
      </c>
      <c r="Q39" s="646" t="s">
        <v>843</v>
      </c>
      <c r="R39" s="476"/>
      <c r="S39" s="380"/>
      <c r="T39" s="380"/>
      <c r="U39" s="380"/>
      <c r="V39" s="475"/>
      <c r="W39" s="380"/>
      <c r="X39" s="380"/>
      <c r="Y39" s="380"/>
      <c r="Z39" s="380"/>
      <c r="AA39" s="380"/>
      <c r="AB39" s="380"/>
      <c r="AC39" s="380"/>
      <c r="AD39" s="380"/>
      <c r="AE39" s="380"/>
      <c r="AF39" s="380"/>
      <c r="AG39" s="380"/>
      <c r="AH39" s="475"/>
      <c r="AI39" s="15"/>
      <c r="AJ39" s="380"/>
      <c r="AK39" s="475"/>
      <c r="AL39" s="386"/>
    </row>
    <row r="40" spans="1:38" ht="37.5" customHeight="1" x14ac:dyDescent="0.25">
      <c r="A40" s="646" t="s">
        <v>847</v>
      </c>
      <c r="B40" s="647"/>
      <c r="C40" s="647" t="s">
        <v>58</v>
      </c>
      <c r="D40" s="647"/>
      <c r="E40" s="646" t="s">
        <v>848</v>
      </c>
      <c r="F40" s="647">
        <v>20</v>
      </c>
      <c r="G40" s="647">
        <v>48</v>
      </c>
      <c r="H40" s="647">
        <v>48</v>
      </c>
      <c r="I40" s="647">
        <v>48</v>
      </c>
      <c r="J40" s="648">
        <f t="shared" si="0"/>
        <v>164</v>
      </c>
      <c r="K40" s="646" t="s">
        <v>786</v>
      </c>
      <c r="L40" s="646" t="s">
        <v>111</v>
      </c>
      <c r="M40" s="647">
        <v>569</v>
      </c>
      <c r="N40" s="646" t="s">
        <v>787</v>
      </c>
      <c r="O40" s="646" t="s">
        <v>803</v>
      </c>
      <c r="P40" s="647">
        <v>53</v>
      </c>
      <c r="Q40" s="646" t="s">
        <v>843</v>
      </c>
      <c r="R40" s="476"/>
      <c r="S40" s="380"/>
      <c r="T40" s="380"/>
      <c r="U40" s="380"/>
      <c r="V40" s="475"/>
      <c r="W40" s="380"/>
      <c r="X40" s="380"/>
      <c r="Y40" s="380"/>
      <c r="Z40" s="380"/>
      <c r="AA40" s="380"/>
      <c r="AB40" s="380"/>
      <c r="AC40" s="380"/>
      <c r="AD40" s="380"/>
      <c r="AE40" s="380"/>
      <c r="AF40" s="380"/>
      <c r="AG40" s="380"/>
      <c r="AH40" s="475"/>
      <c r="AI40" s="15"/>
      <c r="AJ40" s="380"/>
      <c r="AK40" s="475"/>
      <c r="AL40" s="386"/>
    </row>
    <row r="41" spans="1:38" ht="39" customHeight="1" x14ac:dyDescent="0.25">
      <c r="A41" s="646" t="s">
        <v>849</v>
      </c>
      <c r="B41" s="647"/>
      <c r="C41" s="647" t="s">
        <v>58</v>
      </c>
      <c r="D41" s="647"/>
      <c r="E41" s="646" t="s">
        <v>850</v>
      </c>
      <c r="F41" s="647">
        <v>21</v>
      </c>
      <c r="G41" s="647">
        <v>30</v>
      </c>
      <c r="H41" s="647">
        <v>30</v>
      </c>
      <c r="I41" s="647">
        <v>12</v>
      </c>
      <c r="J41" s="648">
        <f t="shared" si="0"/>
        <v>93</v>
      </c>
      <c r="K41" s="646" t="s">
        <v>786</v>
      </c>
      <c r="L41" s="646" t="s">
        <v>111</v>
      </c>
      <c r="M41" s="647">
        <v>568</v>
      </c>
      <c r="N41" s="646" t="s">
        <v>787</v>
      </c>
      <c r="O41" s="646" t="s">
        <v>803</v>
      </c>
      <c r="P41" s="647">
        <v>53</v>
      </c>
      <c r="Q41" s="646" t="s">
        <v>843</v>
      </c>
      <c r="R41" s="476"/>
      <c r="S41" s="380"/>
      <c r="T41" s="380"/>
      <c r="U41" s="380"/>
      <c r="V41" s="475"/>
      <c r="W41" s="380"/>
      <c r="X41" s="380"/>
      <c r="Y41" s="380"/>
      <c r="Z41" s="380"/>
      <c r="AA41" s="380"/>
      <c r="AB41" s="380"/>
      <c r="AC41" s="380"/>
      <c r="AD41" s="380"/>
      <c r="AE41" s="380"/>
      <c r="AF41" s="380"/>
      <c r="AG41" s="380"/>
      <c r="AH41" s="475"/>
      <c r="AI41" s="15"/>
      <c r="AJ41" s="380"/>
      <c r="AK41" s="475"/>
      <c r="AL41" s="386"/>
    </row>
    <row r="42" spans="1:38" ht="30.75" customHeight="1" x14ac:dyDescent="0.25">
      <c r="A42" s="646" t="s">
        <v>851</v>
      </c>
      <c r="B42" s="647"/>
      <c r="C42" s="647" t="s">
        <v>58</v>
      </c>
      <c r="D42" s="647"/>
      <c r="E42" s="646" t="s">
        <v>852</v>
      </c>
      <c r="F42" s="647">
        <v>15</v>
      </c>
      <c r="G42" s="647">
        <v>20</v>
      </c>
      <c r="H42" s="647">
        <v>20</v>
      </c>
      <c r="I42" s="647">
        <v>20</v>
      </c>
      <c r="J42" s="648">
        <f t="shared" si="0"/>
        <v>75</v>
      </c>
      <c r="K42" s="646" t="s">
        <v>786</v>
      </c>
      <c r="L42" s="646" t="s">
        <v>111</v>
      </c>
      <c r="M42" s="647">
        <v>568</v>
      </c>
      <c r="N42" s="646" t="s">
        <v>787</v>
      </c>
      <c r="O42" s="646" t="s">
        <v>816</v>
      </c>
      <c r="P42" s="647">
        <v>53</v>
      </c>
      <c r="Q42" s="646" t="s">
        <v>843</v>
      </c>
      <c r="R42" s="476"/>
      <c r="S42" s="380"/>
      <c r="T42" s="380"/>
      <c r="U42" s="380"/>
      <c r="V42" s="475"/>
      <c r="W42" s="380"/>
      <c r="X42" s="380"/>
      <c r="Y42" s="380"/>
      <c r="Z42" s="380"/>
      <c r="AA42" s="380"/>
      <c r="AB42" s="380"/>
      <c r="AC42" s="380"/>
      <c r="AD42" s="380"/>
      <c r="AE42" s="380"/>
      <c r="AF42" s="380"/>
      <c r="AG42" s="380"/>
      <c r="AH42" s="475"/>
      <c r="AI42" s="15"/>
      <c r="AJ42" s="380"/>
      <c r="AK42" s="475"/>
      <c r="AL42" s="386"/>
    </row>
    <row r="43" spans="1:38" ht="57" customHeight="1" x14ac:dyDescent="0.25">
      <c r="A43" s="646" t="s">
        <v>853</v>
      </c>
      <c r="B43" s="647"/>
      <c r="C43" s="647" t="s">
        <v>58</v>
      </c>
      <c r="D43" s="647"/>
      <c r="E43" s="646" t="s">
        <v>854</v>
      </c>
      <c r="F43" s="647">
        <v>0</v>
      </c>
      <c r="G43" s="647">
        <v>12</v>
      </c>
      <c r="H43" s="647">
        <v>0</v>
      </c>
      <c r="I43" s="647">
        <v>0</v>
      </c>
      <c r="J43" s="648">
        <f t="shared" si="0"/>
        <v>12</v>
      </c>
      <c r="K43" s="646" t="s">
        <v>786</v>
      </c>
      <c r="L43" s="646" t="s">
        <v>111</v>
      </c>
      <c r="M43" s="647">
        <v>554</v>
      </c>
      <c r="N43" s="646" t="s">
        <v>787</v>
      </c>
      <c r="O43" s="646" t="s">
        <v>803</v>
      </c>
      <c r="P43" s="647">
        <v>53</v>
      </c>
      <c r="Q43" s="646" t="s">
        <v>843</v>
      </c>
      <c r="R43" s="476"/>
      <c r="S43" s="380"/>
      <c r="T43" s="380"/>
      <c r="U43" s="380"/>
      <c r="V43" s="475"/>
      <c r="W43" s="380"/>
      <c r="X43" s="380"/>
      <c r="Y43" s="380"/>
      <c r="Z43" s="380"/>
      <c r="AA43" s="380"/>
      <c r="AB43" s="380"/>
      <c r="AC43" s="380"/>
      <c r="AD43" s="380"/>
      <c r="AE43" s="380"/>
      <c r="AF43" s="380"/>
      <c r="AG43" s="380"/>
      <c r="AH43" s="475"/>
      <c r="AI43" s="15"/>
      <c r="AJ43" s="380"/>
      <c r="AK43" s="475"/>
      <c r="AL43" s="386"/>
    </row>
    <row r="44" spans="1:38" ht="36" customHeight="1" x14ac:dyDescent="0.25">
      <c r="A44" s="646" t="s">
        <v>855</v>
      </c>
      <c r="B44" s="647"/>
      <c r="C44" s="647" t="s">
        <v>58</v>
      </c>
      <c r="D44" s="647"/>
      <c r="E44" s="646" t="s">
        <v>856</v>
      </c>
      <c r="F44" s="647">
        <v>250</v>
      </c>
      <c r="G44" s="647">
        <v>250</v>
      </c>
      <c r="H44" s="647">
        <v>250</v>
      </c>
      <c r="I44" s="647">
        <v>250</v>
      </c>
      <c r="J44" s="648">
        <f t="shared" si="0"/>
        <v>1000</v>
      </c>
      <c r="K44" s="646" t="s">
        <v>786</v>
      </c>
      <c r="L44" s="646" t="s">
        <v>111</v>
      </c>
      <c r="M44" s="647">
        <v>568</v>
      </c>
      <c r="N44" s="646" t="s">
        <v>787</v>
      </c>
      <c r="O44" s="646" t="s">
        <v>803</v>
      </c>
      <c r="P44" s="647">
        <v>53</v>
      </c>
      <c r="Q44" s="646" t="s">
        <v>843</v>
      </c>
      <c r="R44" s="476"/>
      <c r="S44" s="380"/>
      <c r="T44" s="380"/>
      <c r="U44" s="380"/>
      <c r="V44" s="475"/>
      <c r="W44" s="380"/>
      <c r="X44" s="380"/>
      <c r="Y44" s="380"/>
      <c r="Z44" s="380"/>
      <c r="AA44" s="380"/>
      <c r="AB44" s="380"/>
      <c r="AC44" s="380"/>
      <c r="AD44" s="380"/>
      <c r="AE44" s="380"/>
      <c r="AF44" s="380"/>
      <c r="AG44" s="380"/>
      <c r="AH44" s="475"/>
      <c r="AI44" s="15"/>
      <c r="AJ44" s="380"/>
      <c r="AK44" s="475"/>
      <c r="AL44" s="386"/>
    </row>
    <row r="45" spans="1:38" ht="36.75" customHeight="1" x14ac:dyDescent="0.25">
      <c r="A45" s="646" t="s">
        <v>857</v>
      </c>
      <c r="B45" s="647"/>
      <c r="C45" s="647" t="s">
        <v>58</v>
      </c>
      <c r="D45" s="647"/>
      <c r="E45" s="646" t="s">
        <v>858</v>
      </c>
      <c r="F45" s="647">
        <v>12</v>
      </c>
      <c r="G45" s="647">
        <v>12</v>
      </c>
      <c r="H45" s="647">
        <v>12</v>
      </c>
      <c r="I45" s="647">
        <v>12</v>
      </c>
      <c r="J45" s="648">
        <f t="shared" si="0"/>
        <v>48</v>
      </c>
      <c r="K45" s="646" t="s">
        <v>786</v>
      </c>
      <c r="L45" s="646" t="s">
        <v>111</v>
      </c>
      <c r="M45" s="647">
        <v>568</v>
      </c>
      <c r="N45" s="646" t="s">
        <v>787</v>
      </c>
      <c r="O45" s="646" t="s">
        <v>803</v>
      </c>
      <c r="P45" s="647">
        <v>2438</v>
      </c>
      <c r="Q45" s="646" t="s">
        <v>843</v>
      </c>
      <c r="R45" s="476"/>
      <c r="S45" s="380"/>
      <c r="T45" s="380"/>
      <c r="U45" s="380"/>
      <c r="V45" s="475"/>
      <c r="W45" s="380"/>
      <c r="X45" s="380"/>
      <c r="Y45" s="380"/>
      <c r="Z45" s="380"/>
      <c r="AA45" s="380"/>
      <c r="AB45" s="380"/>
      <c r="AC45" s="380"/>
      <c r="AD45" s="380"/>
      <c r="AE45" s="380"/>
      <c r="AF45" s="380"/>
      <c r="AG45" s="380"/>
      <c r="AH45" s="475"/>
      <c r="AI45" s="15"/>
      <c r="AJ45" s="380"/>
      <c r="AK45" s="475"/>
      <c r="AL45" s="386"/>
    </row>
    <row r="46" spans="1:38" ht="39.75" customHeight="1" x14ac:dyDescent="0.25">
      <c r="A46" s="646" t="s">
        <v>859</v>
      </c>
      <c r="B46" s="647"/>
      <c r="C46" s="647"/>
      <c r="D46" s="647" t="s">
        <v>58</v>
      </c>
      <c r="E46" s="646" t="s">
        <v>860</v>
      </c>
      <c r="F46" s="647">
        <v>8</v>
      </c>
      <c r="G46" s="647">
        <v>12</v>
      </c>
      <c r="H46" s="647">
        <v>12</v>
      </c>
      <c r="I46" s="647">
        <v>8</v>
      </c>
      <c r="J46" s="648">
        <f t="shared" si="0"/>
        <v>40</v>
      </c>
      <c r="K46" s="646" t="s">
        <v>793</v>
      </c>
      <c r="L46" s="646" t="s">
        <v>111</v>
      </c>
      <c r="M46" s="647">
        <v>568</v>
      </c>
      <c r="N46" s="646" t="s">
        <v>787</v>
      </c>
      <c r="O46" s="646" t="s">
        <v>803</v>
      </c>
      <c r="P46" s="647">
        <v>53</v>
      </c>
      <c r="Q46" s="646" t="s">
        <v>843</v>
      </c>
      <c r="R46" s="476"/>
      <c r="S46" s="380"/>
      <c r="T46" s="380"/>
      <c r="U46" s="380"/>
      <c r="V46" s="475"/>
      <c r="W46" s="380"/>
      <c r="X46" s="380"/>
      <c r="Y46" s="380"/>
      <c r="Z46" s="380"/>
      <c r="AA46" s="380"/>
      <c r="AB46" s="380"/>
      <c r="AC46" s="380"/>
      <c r="AD46" s="380"/>
      <c r="AE46" s="380"/>
      <c r="AF46" s="380"/>
      <c r="AG46" s="380"/>
      <c r="AH46" s="475"/>
      <c r="AI46" s="15"/>
      <c r="AJ46" s="380"/>
      <c r="AK46" s="475"/>
      <c r="AL46" s="386"/>
    </row>
    <row r="47" spans="1:38" ht="37.5" customHeight="1" x14ac:dyDescent="0.25">
      <c r="A47" s="646" t="s">
        <v>861</v>
      </c>
      <c r="B47" s="647"/>
      <c r="C47" s="647" t="s">
        <v>58</v>
      </c>
      <c r="D47" s="647"/>
      <c r="E47" s="646" t="s">
        <v>862</v>
      </c>
      <c r="F47" s="647">
        <v>0</v>
      </c>
      <c r="G47" s="647">
        <v>1</v>
      </c>
      <c r="H47" s="647">
        <v>1</v>
      </c>
      <c r="I47" s="647">
        <v>0</v>
      </c>
      <c r="J47" s="648">
        <f t="shared" si="0"/>
        <v>2</v>
      </c>
      <c r="K47" s="646" t="s">
        <v>786</v>
      </c>
      <c r="L47" s="646" t="s">
        <v>111</v>
      </c>
      <c r="M47" s="647">
        <v>568</v>
      </c>
      <c r="N47" s="646" t="s">
        <v>787</v>
      </c>
      <c r="O47" s="646" t="s">
        <v>803</v>
      </c>
      <c r="P47" s="647">
        <v>53</v>
      </c>
      <c r="Q47" s="646" t="s">
        <v>843</v>
      </c>
      <c r="R47" s="476"/>
      <c r="S47" s="380"/>
      <c r="T47" s="380"/>
      <c r="U47" s="380"/>
      <c r="V47" s="475"/>
      <c r="W47" s="380"/>
      <c r="X47" s="380"/>
      <c r="Y47" s="380"/>
      <c r="Z47" s="380"/>
      <c r="AA47" s="380"/>
      <c r="AB47" s="380"/>
      <c r="AC47" s="380"/>
      <c r="AD47" s="380"/>
      <c r="AE47" s="380"/>
      <c r="AF47" s="380"/>
      <c r="AG47" s="380"/>
      <c r="AH47" s="475"/>
      <c r="AI47" s="15"/>
      <c r="AJ47" s="380"/>
      <c r="AK47" s="475"/>
      <c r="AL47" s="386"/>
    </row>
    <row r="48" spans="1:38" ht="36" customHeight="1" x14ac:dyDescent="0.25">
      <c r="A48" s="646" t="s">
        <v>863</v>
      </c>
      <c r="B48" s="647" t="s">
        <v>58</v>
      </c>
      <c r="C48" s="647"/>
      <c r="D48" s="647"/>
      <c r="E48" s="646" t="s">
        <v>864</v>
      </c>
      <c r="F48" s="647">
        <v>2</v>
      </c>
      <c r="G48" s="647">
        <v>3</v>
      </c>
      <c r="H48" s="647">
        <v>3</v>
      </c>
      <c r="I48" s="647">
        <v>3</v>
      </c>
      <c r="J48" s="648">
        <f t="shared" si="0"/>
        <v>11</v>
      </c>
      <c r="K48" s="646" t="s">
        <v>865</v>
      </c>
      <c r="L48" s="646" t="s">
        <v>111</v>
      </c>
      <c r="M48" s="647">
        <v>568</v>
      </c>
      <c r="N48" s="646" t="s">
        <v>787</v>
      </c>
      <c r="O48" s="646" t="s">
        <v>803</v>
      </c>
      <c r="P48" s="647">
        <v>2438</v>
      </c>
      <c r="Q48" s="646" t="s">
        <v>843</v>
      </c>
      <c r="R48" s="476"/>
      <c r="S48" s="380"/>
      <c r="T48" s="380"/>
      <c r="U48" s="380"/>
      <c r="V48" s="475"/>
      <c r="W48" s="380"/>
      <c r="X48" s="380"/>
      <c r="Y48" s="380"/>
      <c r="Z48" s="380"/>
      <c r="AA48" s="380"/>
      <c r="AB48" s="380"/>
      <c r="AC48" s="380"/>
      <c r="AD48" s="380"/>
      <c r="AE48" s="380"/>
      <c r="AF48" s="380"/>
      <c r="AG48" s="380"/>
      <c r="AH48" s="475"/>
      <c r="AI48" s="15"/>
      <c r="AJ48" s="380"/>
      <c r="AK48" s="475"/>
      <c r="AL48" s="386"/>
    </row>
    <row r="49" spans="1:38" ht="45" x14ac:dyDescent="0.25">
      <c r="A49" s="646" t="s">
        <v>866</v>
      </c>
      <c r="B49" s="647"/>
      <c r="C49" s="647" t="s">
        <v>58</v>
      </c>
      <c r="D49" s="647"/>
      <c r="E49" s="646" t="s">
        <v>867</v>
      </c>
      <c r="F49" s="647">
        <v>1</v>
      </c>
      <c r="G49" s="647">
        <v>1</v>
      </c>
      <c r="H49" s="647">
        <v>1</v>
      </c>
      <c r="I49" s="647">
        <v>1</v>
      </c>
      <c r="J49" s="648">
        <f t="shared" si="0"/>
        <v>4</v>
      </c>
      <c r="K49" s="646" t="s">
        <v>786</v>
      </c>
      <c r="L49" s="646" t="s">
        <v>111</v>
      </c>
      <c r="M49" s="647">
        <v>568</v>
      </c>
      <c r="N49" s="646" t="s">
        <v>787</v>
      </c>
      <c r="O49" s="646" t="s">
        <v>803</v>
      </c>
      <c r="P49" s="647">
        <v>53</v>
      </c>
      <c r="Q49" s="646" t="s">
        <v>843</v>
      </c>
      <c r="R49" s="476"/>
      <c r="S49" s="380"/>
      <c r="T49" s="380"/>
      <c r="U49" s="380"/>
      <c r="V49" s="475"/>
      <c r="W49" s="380"/>
      <c r="X49" s="380"/>
      <c r="Y49" s="380"/>
      <c r="Z49" s="380"/>
      <c r="AA49" s="380"/>
      <c r="AB49" s="380"/>
      <c r="AC49" s="380"/>
      <c r="AD49" s="380"/>
      <c r="AE49" s="380"/>
      <c r="AF49" s="380"/>
      <c r="AG49" s="380"/>
      <c r="AH49" s="475"/>
      <c r="AI49" s="15"/>
      <c r="AJ49" s="380"/>
      <c r="AK49" s="475"/>
      <c r="AL49" s="386"/>
    </row>
    <row r="50" spans="1:38" ht="176.25" customHeight="1" x14ac:dyDescent="0.25">
      <c r="A50" s="662" t="s">
        <v>868</v>
      </c>
      <c r="B50" s="663"/>
      <c r="C50" s="663" t="s">
        <v>58</v>
      </c>
      <c r="D50" s="663"/>
      <c r="E50" s="646" t="s">
        <v>869</v>
      </c>
      <c r="F50" s="663">
        <v>37</v>
      </c>
      <c r="G50" s="663">
        <v>20</v>
      </c>
      <c r="H50" s="663">
        <v>19</v>
      </c>
      <c r="I50" s="663">
        <v>52</v>
      </c>
      <c r="J50" s="648">
        <f t="shared" si="0"/>
        <v>128</v>
      </c>
      <c r="K50" s="646" t="s">
        <v>786</v>
      </c>
      <c r="L50" s="646" t="s">
        <v>111</v>
      </c>
      <c r="M50" s="647">
        <v>555</v>
      </c>
      <c r="N50" s="646" t="s">
        <v>787</v>
      </c>
      <c r="O50" s="646" t="s">
        <v>803</v>
      </c>
      <c r="P50" s="647">
        <v>37</v>
      </c>
      <c r="Q50" s="646" t="s">
        <v>870</v>
      </c>
      <c r="R50" s="476"/>
      <c r="S50" s="380"/>
      <c r="T50" s="380"/>
      <c r="U50" s="380"/>
      <c r="V50" s="475"/>
      <c r="W50" s="380"/>
      <c r="X50" s="380"/>
      <c r="Y50" s="380"/>
      <c r="Z50" s="380"/>
      <c r="AA50" s="380"/>
      <c r="AB50" s="380"/>
      <c r="AC50" s="380"/>
      <c r="AD50" s="380"/>
      <c r="AE50" s="380"/>
      <c r="AF50" s="380"/>
      <c r="AG50" s="380"/>
      <c r="AH50" s="475"/>
      <c r="AI50" s="15"/>
      <c r="AJ50" s="380"/>
      <c r="AK50" s="475"/>
      <c r="AL50" s="386"/>
    </row>
    <row r="51" spans="1:38" ht="62.25" customHeight="1" x14ac:dyDescent="0.25">
      <c r="A51" s="664" t="s">
        <v>871</v>
      </c>
      <c r="B51" s="647"/>
      <c r="C51" s="647" t="s">
        <v>58</v>
      </c>
      <c r="D51" s="647"/>
      <c r="E51" s="646" t="s">
        <v>872</v>
      </c>
      <c r="F51" s="647">
        <v>52</v>
      </c>
      <c r="G51" s="647">
        <v>52</v>
      </c>
      <c r="H51" s="647">
        <v>52</v>
      </c>
      <c r="I51" s="647">
        <v>52</v>
      </c>
      <c r="J51" s="648">
        <f t="shared" si="0"/>
        <v>208</v>
      </c>
      <c r="K51" s="646" t="s">
        <v>786</v>
      </c>
      <c r="L51" s="646" t="s">
        <v>111</v>
      </c>
      <c r="M51" s="647">
        <v>555</v>
      </c>
      <c r="N51" s="646" t="s">
        <v>787</v>
      </c>
      <c r="O51" s="646" t="s">
        <v>803</v>
      </c>
      <c r="P51" s="647">
        <v>52</v>
      </c>
      <c r="Q51" s="646" t="s">
        <v>870</v>
      </c>
      <c r="R51" s="476"/>
      <c r="S51" s="380"/>
      <c r="T51" s="380"/>
      <c r="U51" s="380"/>
      <c r="V51" s="475"/>
      <c r="W51" s="380"/>
      <c r="X51" s="380"/>
      <c r="Y51" s="380"/>
      <c r="Z51" s="380"/>
      <c r="AA51" s="380"/>
      <c r="AB51" s="380"/>
      <c r="AC51" s="380"/>
      <c r="AD51" s="380"/>
      <c r="AE51" s="380"/>
      <c r="AF51" s="380"/>
      <c r="AG51" s="380"/>
      <c r="AH51" s="475"/>
      <c r="AI51" s="15"/>
      <c r="AJ51" s="380"/>
      <c r="AK51" s="475"/>
      <c r="AL51" s="386"/>
    </row>
    <row r="52" spans="1:38" ht="77.25" customHeight="1" x14ac:dyDescent="0.25">
      <c r="A52" s="646" t="s">
        <v>873</v>
      </c>
      <c r="B52" s="647"/>
      <c r="C52" s="647"/>
      <c r="D52" s="647" t="s">
        <v>58</v>
      </c>
      <c r="E52" s="646" t="s">
        <v>874</v>
      </c>
      <c r="F52" s="647">
        <v>20</v>
      </c>
      <c r="G52" s="647">
        <v>18</v>
      </c>
      <c r="H52" s="647">
        <v>20</v>
      </c>
      <c r="I52" s="647">
        <v>20</v>
      </c>
      <c r="J52" s="648">
        <f t="shared" si="0"/>
        <v>78</v>
      </c>
      <c r="K52" s="646" t="s">
        <v>793</v>
      </c>
      <c r="L52" s="646" t="s">
        <v>111</v>
      </c>
      <c r="M52" s="647">
        <v>555</v>
      </c>
      <c r="N52" s="646" t="s">
        <v>787</v>
      </c>
      <c r="O52" s="646" t="s">
        <v>803</v>
      </c>
      <c r="P52" s="647">
        <v>28</v>
      </c>
      <c r="Q52" s="646" t="s">
        <v>870</v>
      </c>
      <c r="R52" s="476"/>
      <c r="S52" s="380"/>
      <c r="T52" s="380"/>
      <c r="U52" s="380"/>
      <c r="V52" s="475"/>
      <c r="W52" s="380"/>
      <c r="X52" s="380"/>
      <c r="Y52" s="380"/>
      <c r="Z52" s="380"/>
      <c r="AA52" s="380"/>
      <c r="AB52" s="380"/>
      <c r="AC52" s="380"/>
      <c r="AD52" s="380"/>
      <c r="AE52" s="380"/>
      <c r="AF52" s="380"/>
      <c r="AG52" s="380"/>
      <c r="AH52" s="475"/>
      <c r="AI52" s="15"/>
      <c r="AJ52" s="380"/>
      <c r="AK52" s="475"/>
      <c r="AL52" s="386"/>
    </row>
    <row r="53" spans="1:38" ht="48.75" customHeight="1" x14ac:dyDescent="0.25">
      <c r="A53" s="646" t="s">
        <v>875</v>
      </c>
      <c r="B53" s="647" t="s">
        <v>58</v>
      </c>
      <c r="C53" s="647"/>
      <c r="D53" s="647"/>
      <c r="E53" s="646" t="s">
        <v>876</v>
      </c>
      <c r="F53" s="647">
        <v>20</v>
      </c>
      <c r="G53" s="647">
        <v>30</v>
      </c>
      <c r="H53" s="647">
        <v>38</v>
      </c>
      <c r="I53" s="647">
        <v>28</v>
      </c>
      <c r="J53" s="648">
        <f t="shared" si="0"/>
        <v>116</v>
      </c>
      <c r="K53" s="646" t="s">
        <v>796</v>
      </c>
      <c r="L53" s="646" t="s">
        <v>111</v>
      </c>
      <c r="M53" s="647">
        <v>568</v>
      </c>
      <c r="N53" s="646" t="s">
        <v>787</v>
      </c>
      <c r="O53" s="646" t="s">
        <v>877</v>
      </c>
      <c r="P53" s="647">
        <v>116</v>
      </c>
      <c r="Q53" s="646" t="s">
        <v>878</v>
      </c>
      <c r="R53" s="476"/>
      <c r="S53" s="380"/>
      <c r="T53" s="380"/>
      <c r="U53" s="380"/>
      <c r="V53" s="475"/>
      <c r="W53" s="380"/>
      <c r="X53" s="380"/>
      <c r="Y53" s="380"/>
      <c r="Z53" s="380"/>
      <c r="AA53" s="380"/>
      <c r="AB53" s="380"/>
      <c r="AC53" s="380"/>
      <c r="AD53" s="380"/>
      <c r="AE53" s="380"/>
      <c r="AF53" s="380"/>
      <c r="AG53" s="380"/>
      <c r="AH53" s="475"/>
      <c r="AI53" s="15"/>
      <c r="AJ53" s="380"/>
      <c r="AK53" s="475"/>
      <c r="AL53" s="386"/>
    </row>
    <row r="54" spans="1:38" ht="39" customHeight="1" x14ac:dyDescent="0.25">
      <c r="A54" s="646" t="s">
        <v>879</v>
      </c>
      <c r="B54" s="647" t="s">
        <v>58</v>
      </c>
      <c r="C54" s="647"/>
      <c r="D54" s="647"/>
      <c r="E54" s="646" t="s">
        <v>880</v>
      </c>
      <c r="F54" s="647">
        <v>10</v>
      </c>
      <c r="G54" s="647">
        <v>13</v>
      </c>
      <c r="H54" s="647">
        <v>14</v>
      </c>
      <c r="I54" s="647">
        <v>14</v>
      </c>
      <c r="J54" s="648">
        <f t="shared" si="0"/>
        <v>51</v>
      </c>
      <c r="K54" s="646" t="s">
        <v>796</v>
      </c>
      <c r="L54" s="646" t="s">
        <v>111</v>
      </c>
      <c r="M54" s="647">
        <v>568</v>
      </c>
      <c r="N54" s="646" t="s">
        <v>787</v>
      </c>
      <c r="O54" s="646" t="s">
        <v>803</v>
      </c>
      <c r="P54" s="647">
        <v>53</v>
      </c>
      <c r="Q54" s="646" t="s">
        <v>878</v>
      </c>
      <c r="R54" s="476"/>
      <c r="S54" s="380"/>
      <c r="T54" s="380"/>
      <c r="U54" s="380"/>
      <c r="V54" s="475"/>
      <c r="W54" s="380"/>
      <c r="X54" s="380"/>
      <c r="Y54" s="380"/>
      <c r="Z54" s="380"/>
      <c r="AA54" s="380"/>
      <c r="AB54" s="380"/>
      <c r="AC54" s="380"/>
      <c r="AD54" s="380"/>
      <c r="AE54" s="380"/>
      <c r="AF54" s="380"/>
      <c r="AG54" s="380"/>
      <c r="AH54" s="475"/>
      <c r="AI54" s="15"/>
      <c r="AJ54" s="380"/>
      <c r="AK54" s="475"/>
      <c r="AL54" s="386"/>
    </row>
    <row r="55" spans="1:38" ht="37.5" customHeight="1" x14ac:dyDescent="0.25">
      <c r="A55" s="646" t="s">
        <v>879</v>
      </c>
      <c r="B55" s="647"/>
      <c r="C55" s="647"/>
      <c r="D55" s="647" t="s">
        <v>58</v>
      </c>
      <c r="E55" s="646" t="s">
        <v>881</v>
      </c>
      <c r="F55" s="647">
        <v>20</v>
      </c>
      <c r="G55" s="647">
        <v>30</v>
      </c>
      <c r="H55" s="647">
        <v>38</v>
      </c>
      <c r="I55" s="647">
        <v>28</v>
      </c>
      <c r="J55" s="648">
        <f t="shared" si="0"/>
        <v>116</v>
      </c>
      <c r="K55" s="646" t="s">
        <v>793</v>
      </c>
      <c r="L55" s="646" t="s">
        <v>111</v>
      </c>
      <c r="M55" s="647">
        <v>568</v>
      </c>
      <c r="N55" s="646" t="s">
        <v>787</v>
      </c>
      <c r="O55" s="646" t="s">
        <v>877</v>
      </c>
      <c r="P55" s="647">
        <v>116</v>
      </c>
      <c r="Q55" s="646" t="s">
        <v>878</v>
      </c>
      <c r="R55" s="476"/>
      <c r="S55" s="380"/>
      <c r="T55" s="380"/>
      <c r="U55" s="380"/>
      <c r="V55" s="475"/>
      <c r="W55" s="380"/>
      <c r="X55" s="380"/>
      <c r="Y55" s="380"/>
      <c r="Z55" s="380"/>
      <c r="AA55" s="380"/>
      <c r="AB55" s="380"/>
      <c r="AC55" s="380"/>
      <c r="AD55" s="380"/>
      <c r="AE55" s="380"/>
      <c r="AF55" s="380"/>
      <c r="AG55" s="380"/>
      <c r="AH55" s="475"/>
      <c r="AI55" s="15"/>
      <c r="AJ55" s="380"/>
      <c r="AK55" s="475"/>
      <c r="AL55" s="386"/>
    </row>
    <row r="56" spans="1:38" ht="48" customHeight="1" x14ac:dyDescent="0.25">
      <c r="A56" s="665" t="s">
        <v>882</v>
      </c>
      <c r="B56" s="647" t="s">
        <v>58</v>
      </c>
      <c r="C56" s="647"/>
      <c r="D56" s="647"/>
      <c r="E56" s="646" t="s">
        <v>883</v>
      </c>
      <c r="F56" s="666">
        <v>8</v>
      </c>
      <c r="G56" s="666">
        <v>8</v>
      </c>
      <c r="H56" s="666">
        <v>5</v>
      </c>
      <c r="I56" s="666">
        <v>5</v>
      </c>
      <c r="J56" s="648">
        <f t="shared" si="0"/>
        <v>26</v>
      </c>
      <c r="K56" s="646" t="s">
        <v>796</v>
      </c>
      <c r="L56" s="646" t="s">
        <v>111</v>
      </c>
      <c r="M56" s="647">
        <v>568</v>
      </c>
      <c r="N56" s="646" t="s">
        <v>787</v>
      </c>
      <c r="O56" s="646" t="s">
        <v>884</v>
      </c>
      <c r="P56" s="647">
        <v>13</v>
      </c>
      <c r="Q56" s="646" t="s">
        <v>885</v>
      </c>
      <c r="R56" s="476"/>
      <c r="S56" s="380"/>
      <c r="T56" s="380"/>
      <c r="U56" s="380"/>
      <c r="V56" s="475"/>
      <c r="W56" s="380"/>
      <c r="X56" s="380"/>
      <c r="Y56" s="380"/>
      <c r="Z56" s="380"/>
      <c r="AA56" s="380"/>
      <c r="AB56" s="380"/>
      <c r="AC56" s="380"/>
      <c r="AD56" s="380"/>
      <c r="AE56" s="380"/>
      <c r="AF56" s="380"/>
      <c r="AG56" s="380"/>
      <c r="AH56" s="475"/>
      <c r="AI56" s="15"/>
      <c r="AJ56" s="380"/>
      <c r="AK56" s="475"/>
      <c r="AL56" s="386"/>
    </row>
    <row r="57" spans="1:38" ht="40.5" customHeight="1" x14ac:dyDescent="0.25">
      <c r="A57" s="646" t="s">
        <v>886</v>
      </c>
      <c r="B57" s="647" t="s">
        <v>58</v>
      </c>
      <c r="C57" s="647"/>
      <c r="D57" s="647"/>
      <c r="E57" s="646" t="s">
        <v>887</v>
      </c>
      <c r="F57" s="647">
        <v>1</v>
      </c>
      <c r="G57" s="647">
        <v>0</v>
      </c>
      <c r="H57" s="647">
        <v>0</v>
      </c>
      <c r="I57" s="647">
        <v>1</v>
      </c>
      <c r="J57" s="648">
        <f t="shared" si="0"/>
        <v>2</v>
      </c>
      <c r="K57" s="646" t="s">
        <v>796</v>
      </c>
      <c r="L57" s="646" t="s">
        <v>111</v>
      </c>
      <c r="M57" s="647">
        <v>568</v>
      </c>
      <c r="N57" s="646" t="s">
        <v>888</v>
      </c>
      <c r="O57" s="646" t="s">
        <v>889</v>
      </c>
      <c r="P57" s="647">
        <v>169</v>
      </c>
      <c r="Q57" s="646" t="s">
        <v>878</v>
      </c>
      <c r="R57" s="476"/>
      <c r="S57" s="380"/>
      <c r="T57" s="380"/>
      <c r="U57" s="380"/>
      <c r="V57" s="475"/>
      <c r="W57" s="380"/>
      <c r="X57" s="380"/>
      <c r="Y57" s="380"/>
      <c r="Z57" s="380"/>
      <c r="AA57" s="380"/>
      <c r="AB57" s="380"/>
      <c r="AC57" s="380"/>
      <c r="AD57" s="380"/>
      <c r="AE57" s="380"/>
      <c r="AF57" s="380"/>
      <c r="AG57" s="380"/>
      <c r="AH57" s="475"/>
      <c r="AI57" s="15"/>
      <c r="AJ57" s="380"/>
      <c r="AK57" s="475"/>
      <c r="AL57" s="386"/>
    </row>
    <row r="58" spans="1:38" ht="35.25" customHeight="1" x14ac:dyDescent="0.25">
      <c r="A58" s="646" t="s">
        <v>890</v>
      </c>
      <c r="B58" s="647" t="s">
        <v>58</v>
      </c>
      <c r="C58" s="647"/>
      <c r="D58" s="647"/>
      <c r="E58" s="646" t="s">
        <v>887</v>
      </c>
      <c r="F58" s="647">
        <v>0</v>
      </c>
      <c r="G58" s="647">
        <v>1</v>
      </c>
      <c r="H58" s="647">
        <v>1</v>
      </c>
      <c r="I58" s="647">
        <v>2</v>
      </c>
      <c r="J58" s="648">
        <f t="shared" si="0"/>
        <v>4</v>
      </c>
      <c r="K58" s="646" t="s">
        <v>796</v>
      </c>
      <c r="L58" s="646" t="s">
        <v>111</v>
      </c>
      <c r="M58" s="647">
        <v>568</v>
      </c>
      <c r="N58" s="646" t="s">
        <v>888</v>
      </c>
      <c r="O58" s="646" t="s">
        <v>584</v>
      </c>
      <c r="P58" s="647">
        <v>120</v>
      </c>
      <c r="Q58" s="646" t="s">
        <v>878</v>
      </c>
      <c r="R58" s="476"/>
      <c r="S58" s="380"/>
      <c r="T58" s="380"/>
      <c r="U58" s="380"/>
      <c r="V58" s="475"/>
      <c r="W58" s="380"/>
      <c r="X58" s="380"/>
      <c r="Y58" s="380"/>
      <c r="Z58" s="380"/>
      <c r="AA58" s="380"/>
      <c r="AB58" s="380"/>
      <c r="AC58" s="380"/>
      <c r="AD58" s="380"/>
      <c r="AE58" s="380"/>
      <c r="AF58" s="380"/>
      <c r="AG58" s="380"/>
      <c r="AH58" s="475"/>
      <c r="AI58" s="15"/>
      <c r="AJ58" s="380"/>
      <c r="AK58" s="475"/>
      <c r="AL58" s="386"/>
    </row>
    <row r="59" spans="1:38" ht="54" customHeight="1" x14ac:dyDescent="0.25">
      <c r="A59" s="646" t="s">
        <v>891</v>
      </c>
      <c r="B59" s="647"/>
      <c r="C59" s="647" t="s">
        <v>58</v>
      </c>
      <c r="D59" s="647"/>
      <c r="E59" s="646" t="s">
        <v>892</v>
      </c>
      <c r="F59" s="667">
        <v>40</v>
      </c>
      <c r="G59" s="667">
        <v>35</v>
      </c>
      <c r="H59" s="667">
        <v>25</v>
      </c>
      <c r="I59" s="667">
        <v>16</v>
      </c>
      <c r="J59" s="648">
        <f t="shared" si="0"/>
        <v>116</v>
      </c>
      <c r="K59" s="646" t="s">
        <v>786</v>
      </c>
      <c r="L59" s="646" t="s">
        <v>111</v>
      </c>
      <c r="M59" s="647">
        <v>208</v>
      </c>
      <c r="N59" s="646" t="s">
        <v>893</v>
      </c>
      <c r="O59" s="646" t="s">
        <v>894</v>
      </c>
      <c r="P59" s="647">
        <v>116</v>
      </c>
      <c r="Q59" s="646" t="s">
        <v>895</v>
      </c>
      <c r="R59" s="476"/>
      <c r="S59" s="380"/>
      <c r="T59" s="380"/>
      <c r="U59" s="380"/>
      <c r="V59" s="475"/>
      <c r="W59" s="380"/>
      <c r="X59" s="380"/>
      <c r="Y59" s="380"/>
      <c r="Z59" s="380"/>
      <c r="AA59" s="380"/>
      <c r="AB59" s="380"/>
      <c r="AC59" s="380"/>
      <c r="AD59" s="380"/>
      <c r="AE59" s="380"/>
      <c r="AF59" s="380"/>
      <c r="AG59" s="380"/>
      <c r="AH59" s="475"/>
      <c r="AI59" s="15"/>
      <c r="AJ59" s="380"/>
      <c r="AK59" s="475"/>
      <c r="AL59" s="386"/>
    </row>
    <row r="60" spans="1:38" ht="42.75" customHeight="1" x14ac:dyDescent="0.25">
      <c r="A60" s="646" t="s">
        <v>896</v>
      </c>
      <c r="B60" s="647"/>
      <c r="C60" s="647" t="s">
        <v>58</v>
      </c>
      <c r="D60" s="647"/>
      <c r="E60" s="646" t="s">
        <v>897</v>
      </c>
      <c r="F60" s="667">
        <v>40</v>
      </c>
      <c r="G60" s="667">
        <v>35</v>
      </c>
      <c r="H60" s="667">
        <v>25</v>
      </c>
      <c r="I60" s="667">
        <v>16</v>
      </c>
      <c r="J60" s="648">
        <f t="shared" si="0"/>
        <v>116</v>
      </c>
      <c r="K60" s="668" t="s">
        <v>786</v>
      </c>
      <c r="L60" s="646" t="s">
        <v>111</v>
      </c>
      <c r="M60" s="647">
        <v>208</v>
      </c>
      <c r="N60" s="646" t="s">
        <v>898</v>
      </c>
      <c r="O60" s="646" t="s">
        <v>894</v>
      </c>
      <c r="P60" s="647">
        <v>116</v>
      </c>
      <c r="Q60" s="646" t="s">
        <v>895</v>
      </c>
      <c r="R60" s="476"/>
      <c r="S60" s="380"/>
      <c r="T60" s="380"/>
      <c r="U60" s="380"/>
      <c r="V60" s="475"/>
      <c r="W60" s="380"/>
      <c r="X60" s="380"/>
      <c r="Y60" s="380"/>
      <c r="Z60" s="380"/>
      <c r="AA60" s="380"/>
      <c r="AB60" s="380"/>
      <c r="AC60" s="380"/>
      <c r="AD60" s="380"/>
      <c r="AE60" s="380"/>
      <c r="AF60" s="380"/>
      <c r="AG60" s="380"/>
      <c r="AH60" s="475"/>
      <c r="AI60" s="15"/>
      <c r="AJ60" s="380"/>
      <c r="AK60" s="475"/>
      <c r="AL60" s="386"/>
    </row>
    <row r="61" spans="1:38" ht="51" customHeight="1" x14ac:dyDescent="0.25">
      <c r="A61" s="646" t="s">
        <v>899</v>
      </c>
      <c r="B61" s="647"/>
      <c r="C61" s="647" t="s">
        <v>58</v>
      </c>
      <c r="D61" s="647"/>
      <c r="E61" s="646" t="s">
        <v>900</v>
      </c>
      <c r="F61" s="667">
        <v>40</v>
      </c>
      <c r="G61" s="667">
        <v>35</v>
      </c>
      <c r="H61" s="667">
        <v>25</v>
      </c>
      <c r="I61" s="667">
        <v>16</v>
      </c>
      <c r="J61" s="648">
        <f t="shared" si="0"/>
        <v>116</v>
      </c>
      <c r="K61" s="646" t="s">
        <v>786</v>
      </c>
      <c r="L61" s="646" t="s">
        <v>111</v>
      </c>
      <c r="M61" s="647">
        <v>208</v>
      </c>
      <c r="N61" s="646" t="s">
        <v>787</v>
      </c>
      <c r="O61" s="646" t="s">
        <v>894</v>
      </c>
      <c r="P61" s="647">
        <v>116</v>
      </c>
      <c r="Q61" s="646" t="s">
        <v>895</v>
      </c>
      <c r="R61" s="476"/>
      <c r="S61" s="380"/>
      <c r="T61" s="380"/>
      <c r="U61" s="380"/>
      <c r="V61" s="475"/>
      <c r="W61" s="380"/>
      <c r="X61" s="380"/>
      <c r="Y61" s="380"/>
      <c r="Z61" s="380"/>
      <c r="AA61" s="380"/>
      <c r="AB61" s="380"/>
      <c r="AC61" s="380"/>
      <c r="AD61" s="380"/>
      <c r="AE61" s="380"/>
      <c r="AF61" s="380"/>
      <c r="AG61" s="380"/>
      <c r="AH61" s="475"/>
      <c r="AI61" s="15"/>
      <c r="AJ61" s="380"/>
      <c r="AK61" s="475"/>
      <c r="AL61" s="386"/>
    </row>
    <row r="62" spans="1:38" ht="43.5" customHeight="1" x14ac:dyDescent="0.25">
      <c r="A62" s="646" t="s">
        <v>901</v>
      </c>
      <c r="B62" s="647"/>
      <c r="C62" s="647" t="s">
        <v>58</v>
      </c>
      <c r="D62" s="647"/>
      <c r="E62" s="646" t="s">
        <v>902</v>
      </c>
      <c r="F62" s="667">
        <v>40</v>
      </c>
      <c r="G62" s="667">
        <v>35</v>
      </c>
      <c r="H62" s="667">
        <v>25</v>
      </c>
      <c r="I62" s="667">
        <v>16</v>
      </c>
      <c r="J62" s="648">
        <f t="shared" si="0"/>
        <v>116</v>
      </c>
      <c r="K62" s="646" t="s">
        <v>786</v>
      </c>
      <c r="L62" s="646" t="s">
        <v>111</v>
      </c>
      <c r="M62" s="647">
        <v>208</v>
      </c>
      <c r="N62" s="646" t="s">
        <v>787</v>
      </c>
      <c r="O62" s="646" t="s">
        <v>894</v>
      </c>
      <c r="P62" s="647">
        <v>116</v>
      </c>
      <c r="Q62" s="646" t="s">
        <v>895</v>
      </c>
      <c r="R62" s="476"/>
      <c r="S62" s="380"/>
      <c r="T62" s="380"/>
      <c r="U62" s="380"/>
      <c r="V62" s="475"/>
      <c r="W62" s="380"/>
      <c r="X62" s="380"/>
      <c r="Y62" s="380"/>
      <c r="Z62" s="380"/>
      <c r="AA62" s="380"/>
      <c r="AB62" s="380"/>
      <c r="AC62" s="380"/>
      <c r="AD62" s="380"/>
      <c r="AE62" s="380"/>
      <c r="AF62" s="380"/>
      <c r="AG62" s="380"/>
      <c r="AH62" s="475"/>
      <c r="AI62" s="15"/>
      <c r="AJ62" s="380"/>
      <c r="AK62" s="475"/>
      <c r="AL62" s="386"/>
    </row>
    <row r="63" spans="1:38" ht="36" customHeight="1" x14ac:dyDescent="0.25">
      <c r="A63" s="646" t="s">
        <v>903</v>
      </c>
      <c r="B63" s="647"/>
      <c r="C63" s="647" t="s">
        <v>58</v>
      </c>
      <c r="D63" s="647"/>
      <c r="E63" s="646" t="s">
        <v>904</v>
      </c>
      <c r="F63" s="667">
        <v>40</v>
      </c>
      <c r="G63" s="667">
        <v>35</v>
      </c>
      <c r="H63" s="667">
        <v>25</v>
      </c>
      <c r="I63" s="667">
        <v>16</v>
      </c>
      <c r="J63" s="648">
        <f t="shared" si="0"/>
        <v>116</v>
      </c>
      <c r="K63" s="646" t="s">
        <v>786</v>
      </c>
      <c r="L63" s="646" t="s">
        <v>111</v>
      </c>
      <c r="M63" s="647">
        <v>208</v>
      </c>
      <c r="N63" s="646" t="s">
        <v>905</v>
      </c>
      <c r="O63" s="646" t="s">
        <v>894</v>
      </c>
      <c r="P63" s="647">
        <v>116</v>
      </c>
      <c r="Q63" s="646" t="s">
        <v>895</v>
      </c>
      <c r="R63" s="476"/>
      <c r="S63" s="380"/>
      <c r="T63" s="380"/>
      <c r="U63" s="380"/>
      <c r="V63" s="475"/>
      <c r="W63" s="380"/>
      <c r="X63" s="380"/>
      <c r="Y63" s="380"/>
      <c r="Z63" s="380"/>
      <c r="AA63" s="380"/>
      <c r="AB63" s="380"/>
      <c r="AC63" s="380"/>
      <c r="AD63" s="380"/>
      <c r="AE63" s="380"/>
      <c r="AF63" s="380"/>
      <c r="AG63" s="380"/>
      <c r="AH63" s="475"/>
      <c r="AI63" s="15"/>
      <c r="AJ63" s="380"/>
      <c r="AK63" s="475"/>
      <c r="AL63" s="386"/>
    </row>
    <row r="64" spans="1:38" ht="27.75" customHeight="1" x14ac:dyDescent="0.25">
      <c r="A64" s="646" t="s">
        <v>906</v>
      </c>
      <c r="B64" s="647"/>
      <c r="C64" s="647"/>
      <c r="D64" s="647" t="s">
        <v>58</v>
      </c>
      <c r="E64" s="646" t="s">
        <v>907</v>
      </c>
      <c r="F64" s="667">
        <v>29</v>
      </c>
      <c r="G64" s="667">
        <v>29</v>
      </c>
      <c r="H64" s="667">
        <v>29</v>
      </c>
      <c r="I64" s="667">
        <v>29</v>
      </c>
      <c r="J64" s="648">
        <f t="shared" si="0"/>
        <v>116</v>
      </c>
      <c r="K64" s="646" t="s">
        <v>793</v>
      </c>
      <c r="L64" s="646" t="s">
        <v>111</v>
      </c>
      <c r="M64" s="647">
        <v>208</v>
      </c>
      <c r="N64" s="646" t="s">
        <v>787</v>
      </c>
      <c r="O64" s="646" t="s">
        <v>894</v>
      </c>
      <c r="P64" s="647">
        <v>116</v>
      </c>
      <c r="Q64" s="646" t="s">
        <v>895</v>
      </c>
      <c r="R64" s="476"/>
      <c r="S64" s="380"/>
      <c r="T64" s="380"/>
      <c r="U64" s="380"/>
      <c r="V64" s="475"/>
      <c r="W64" s="380"/>
      <c r="X64" s="380"/>
      <c r="Y64" s="380"/>
      <c r="Z64" s="380"/>
      <c r="AA64" s="380"/>
      <c r="AB64" s="380"/>
      <c r="AC64" s="380"/>
      <c r="AD64" s="380"/>
      <c r="AE64" s="380"/>
      <c r="AF64" s="380"/>
      <c r="AG64" s="380"/>
      <c r="AH64" s="475"/>
      <c r="AI64" s="15"/>
      <c r="AJ64" s="380"/>
      <c r="AK64" s="475"/>
      <c r="AL64" s="386"/>
    </row>
    <row r="65" spans="1:38" ht="42" customHeight="1" x14ac:dyDescent="0.25">
      <c r="A65" s="646" t="s">
        <v>908</v>
      </c>
      <c r="B65" s="647"/>
      <c r="C65" s="647"/>
      <c r="D65" s="647" t="s">
        <v>58</v>
      </c>
      <c r="E65" s="646" t="s">
        <v>909</v>
      </c>
      <c r="F65" s="667">
        <v>2</v>
      </c>
      <c r="G65" s="667">
        <v>15</v>
      </c>
      <c r="H65" s="667">
        <v>15</v>
      </c>
      <c r="I65" s="667">
        <v>10</v>
      </c>
      <c r="J65" s="648">
        <f t="shared" si="0"/>
        <v>42</v>
      </c>
      <c r="K65" s="646" t="s">
        <v>793</v>
      </c>
      <c r="L65" s="646" t="s">
        <v>111</v>
      </c>
      <c r="M65" s="647">
        <v>208</v>
      </c>
      <c r="N65" s="646" t="s">
        <v>787</v>
      </c>
      <c r="O65" s="646" t="s">
        <v>894</v>
      </c>
      <c r="P65" s="647">
        <v>21</v>
      </c>
      <c r="Q65" s="646" t="s">
        <v>895</v>
      </c>
      <c r="R65" s="476"/>
      <c r="S65" s="380"/>
      <c r="T65" s="380"/>
      <c r="U65" s="380"/>
      <c r="V65" s="475"/>
      <c r="W65" s="380"/>
      <c r="X65" s="380"/>
      <c r="Y65" s="380"/>
      <c r="Z65" s="380"/>
      <c r="AA65" s="380"/>
      <c r="AB65" s="380"/>
      <c r="AC65" s="380"/>
      <c r="AD65" s="380"/>
      <c r="AE65" s="380"/>
      <c r="AF65" s="380"/>
      <c r="AG65" s="380"/>
      <c r="AH65" s="475"/>
      <c r="AI65" s="15"/>
      <c r="AJ65" s="380"/>
      <c r="AK65" s="475"/>
      <c r="AL65" s="386"/>
    </row>
    <row r="66" spans="1:38" ht="95.25" customHeight="1" x14ac:dyDescent="0.25">
      <c r="A66" s="646" t="s">
        <v>910</v>
      </c>
      <c r="B66" s="647" t="s">
        <v>58</v>
      </c>
      <c r="C66" s="647"/>
      <c r="D66" s="647"/>
      <c r="E66" s="646" t="s">
        <v>911</v>
      </c>
      <c r="F66" s="667">
        <v>1</v>
      </c>
      <c r="G66" s="667">
        <v>1</v>
      </c>
      <c r="H66" s="667">
        <v>1</v>
      </c>
      <c r="I66" s="667">
        <v>1</v>
      </c>
      <c r="J66" s="648">
        <f t="shared" si="0"/>
        <v>4</v>
      </c>
      <c r="K66" s="646" t="s">
        <v>796</v>
      </c>
      <c r="L66" s="646" t="s">
        <v>111</v>
      </c>
      <c r="M66" s="647">
        <v>208</v>
      </c>
      <c r="N66" s="646" t="s">
        <v>787</v>
      </c>
      <c r="O66" s="646" t="s">
        <v>803</v>
      </c>
      <c r="P66" s="647">
        <v>50</v>
      </c>
      <c r="Q66" s="646" t="s">
        <v>895</v>
      </c>
      <c r="R66" s="476"/>
      <c r="S66" s="380"/>
      <c r="T66" s="380"/>
      <c r="U66" s="380"/>
      <c r="V66" s="475"/>
      <c r="W66" s="380"/>
      <c r="X66" s="380"/>
      <c r="Y66" s="380"/>
      <c r="Z66" s="380"/>
      <c r="AA66" s="380"/>
      <c r="AB66" s="380"/>
      <c r="AC66" s="380"/>
      <c r="AD66" s="380"/>
      <c r="AE66" s="380"/>
      <c r="AF66" s="380"/>
      <c r="AG66" s="380"/>
      <c r="AH66" s="475"/>
      <c r="AI66" s="15"/>
      <c r="AJ66" s="380"/>
      <c r="AK66" s="475"/>
      <c r="AL66" s="386"/>
    </row>
    <row r="67" spans="1:38" ht="27.75" customHeight="1" x14ac:dyDescent="0.25">
      <c r="A67" s="646" t="s">
        <v>912</v>
      </c>
      <c r="B67" s="647"/>
      <c r="C67" s="647"/>
      <c r="D67" s="647" t="s">
        <v>58</v>
      </c>
      <c r="E67" s="646" t="s">
        <v>913</v>
      </c>
      <c r="F67" s="667">
        <v>9</v>
      </c>
      <c r="G67" s="667">
        <v>27</v>
      </c>
      <c r="H67" s="667">
        <v>27</v>
      </c>
      <c r="I67" s="667">
        <v>18</v>
      </c>
      <c r="J67" s="648">
        <f t="shared" si="0"/>
        <v>81</v>
      </c>
      <c r="K67" s="646" t="s">
        <v>793</v>
      </c>
      <c r="L67" s="646" t="s">
        <v>111</v>
      </c>
      <c r="M67" s="647">
        <v>569</v>
      </c>
      <c r="N67" s="646" t="s">
        <v>787</v>
      </c>
      <c r="O67" s="646" t="s">
        <v>894</v>
      </c>
      <c r="P67" s="647">
        <v>88</v>
      </c>
      <c r="Q67" s="646" t="s">
        <v>895</v>
      </c>
      <c r="R67" s="476"/>
      <c r="S67" s="380"/>
      <c r="T67" s="380"/>
      <c r="U67" s="380"/>
      <c r="V67" s="475"/>
      <c r="W67" s="380"/>
      <c r="X67" s="380"/>
      <c r="Y67" s="380"/>
      <c r="Z67" s="380"/>
      <c r="AA67" s="380"/>
      <c r="AB67" s="380"/>
      <c r="AC67" s="380"/>
      <c r="AD67" s="380"/>
      <c r="AE67" s="380"/>
      <c r="AF67" s="380"/>
      <c r="AG67" s="380"/>
      <c r="AH67" s="475"/>
      <c r="AI67" s="15"/>
      <c r="AJ67" s="380"/>
      <c r="AK67" s="475"/>
      <c r="AL67" s="386"/>
    </row>
    <row r="68" spans="1:38" ht="31.5" customHeight="1" x14ac:dyDescent="0.25">
      <c r="A68" s="646" t="s">
        <v>912</v>
      </c>
      <c r="B68" s="647"/>
      <c r="C68" s="647"/>
      <c r="D68" s="647" t="s">
        <v>58</v>
      </c>
      <c r="E68" s="646" t="s">
        <v>913</v>
      </c>
      <c r="F68" s="667">
        <v>3</v>
      </c>
      <c r="G68" s="667">
        <v>5</v>
      </c>
      <c r="H68" s="667">
        <v>6</v>
      </c>
      <c r="I68" s="667">
        <v>4</v>
      </c>
      <c r="J68" s="648">
        <f t="shared" si="0"/>
        <v>18</v>
      </c>
      <c r="K68" s="646" t="s">
        <v>793</v>
      </c>
      <c r="L68" s="646" t="s">
        <v>111</v>
      </c>
      <c r="M68" s="647">
        <v>569</v>
      </c>
      <c r="N68" s="646" t="s">
        <v>787</v>
      </c>
      <c r="O68" s="646" t="s">
        <v>803</v>
      </c>
      <c r="P68" s="647">
        <v>24</v>
      </c>
      <c r="Q68" s="646" t="s">
        <v>895</v>
      </c>
      <c r="R68" s="476"/>
      <c r="S68" s="380"/>
      <c r="T68" s="380"/>
      <c r="U68" s="380"/>
      <c r="V68" s="475"/>
      <c r="W68" s="380"/>
      <c r="X68" s="380"/>
      <c r="Y68" s="380"/>
      <c r="Z68" s="380"/>
      <c r="AA68" s="380"/>
      <c r="AB68" s="380"/>
      <c r="AC68" s="380"/>
      <c r="AD68" s="380"/>
      <c r="AE68" s="380"/>
      <c r="AF68" s="380"/>
      <c r="AG68" s="380"/>
      <c r="AH68" s="475"/>
      <c r="AI68" s="15"/>
      <c r="AJ68" s="380"/>
      <c r="AK68" s="475"/>
      <c r="AL68" s="386"/>
    </row>
    <row r="69" spans="1:38" ht="63" customHeight="1" x14ac:dyDescent="0.25">
      <c r="A69" s="646" t="s">
        <v>914</v>
      </c>
      <c r="B69" s="647" t="s">
        <v>58</v>
      </c>
      <c r="C69" s="647"/>
      <c r="D69" s="647"/>
      <c r="E69" s="646" t="s">
        <v>915</v>
      </c>
      <c r="F69" s="667">
        <v>1</v>
      </c>
      <c r="G69" s="667">
        <v>1</v>
      </c>
      <c r="H69" s="667">
        <v>1</v>
      </c>
      <c r="I69" s="667">
        <v>1</v>
      </c>
      <c r="J69" s="648">
        <f t="shared" si="0"/>
        <v>4</v>
      </c>
      <c r="K69" s="646" t="s">
        <v>796</v>
      </c>
      <c r="L69" s="646" t="s">
        <v>111</v>
      </c>
      <c r="M69" s="647">
        <v>569</v>
      </c>
      <c r="N69" s="646" t="s">
        <v>787</v>
      </c>
      <c r="O69" s="646" t="s">
        <v>803</v>
      </c>
      <c r="P69" s="647">
        <v>4</v>
      </c>
      <c r="Q69" s="646" t="s">
        <v>895</v>
      </c>
      <c r="R69" s="476"/>
      <c r="S69" s="380"/>
      <c r="T69" s="380"/>
      <c r="U69" s="380"/>
      <c r="V69" s="475"/>
      <c r="W69" s="380"/>
      <c r="X69" s="380"/>
      <c r="Y69" s="380"/>
      <c r="Z69" s="380"/>
      <c r="AA69" s="380"/>
      <c r="AB69" s="380"/>
      <c r="AC69" s="380"/>
      <c r="AD69" s="380"/>
      <c r="AE69" s="380"/>
      <c r="AF69" s="380"/>
      <c r="AG69" s="380"/>
      <c r="AH69" s="475"/>
      <c r="AI69" s="15"/>
      <c r="AJ69" s="380"/>
      <c r="AK69" s="475"/>
      <c r="AL69" s="386"/>
    </row>
    <row r="70" spans="1:38" ht="41.25" customHeight="1" x14ac:dyDescent="0.25">
      <c r="A70" s="646" t="s">
        <v>916</v>
      </c>
      <c r="B70" s="647"/>
      <c r="C70" s="647"/>
      <c r="D70" s="647" t="s">
        <v>58</v>
      </c>
      <c r="E70" s="646" t="s">
        <v>917</v>
      </c>
      <c r="F70" s="667">
        <v>40</v>
      </c>
      <c r="G70" s="667">
        <v>35</v>
      </c>
      <c r="H70" s="667">
        <v>25</v>
      </c>
      <c r="I70" s="667">
        <v>16</v>
      </c>
      <c r="J70" s="648">
        <f t="shared" si="0"/>
        <v>116</v>
      </c>
      <c r="K70" s="646" t="s">
        <v>793</v>
      </c>
      <c r="L70" s="646" t="s">
        <v>111</v>
      </c>
      <c r="M70" s="647">
        <v>569</v>
      </c>
      <c r="N70" s="646" t="s">
        <v>918</v>
      </c>
      <c r="O70" s="646" t="s">
        <v>894</v>
      </c>
      <c r="P70" s="647">
        <v>100</v>
      </c>
      <c r="Q70" s="646" t="s">
        <v>895</v>
      </c>
      <c r="R70" s="476"/>
      <c r="S70" s="380"/>
      <c r="T70" s="380"/>
      <c r="U70" s="380"/>
      <c r="V70" s="475"/>
      <c r="W70" s="380"/>
      <c r="X70" s="380"/>
      <c r="Y70" s="380"/>
      <c r="Z70" s="380"/>
      <c r="AA70" s="380"/>
      <c r="AB70" s="380"/>
      <c r="AC70" s="380"/>
      <c r="AD70" s="380"/>
      <c r="AE70" s="380"/>
      <c r="AF70" s="380"/>
      <c r="AG70" s="380"/>
      <c r="AH70" s="475"/>
      <c r="AI70" s="15"/>
      <c r="AJ70" s="380"/>
      <c r="AK70" s="475"/>
      <c r="AL70" s="386"/>
    </row>
    <row r="71" spans="1:38" ht="43.5" customHeight="1" x14ac:dyDescent="0.25">
      <c r="A71" s="646" t="s">
        <v>919</v>
      </c>
      <c r="B71" s="647"/>
      <c r="C71" s="647" t="s">
        <v>58</v>
      </c>
      <c r="D71" s="647"/>
      <c r="E71" s="646" t="s">
        <v>920</v>
      </c>
      <c r="F71" s="669">
        <v>29</v>
      </c>
      <c r="G71" s="669">
        <v>29</v>
      </c>
      <c r="H71" s="669">
        <v>29</v>
      </c>
      <c r="I71" s="669">
        <v>29</v>
      </c>
      <c r="J71" s="648">
        <f t="shared" si="0"/>
        <v>116</v>
      </c>
      <c r="K71" s="646" t="s">
        <v>786</v>
      </c>
      <c r="L71" s="646" t="s">
        <v>111</v>
      </c>
      <c r="M71" s="647">
        <v>569</v>
      </c>
      <c r="N71" s="646" t="s">
        <v>921</v>
      </c>
      <c r="O71" s="646" t="s">
        <v>894</v>
      </c>
      <c r="P71" s="647">
        <v>96</v>
      </c>
      <c r="Q71" s="646" t="s">
        <v>895</v>
      </c>
      <c r="R71" s="476"/>
      <c r="S71" s="380"/>
      <c r="T71" s="380"/>
      <c r="U71" s="380"/>
      <c r="V71" s="475"/>
      <c r="W71" s="380"/>
      <c r="X71" s="380"/>
      <c r="Y71" s="380"/>
      <c r="Z71" s="380"/>
      <c r="AA71" s="380"/>
      <c r="AB71" s="380"/>
      <c r="AC71" s="380"/>
      <c r="AD71" s="380"/>
      <c r="AE71" s="380"/>
      <c r="AF71" s="380"/>
      <c r="AG71" s="380"/>
      <c r="AH71" s="475"/>
      <c r="AI71" s="15"/>
      <c r="AJ71" s="380"/>
      <c r="AK71" s="475"/>
      <c r="AL71" s="386"/>
    </row>
    <row r="72" spans="1:38" ht="29.25" customHeight="1" x14ac:dyDescent="0.25">
      <c r="A72" s="646" t="s">
        <v>922</v>
      </c>
      <c r="B72" s="647"/>
      <c r="C72" s="647"/>
      <c r="D72" s="647" t="s">
        <v>58</v>
      </c>
      <c r="E72" s="646" t="s">
        <v>922</v>
      </c>
      <c r="F72" s="669">
        <v>29</v>
      </c>
      <c r="G72" s="669">
        <v>29</v>
      </c>
      <c r="H72" s="669">
        <v>29</v>
      </c>
      <c r="I72" s="669">
        <v>29</v>
      </c>
      <c r="J72" s="648">
        <f t="shared" si="0"/>
        <v>116</v>
      </c>
      <c r="K72" s="646" t="s">
        <v>793</v>
      </c>
      <c r="L72" s="646" t="s">
        <v>111</v>
      </c>
      <c r="M72" s="647">
        <v>569</v>
      </c>
      <c r="N72" s="646" t="s">
        <v>921</v>
      </c>
      <c r="O72" s="646" t="s">
        <v>923</v>
      </c>
      <c r="P72" s="647">
        <v>20</v>
      </c>
      <c r="Q72" s="646" t="s">
        <v>895</v>
      </c>
      <c r="R72" s="476"/>
      <c r="S72" s="380"/>
      <c r="T72" s="380"/>
      <c r="U72" s="380"/>
      <c r="V72" s="475"/>
      <c r="W72" s="380"/>
      <c r="X72" s="380"/>
      <c r="Y72" s="380"/>
      <c r="Z72" s="380"/>
      <c r="AA72" s="380"/>
      <c r="AB72" s="380"/>
      <c r="AC72" s="380"/>
      <c r="AD72" s="380"/>
      <c r="AE72" s="380"/>
      <c r="AF72" s="380"/>
      <c r="AG72" s="380"/>
      <c r="AH72" s="475"/>
      <c r="AI72" s="15"/>
      <c r="AJ72" s="380"/>
      <c r="AK72" s="475"/>
      <c r="AL72" s="386"/>
    </row>
    <row r="73" spans="1:38" ht="42.75" customHeight="1" x14ac:dyDescent="0.25">
      <c r="A73" s="670" t="s">
        <v>924</v>
      </c>
      <c r="B73" s="663"/>
      <c r="C73" s="663" t="s">
        <v>58</v>
      </c>
      <c r="D73" s="663"/>
      <c r="E73" s="670" t="s">
        <v>925</v>
      </c>
      <c r="F73" s="671">
        <v>29</v>
      </c>
      <c r="G73" s="671">
        <v>29</v>
      </c>
      <c r="H73" s="671">
        <v>29</v>
      </c>
      <c r="I73" s="671">
        <v>29</v>
      </c>
      <c r="J73" s="648">
        <f t="shared" si="0"/>
        <v>116</v>
      </c>
      <c r="K73" s="670" t="s">
        <v>786</v>
      </c>
      <c r="L73" s="670" t="s">
        <v>111</v>
      </c>
      <c r="M73" s="663">
        <v>569</v>
      </c>
      <c r="N73" s="670" t="s">
        <v>918</v>
      </c>
      <c r="O73" s="670" t="s">
        <v>816</v>
      </c>
      <c r="P73" s="663">
        <v>39</v>
      </c>
      <c r="Q73" s="670" t="s">
        <v>895</v>
      </c>
      <c r="R73" s="476"/>
      <c r="S73" s="380"/>
      <c r="T73" s="380"/>
      <c r="U73" s="380"/>
      <c r="V73" s="475"/>
      <c r="W73" s="380"/>
      <c r="X73" s="380"/>
      <c r="Y73" s="380"/>
      <c r="Z73" s="380"/>
      <c r="AA73" s="380"/>
      <c r="AB73" s="380"/>
      <c r="AC73" s="380"/>
      <c r="AD73" s="380"/>
      <c r="AE73" s="380"/>
      <c r="AF73" s="380"/>
      <c r="AG73" s="380"/>
      <c r="AH73" s="475"/>
      <c r="AI73" s="15"/>
      <c r="AJ73" s="380"/>
      <c r="AK73" s="475"/>
      <c r="AL73" s="386"/>
    </row>
    <row r="74" spans="1:38" ht="44.25" customHeight="1" x14ac:dyDescent="0.25">
      <c r="A74" s="646" t="s">
        <v>926</v>
      </c>
      <c r="B74" s="647"/>
      <c r="C74" s="647" t="s">
        <v>58</v>
      </c>
      <c r="D74" s="647"/>
      <c r="E74" s="646" t="s">
        <v>927</v>
      </c>
      <c r="F74" s="647">
        <v>6</v>
      </c>
      <c r="G74" s="647">
        <v>8</v>
      </c>
      <c r="H74" s="647">
        <v>8</v>
      </c>
      <c r="I74" s="647">
        <v>6</v>
      </c>
      <c r="J74" s="648">
        <f t="shared" si="0"/>
        <v>28</v>
      </c>
      <c r="K74" s="646" t="s">
        <v>786</v>
      </c>
      <c r="L74" s="646" t="s">
        <v>111</v>
      </c>
      <c r="M74" s="647">
        <v>572</v>
      </c>
      <c r="N74" s="646" t="s">
        <v>787</v>
      </c>
      <c r="O74" s="672" t="s">
        <v>928</v>
      </c>
      <c r="P74" s="647">
        <v>40</v>
      </c>
      <c r="Q74" s="646" t="s">
        <v>929</v>
      </c>
      <c r="R74" s="476"/>
      <c r="S74" s="380"/>
      <c r="T74" s="380"/>
      <c r="U74" s="380"/>
      <c r="V74" s="475"/>
      <c r="W74" s="380"/>
      <c r="X74" s="380"/>
      <c r="Y74" s="380"/>
      <c r="Z74" s="380"/>
      <c r="AA74" s="380"/>
      <c r="AB74" s="380"/>
      <c r="AC74" s="380"/>
      <c r="AD74" s="380"/>
      <c r="AE74" s="380"/>
      <c r="AF74" s="380"/>
      <c r="AG74" s="380"/>
      <c r="AH74" s="475"/>
      <c r="AI74" s="15"/>
      <c r="AJ74" s="380"/>
      <c r="AK74" s="475"/>
      <c r="AL74" s="386"/>
    </row>
    <row r="75" spans="1:38" ht="39.75" customHeight="1" x14ac:dyDescent="0.25">
      <c r="A75" s="646" t="s">
        <v>930</v>
      </c>
      <c r="B75" s="647"/>
      <c r="C75" s="647" t="s">
        <v>58</v>
      </c>
      <c r="D75" s="647"/>
      <c r="E75" s="646" t="s">
        <v>927</v>
      </c>
      <c r="F75" s="647">
        <v>0</v>
      </c>
      <c r="G75" s="647">
        <v>6</v>
      </c>
      <c r="H75" s="647">
        <v>6</v>
      </c>
      <c r="I75" s="647">
        <v>4</v>
      </c>
      <c r="J75" s="648">
        <f t="shared" si="0"/>
        <v>16</v>
      </c>
      <c r="K75" s="646" t="s">
        <v>786</v>
      </c>
      <c r="L75" s="646" t="s">
        <v>111</v>
      </c>
      <c r="M75" s="647">
        <v>572</v>
      </c>
      <c r="N75" s="646" t="s">
        <v>787</v>
      </c>
      <c r="O75" s="672" t="s">
        <v>928</v>
      </c>
      <c r="P75" s="647">
        <v>186</v>
      </c>
      <c r="Q75" s="646" t="s">
        <v>929</v>
      </c>
      <c r="R75" s="476"/>
      <c r="S75" s="380"/>
      <c r="T75" s="380"/>
      <c r="U75" s="380"/>
      <c r="V75" s="475"/>
      <c r="W75" s="380"/>
      <c r="X75" s="380"/>
      <c r="Y75" s="380"/>
      <c r="Z75" s="380"/>
      <c r="AA75" s="380"/>
      <c r="AB75" s="380"/>
      <c r="AC75" s="380"/>
      <c r="AD75" s="380"/>
      <c r="AE75" s="380"/>
      <c r="AF75" s="380"/>
      <c r="AG75" s="380"/>
      <c r="AH75" s="475"/>
      <c r="AI75" s="15"/>
      <c r="AJ75" s="380"/>
      <c r="AK75" s="475"/>
      <c r="AL75" s="386"/>
    </row>
    <row r="76" spans="1:38" ht="42.75" customHeight="1" x14ac:dyDescent="0.25">
      <c r="A76" s="646" t="s">
        <v>931</v>
      </c>
      <c r="B76" s="647"/>
      <c r="C76" s="647" t="s">
        <v>58</v>
      </c>
      <c r="D76" s="647"/>
      <c r="E76" s="646" t="s">
        <v>932</v>
      </c>
      <c r="F76" s="647">
        <v>16</v>
      </c>
      <c r="G76" s="647">
        <v>50</v>
      </c>
      <c r="H76" s="647">
        <v>50</v>
      </c>
      <c r="I76" s="647">
        <v>48</v>
      </c>
      <c r="J76" s="648">
        <f t="shared" si="0"/>
        <v>164</v>
      </c>
      <c r="K76" s="646" t="s">
        <v>786</v>
      </c>
      <c r="L76" s="646" t="s">
        <v>111</v>
      </c>
      <c r="M76" s="647">
        <v>572</v>
      </c>
      <c r="N76" s="646" t="s">
        <v>787</v>
      </c>
      <c r="O76" s="672" t="s">
        <v>928</v>
      </c>
      <c r="P76" s="647">
        <v>186</v>
      </c>
      <c r="Q76" s="646" t="s">
        <v>929</v>
      </c>
      <c r="R76" s="476"/>
      <c r="S76" s="380"/>
      <c r="T76" s="380"/>
      <c r="U76" s="380"/>
      <c r="V76" s="475"/>
      <c r="W76" s="380"/>
      <c r="X76" s="380"/>
      <c r="Y76" s="380"/>
      <c r="Z76" s="380"/>
      <c r="AA76" s="380"/>
      <c r="AB76" s="380"/>
      <c r="AC76" s="380"/>
      <c r="AD76" s="380"/>
      <c r="AE76" s="380"/>
      <c r="AF76" s="380"/>
      <c r="AG76" s="380"/>
      <c r="AH76" s="475"/>
      <c r="AI76" s="15"/>
      <c r="AJ76" s="380"/>
      <c r="AK76" s="475"/>
      <c r="AL76" s="386"/>
    </row>
    <row r="77" spans="1:38" ht="40.5" customHeight="1" x14ac:dyDescent="0.25">
      <c r="A77" s="646" t="s">
        <v>931</v>
      </c>
      <c r="B77" s="647"/>
      <c r="C77" s="647" t="s">
        <v>58</v>
      </c>
      <c r="D77" s="647"/>
      <c r="E77" s="646" t="s">
        <v>932</v>
      </c>
      <c r="F77" s="647">
        <v>0</v>
      </c>
      <c r="G77" s="647">
        <v>2</v>
      </c>
      <c r="H77" s="647">
        <v>2</v>
      </c>
      <c r="I77" s="647">
        <v>2</v>
      </c>
      <c r="J77" s="648">
        <f t="shared" si="0"/>
        <v>6</v>
      </c>
      <c r="K77" s="646" t="s">
        <v>786</v>
      </c>
      <c r="L77" s="646" t="s">
        <v>111</v>
      </c>
      <c r="M77" s="647">
        <v>572</v>
      </c>
      <c r="N77" s="646" t="s">
        <v>787</v>
      </c>
      <c r="O77" s="646" t="s">
        <v>933</v>
      </c>
      <c r="P77" s="647">
        <v>10</v>
      </c>
      <c r="Q77" s="646" t="s">
        <v>929</v>
      </c>
      <c r="R77" s="476"/>
      <c r="S77" s="380"/>
      <c r="T77" s="380"/>
      <c r="U77" s="380"/>
      <c r="V77" s="475"/>
      <c r="W77" s="380"/>
      <c r="X77" s="380"/>
      <c r="Y77" s="380"/>
      <c r="Z77" s="380"/>
      <c r="AA77" s="380"/>
      <c r="AB77" s="380"/>
      <c r="AC77" s="380"/>
      <c r="AD77" s="380"/>
      <c r="AE77" s="380"/>
      <c r="AF77" s="380"/>
      <c r="AG77" s="380"/>
      <c r="AH77" s="475"/>
      <c r="AI77" s="15"/>
      <c r="AJ77" s="380"/>
      <c r="AK77" s="475"/>
      <c r="AL77" s="386"/>
    </row>
    <row r="78" spans="1:38" ht="40.5" customHeight="1" x14ac:dyDescent="0.25">
      <c r="A78" s="646" t="s">
        <v>931</v>
      </c>
      <c r="B78" s="647"/>
      <c r="C78" s="647" t="s">
        <v>58</v>
      </c>
      <c r="D78" s="647"/>
      <c r="E78" s="646" t="s">
        <v>932</v>
      </c>
      <c r="F78" s="647">
        <v>0</v>
      </c>
      <c r="G78" s="647">
        <v>2</v>
      </c>
      <c r="H78" s="647">
        <v>2</v>
      </c>
      <c r="I78" s="647">
        <v>2</v>
      </c>
      <c r="J78" s="648">
        <f t="shared" ref="J78:J139" si="1">SUM(F78:I78)</f>
        <v>6</v>
      </c>
      <c r="K78" s="646" t="s">
        <v>786</v>
      </c>
      <c r="L78" s="646" t="s">
        <v>111</v>
      </c>
      <c r="M78" s="647">
        <v>572</v>
      </c>
      <c r="N78" s="646" t="s">
        <v>787</v>
      </c>
      <c r="O78" s="672" t="s">
        <v>928</v>
      </c>
      <c r="P78" s="647">
        <v>23</v>
      </c>
      <c r="Q78" s="646" t="s">
        <v>929</v>
      </c>
      <c r="R78" s="476"/>
      <c r="S78" s="380"/>
      <c r="T78" s="380"/>
      <c r="U78" s="380"/>
      <c r="V78" s="475"/>
      <c r="W78" s="380"/>
      <c r="X78" s="380"/>
      <c r="Y78" s="380"/>
      <c r="Z78" s="380"/>
      <c r="AA78" s="380"/>
      <c r="AB78" s="380"/>
      <c r="AC78" s="380"/>
      <c r="AD78" s="380"/>
      <c r="AE78" s="380"/>
      <c r="AF78" s="380"/>
      <c r="AG78" s="380"/>
      <c r="AH78" s="475"/>
      <c r="AI78" s="15"/>
      <c r="AJ78" s="380"/>
      <c r="AK78" s="475"/>
      <c r="AL78" s="386"/>
    </row>
    <row r="79" spans="1:38" ht="40.5" customHeight="1" x14ac:dyDescent="0.25">
      <c r="A79" s="646" t="s">
        <v>931</v>
      </c>
      <c r="B79" s="647"/>
      <c r="C79" s="647" t="s">
        <v>58</v>
      </c>
      <c r="D79" s="647"/>
      <c r="E79" s="646" t="s">
        <v>932</v>
      </c>
      <c r="F79" s="647">
        <v>4</v>
      </c>
      <c r="G79" s="647">
        <v>18</v>
      </c>
      <c r="H79" s="647">
        <v>18</v>
      </c>
      <c r="I79" s="647">
        <v>18</v>
      </c>
      <c r="J79" s="648">
        <f t="shared" si="1"/>
        <v>58</v>
      </c>
      <c r="K79" s="646" t="s">
        <v>786</v>
      </c>
      <c r="L79" s="646" t="s">
        <v>111</v>
      </c>
      <c r="M79" s="647">
        <v>572</v>
      </c>
      <c r="N79" s="646" t="s">
        <v>787</v>
      </c>
      <c r="O79" s="672" t="s">
        <v>928</v>
      </c>
      <c r="P79" s="647">
        <v>42</v>
      </c>
      <c r="Q79" s="646" t="s">
        <v>929</v>
      </c>
      <c r="R79" s="476"/>
      <c r="S79" s="380"/>
      <c r="T79" s="380"/>
      <c r="U79" s="380"/>
      <c r="V79" s="475"/>
      <c r="W79" s="380"/>
      <c r="X79" s="380"/>
      <c r="Y79" s="380"/>
      <c r="Z79" s="380"/>
      <c r="AA79" s="380"/>
      <c r="AB79" s="380"/>
      <c r="AC79" s="380"/>
      <c r="AD79" s="380"/>
      <c r="AE79" s="380"/>
      <c r="AF79" s="380"/>
      <c r="AG79" s="380"/>
      <c r="AH79" s="475"/>
      <c r="AI79" s="15"/>
      <c r="AJ79" s="380"/>
      <c r="AK79" s="475"/>
      <c r="AL79" s="386"/>
    </row>
    <row r="80" spans="1:38" ht="62.25" customHeight="1" x14ac:dyDescent="0.25">
      <c r="A80" s="673" t="s">
        <v>934</v>
      </c>
      <c r="B80" s="667" t="s">
        <v>58</v>
      </c>
      <c r="C80" s="667"/>
      <c r="D80" s="667"/>
      <c r="E80" s="674" t="s">
        <v>935</v>
      </c>
      <c r="F80" s="675">
        <v>24</v>
      </c>
      <c r="G80" s="675">
        <v>48</v>
      </c>
      <c r="H80" s="675">
        <v>48</v>
      </c>
      <c r="I80" s="675">
        <v>20</v>
      </c>
      <c r="J80" s="648">
        <f t="shared" si="1"/>
        <v>140</v>
      </c>
      <c r="K80" s="676" t="s">
        <v>865</v>
      </c>
      <c r="L80" s="676" t="s">
        <v>83</v>
      </c>
      <c r="M80" s="677">
        <v>388</v>
      </c>
      <c r="N80" s="676" t="s">
        <v>787</v>
      </c>
      <c r="O80" s="672" t="s">
        <v>928</v>
      </c>
      <c r="P80" s="677">
        <v>116</v>
      </c>
      <c r="Q80" s="676" t="s">
        <v>936</v>
      </c>
      <c r="R80" s="476"/>
      <c r="S80" s="380"/>
      <c r="T80" s="380"/>
      <c r="U80" s="380"/>
      <c r="V80" s="475"/>
      <c r="W80" s="380"/>
      <c r="X80" s="380"/>
      <c r="Y80" s="380"/>
      <c r="Z80" s="380"/>
      <c r="AA80" s="380"/>
      <c r="AB80" s="380"/>
      <c r="AC80" s="380"/>
      <c r="AD80" s="380"/>
      <c r="AE80" s="380"/>
      <c r="AF80" s="380"/>
      <c r="AG80" s="380"/>
      <c r="AH80" s="475"/>
      <c r="AI80" s="15"/>
      <c r="AJ80" s="380"/>
      <c r="AK80" s="475"/>
      <c r="AL80" s="386"/>
    </row>
    <row r="81" spans="1:38" ht="67.5" customHeight="1" x14ac:dyDescent="0.25">
      <c r="A81" s="673" t="s">
        <v>934</v>
      </c>
      <c r="B81" s="667"/>
      <c r="C81" s="667"/>
      <c r="D81" s="667" t="s">
        <v>58</v>
      </c>
      <c r="E81" s="674" t="s">
        <v>935</v>
      </c>
      <c r="F81" s="675">
        <v>24</v>
      </c>
      <c r="G81" s="675">
        <v>48</v>
      </c>
      <c r="H81" s="675">
        <v>48</v>
      </c>
      <c r="I81" s="675">
        <v>20</v>
      </c>
      <c r="J81" s="648">
        <f t="shared" si="1"/>
        <v>140</v>
      </c>
      <c r="K81" s="676" t="s">
        <v>937</v>
      </c>
      <c r="L81" s="676" t="s">
        <v>83</v>
      </c>
      <c r="M81" s="677">
        <v>388</v>
      </c>
      <c r="N81" s="676" t="s">
        <v>787</v>
      </c>
      <c r="O81" s="672" t="s">
        <v>928</v>
      </c>
      <c r="P81" s="677">
        <v>116</v>
      </c>
      <c r="Q81" s="676" t="s">
        <v>936</v>
      </c>
      <c r="R81" s="476"/>
      <c r="S81" s="380"/>
      <c r="T81" s="380"/>
      <c r="U81" s="380"/>
      <c r="V81" s="475"/>
      <c r="W81" s="380"/>
      <c r="X81" s="380"/>
      <c r="Y81" s="380"/>
      <c r="Z81" s="380"/>
      <c r="AA81" s="380"/>
      <c r="AB81" s="380"/>
      <c r="AC81" s="380"/>
      <c r="AD81" s="380"/>
      <c r="AE81" s="380"/>
      <c r="AF81" s="380"/>
      <c r="AG81" s="380"/>
      <c r="AH81" s="475"/>
      <c r="AI81" s="15"/>
      <c r="AJ81" s="380"/>
      <c r="AK81" s="475"/>
      <c r="AL81" s="386"/>
    </row>
    <row r="82" spans="1:38" ht="39.75" customHeight="1" x14ac:dyDescent="0.25">
      <c r="A82" s="678" t="s">
        <v>938</v>
      </c>
      <c r="B82" s="667"/>
      <c r="C82" s="667"/>
      <c r="D82" s="667" t="s">
        <v>58</v>
      </c>
      <c r="E82" s="678" t="s">
        <v>939</v>
      </c>
      <c r="F82" s="667">
        <v>17</v>
      </c>
      <c r="G82" s="667">
        <v>21</v>
      </c>
      <c r="H82" s="667">
        <v>21</v>
      </c>
      <c r="I82" s="667">
        <v>13</v>
      </c>
      <c r="J82" s="648">
        <f t="shared" si="1"/>
        <v>72</v>
      </c>
      <c r="K82" s="676" t="s">
        <v>937</v>
      </c>
      <c r="L82" s="676" t="s">
        <v>83</v>
      </c>
      <c r="M82" s="677">
        <v>388</v>
      </c>
      <c r="N82" s="676" t="s">
        <v>940</v>
      </c>
      <c r="O82" s="672" t="s">
        <v>928</v>
      </c>
      <c r="P82" s="677">
        <v>116</v>
      </c>
      <c r="Q82" s="676" t="s">
        <v>936</v>
      </c>
      <c r="R82" s="476"/>
      <c r="S82" s="380"/>
      <c r="T82" s="380"/>
      <c r="U82" s="380"/>
      <c r="V82" s="475"/>
      <c r="W82" s="380"/>
      <c r="X82" s="380"/>
      <c r="Y82" s="380"/>
      <c r="Z82" s="380"/>
      <c r="AA82" s="380"/>
      <c r="AB82" s="380"/>
      <c r="AC82" s="380"/>
      <c r="AD82" s="380"/>
      <c r="AE82" s="380"/>
      <c r="AF82" s="380"/>
      <c r="AG82" s="380"/>
      <c r="AH82" s="475"/>
      <c r="AI82" s="15"/>
      <c r="AJ82" s="380"/>
      <c r="AK82" s="475"/>
      <c r="AL82" s="386"/>
    </row>
    <row r="83" spans="1:38" ht="45" customHeight="1" x14ac:dyDescent="0.25">
      <c r="A83" s="672" t="s">
        <v>941</v>
      </c>
      <c r="B83" s="679" t="s">
        <v>58</v>
      </c>
      <c r="C83" s="679"/>
      <c r="D83" s="679"/>
      <c r="E83" s="678" t="s">
        <v>942</v>
      </c>
      <c r="F83" s="679">
        <v>0</v>
      </c>
      <c r="G83" s="679">
        <v>12</v>
      </c>
      <c r="H83" s="667">
        <v>0</v>
      </c>
      <c r="I83" s="667">
        <v>0</v>
      </c>
      <c r="J83" s="648">
        <f t="shared" si="1"/>
        <v>12</v>
      </c>
      <c r="K83" s="676" t="s">
        <v>865</v>
      </c>
      <c r="L83" s="676" t="s">
        <v>83</v>
      </c>
      <c r="M83" s="677">
        <v>388</v>
      </c>
      <c r="N83" s="676" t="s">
        <v>787</v>
      </c>
      <c r="O83" s="672" t="s">
        <v>928</v>
      </c>
      <c r="P83" s="679">
        <v>12</v>
      </c>
      <c r="Q83" s="676" t="s">
        <v>936</v>
      </c>
      <c r="R83" s="476"/>
      <c r="S83" s="380"/>
      <c r="T83" s="380"/>
      <c r="U83" s="380"/>
      <c r="V83" s="475"/>
      <c r="W83" s="380"/>
      <c r="X83" s="380"/>
      <c r="Y83" s="380"/>
      <c r="Z83" s="380"/>
      <c r="AA83" s="380"/>
      <c r="AB83" s="380"/>
      <c r="AC83" s="380"/>
      <c r="AD83" s="380"/>
      <c r="AE83" s="380"/>
      <c r="AF83" s="380"/>
      <c r="AG83" s="380"/>
      <c r="AH83" s="475"/>
      <c r="AI83" s="15"/>
      <c r="AJ83" s="380"/>
      <c r="AK83" s="475"/>
      <c r="AL83" s="386"/>
    </row>
    <row r="84" spans="1:38" ht="44.25" customHeight="1" x14ac:dyDescent="0.25">
      <c r="A84" s="672" t="s">
        <v>943</v>
      </c>
      <c r="B84" s="679"/>
      <c r="C84" s="679"/>
      <c r="D84" s="679" t="s">
        <v>58</v>
      </c>
      <c r="E84" s="676" t="s">
        <v>944</v>
      </c>
      <c r="F84" s="679">
        <v>6</v>
      </c>
      <c r="G84" s="679">
        <v>9</v>
      </c>
      <c r="H84" s="667">
        <v>9</v>
      </c>
      <c r="I84" s="667">
        <v>6</v>
      </c>
      <c r="J84" s="648">
        <f t="shared" si="1"/>
        <v>30</v>
      </c>
      <c r="K84" s="676" t="s">
        <v>937</v>
      </c>
      <c r="L84" s="676" t="s">
        <v>83</v>
      </c>
      <c r="M84" s="677">
        <v>388</v>
      </c>
      <c r="N84" s="676" t="s">
        <v>787</v>
      </c>
      <c r="O84" s="672" t="s">
        <v>928</v>
      </c>
      <c r="P84" s="677">
        <v>30</v>
      </c>
      <c r="Q84" s="676" t="s">
        <v>936</v>
      </c>
      <c r="R84" s="476"/>
      <c r="S84" s="380"/>
      <c r="T84" s="380"/>
      <c r="U84" s="380"/>
      <c r="V84" s="475"/>
      <c r="W84" s="380"/>
      <c r="X84" s="380"/>
      <c r="Y84" s="380"/>
      <c r="Z84" s="380"/>
      <c r="AA84" s="380"/>
      <c r="AB84" s="380"/>
      <c r="AC84" s="380"/>
      <c r="AD84" s="380"/>
      <c r="AE84" s="380"/>
      <c r="AF84" s="380"/>
      <c r="AG84" s="380"/>
      <c r="AH84" s="475"/>
      <c r="AI84" s="15"/>
      <c r="AJ84" s="380"/>
      <c r="AK84" s="475"/>
      <c r="AL84" s="386"/>
    </row>
    <row r="85" spans="1:38" ht="45" customHeight="1" x14ac:dyDescent="0.25">
      <c r="A85" s="678" t="s">
        <v>945</v>
      </c>
      <c r="B85" s="667"/>
      <c r="C85" s="667"/>
      <c r="D85" s="667" t="s">
        <v>234</v>
      </c>
      <c r="E85" s="678" t="s">
        <v>946</v>
      </c>
      <c r="F85" s="667">
        <v>30</v>
      </c>
      <c r="G85" s="667">
        <v>30</v>
      </c>
      <c r="H85" s="667">
        <v>30</v>
      </c>
      <c r="I85" s="667">
        <v>30</v>
      </c>
      <c r="J85" s="648">
        <f t="shared" si="1"/>
        <v>120</v>
      </c>
      <c r="K85" s="678" t="s">
        <v>937</v>
      </c>
      <c r="L85" s="676" t="s">
        <v>83</v>
      </c>
      <c r="M85" s="677">
        <v>388</v>
      </c>
      <c r="N85" s="676" t="s">
        <v>787</v>
      </c>
      <c r="O85" s="672" t="s">
        <v>928</v>
      </c>
      <c r="P85" s="677">
        <v>116</v>
      </c>
      <c r="Q85" s="676" t="s">
        <v>936</v>
      </c>
      <c r="R85" s="476"/>
      <c r="S85" s="380"/>
      <c r="T85" s="380"/>
      <c r="U85" s="380"/>
      <c r="V85" s="475"/>
      <c r="W85" s="380"/>
      <c r="X85" s="380"/>
      <c r="Y85" s="380"/>
      <c r="Z85" s="380"/>
      <c r="AA85" s="380"/>
      <c r="AB85" s="380"/>
      <c r="AC85" s="380"/>
      <c r="AD85" s="380"/>
      <c r="AE85" s="380"/>
      <c r="AF85" s="380"/>
      <c r="AG85" s="380"/>
      <c r="AH85" s="475"/>
      <c r="AI85" s="15"/>
      <c r="AJ85" s="380"/>
      <c r="AK85" s="475"/>
      <c r="AL85" s="386"/>
    </row>
    <row r="86" spans="1:38" ht="41.25" customHeight="1" x14ac:dyDescent="0.25">
      <c r="A86" s="672" t="s">
        <v>947</v>
      </c>
      <c r="B86" s="679" t="s">
        <v>58</v>
      </c>
      <c r="C86" s="679"/>
      <c r="D86" s="679"/>
      <c r="E86" s="678" t="s">
        <v>948</v>
      </c>
      <c r="F86" s="679">
        <v>8</v>
      </c>
      <c r="G86" s="679">
        <v>10</v>
      </c>
      <c r="H86" s="667">
        <v>9</v>
      </c>
      <c r="I86" s="679">
        <v>9</v>
      </c>
      <c r="J86" s="648">
        <f t="shared" si="1"/>
        <v>36</v>
      </c>
      <c r="K86" s="676" t="s">
        <v>865</v>
      </c>
      <c r="L86" s="676" t="s">
        <v>83</v>
      </c>
      <c r="M86" s="677">
        <v>388</v>
      </c>
      <c r="N86" s="676" t="s">
        <v>949</v>
      </c>
      <c r="O86" s="672" t="s">
        <v>928</v>
      </c>
      <c r="P86" s="677">
        <v>36</v>
      </c>
      <c r="Q86" s="676" t="s">
        <v>936</v>
      </c>
      <c r="R86" s="476"/>
      <c r="S86" s="380"/>
      <c r="T86" s="380"/>
      <c r="U86" s="380"/>
      <c r="V86" s="475"/>
      <c r="W86" s="380"/>
      <c r="X86" s="380"/>
      <c r="Y86" s="380"/>
      <c r="Z86" s="380"/>
      <c r="AA86" s="380"/>
      <c r="AB86" s="380"/>
      <c r="AC86" s="380"/>
      <c r="AD86" s="380"/>
      <c r="AE86" s="380"/>
      <c r="AF86" s="380"/>
      <c r="AG86" s="380"/>
      <c r="AH86" s="475"/>
      <c r="AI86" s="15"/>
      <c r="AJ86" s="380"/>
      <c r="AK86" s="475"/>
      <c r="AL86" s="386"/>
    </row>
    <row r="87" spans="1:38" ht="44.25" customHeight="1" x14ac:dyDescent="0.25">
      <c r="A87" s="680" t="s">
        <v>950</v>
      </c>
      <c r="B87" s="681"/>
      <c r="C87" s="681" t="s">
        <v>58</v>
      </c>
      <c r="D87" s="681"/>
      <c r="E87" s="682" t="s">
        <v>951</v>
      </c>
      <c r="F87" s="681">
        <v>2</v>
      </c>
      <c r="G87" s="681">
        <v>0</v>
      </c>
      <c r="H87" s="683">
        <v>0</v>
      </c>
      <c r="I87" s="681">
        <v>0</v>
      </c>
      <c r="J87" s="648">
        <f t="shared" si="1"/>
        <v>2</v>
      </c>
      <c r="K87" s="682" t="s">
        <v>952</v>
      </c>
      <c r="L87" s="682" t="s">
        <v>83</v>
      </c>
      <c r="M87" s="684">
        <v>388</v>
      </c>
      <c r="N87" s="682" t="s">
        <v>787</v>
      </c>
      <c r="O87" s="680" t="s">
        <v>928</v>
      </c>
      <c r="P87" s="684">
        <v>2</v>
      </c>
      <c r="Q87" s="676" t="s">
        <v>936</v>
      </c>
      <c r="R87" s="476"/>
      <c r="S87" s="380"/>
      <c r="T87" s="380"/>
      <c r="U87" s="380"/>
      <c r="V87" s="475"/>
      <c r="W87" s="380"/>
      <c r="X87" s="380"/>
      <c r="Y87" s="380"/>
      <c r="Z87" s="380"/>
      <c r="AA87" s="380"/>
      <c r="AB87" s="380"/>
      <c r="AC87" s="380"/>
      <c r="AD87" s="380"/>
      <c r="AE87" s="380"/>
      <c r="AF87" s="380"/>
      <c r="AG87" s="380"/>
      <c r="AH87" s="475"/>
      <c r="AI87" s="15"/>
      <c r="AJ87" s="380"/>
      <c r="AK87" s="475"/>
      <c r="AL87" s="386"/>
    </row>
    <row r="88" spans="1:38" ht="48.75" customHeight="1" x14ac:dyDescent="0.25">
      <c r="A88" s="672" t="s">
        <v>953</v>
      </c>
      <c r="B88" s="679"/>
      <c r="C88" s="679" t="s">
        <v>58</v>
      </c>
      <c r="D88" s="679"/>
      <c r="E88" s="676" t="s">
        <v>954</v>
      </c>
      <c r="F88" s="679">
        <v>10</v>
      </c>
      <c r="G88" s="679">
        <v>15</v>
      </c>
      <c r="H88" s="679">
        <v>15</v>
      </c>
      <c r="I88" s="679">
        <v>15</v>
      </c>
      <c r="J88" s="648">
        <f t="shared" si="1"/>
        <v>55</v>
      </c>
      <c r="K88" s="678" t="s">
        <v>952</v>
      </c>
      <c r="L88" s="646" t="s">
        <v>111</v>
      </c>
      <c r="M88" s="677">
        <v>278</v>
      </c>
      <c r="N88" s="676" t="s">
        <v>955</v>
      </c>
      <c r="O88" s="672" t="s">
        <v>928</v>
      </c>
      <c r="P88" s="679">
        <v>165</v>
      </c>
      <c r="Q88" s="676" t="s">
        <v>936</v>
      </c>
      <c r="R88" s="476"/>
      <c r="S88" s="380"/>
      <c r="T88" s="380"/>
      <c r="U88" s="380"/>
      <c r="V88" s="475"/>
      <c r="W88" s="380"/>
      <c r="X88" s="380"/>
      <c r="Y88" s="380"/>
      <c r="Z88" s="380"/>
      <c r="AA88" s="380"/>
      <c r="AB88" s="380"/>
      <c r="AC88" s="380"/>
      <c r="AD88" s="380"/>
      <c r="AE88" s="380"/>
      <c r="AF88" s="380"/>
      <c r="AG88" s="380"/>
      <c r="AH88" s="475"/>
      <c r="AI88" s="15"/>
      <c r="AJ88" s="380"/>
      <c r="AK88" s="475"/>
      <c r="AL88" s="386"/>
    </row>
    <row r="89" spans="1:38" ht="62.25" customHeight="1" x14ac:dyDescent="0.25">
      <c r="A89" s="672" t="s">
        <v>956</v>
      </c>
      <c r="B89" s="679"/>
      <c r="C89" s="679" t="s">
        <v>58</v>
      </c>
      <c r="D89" s="679"/>
      <c r="E89" s="676" t="s">
        <v>957</v>
      </c>
      <c r="F89" s="679">
        <v>14</v>
      </c>
      <c r="G89" s="679">
        <v>21</v>
      </c>
      <c r="H89" s="679">
        <v>21</v>
      </c>
      <c r="I89" s="677">
        <v>21</v>
      </c>
      <c r="J89" s="648">
        <f t="shared" si="1"/>
        <v>77</v>
      </c>
      <c r="K89" s="678" t="s">
        <v>952</v>
      </c>
      <c r="L89" s="646" t="s">
        <v>111</v>
      </c>
      <c r="M89" s="677">
        <v>277</v>
      </c>
      <c r="N89" s="676" t="s">
        <v>955</v>
      </c>
      <c r="O89" s="672" t="s">
        <v>928</v>
      </c>
      <c r="P89" s="679">
        <v>231</v>
      </c>
      <c r="Q89" s="676" t="s">
        <v>936</v>
      </c>
      <c r="R89" s="476"/>
      <c r="S89" s="380"/>
      <c r="T89" s="380"/>
      <c r="U89" s="380"/>
      <c r="V89" s="475"/>
      <c r="W89" s="380"/>
      <c r="X89" s="380"/>
      <c r="Y89" s="380"/>
      <c r="Z89" s="380"/>
      <c r="AA89" s="380"/>
      <c r="AB89" s="380"/>
      <c r="AC89" s="380"/>
      <c r="AD89" s="380"/>
      <c r="AE89" s="380"/>
      <c r="AF89" s="380"/>
      <c r="AG89" s="380"/>
      <c r="AH89" s="475"/>
      <c r="AI89" s="15"/>
      <c r="AJ89" s="380"/>
      <c r="AK89" s="475"/>
      <c r="AL89" s="386"/>
    </row>
    <row r="90" spans="1:38" ht="54" customHeight="1" x14ac:dyDescent="0.25">
      <c r="A90" s="672" t="s">
        <v>956</v>
      </c>
      <c r="B90" s="679"/>
      <c r="C90" s="679" t="s">
        <v>58</v>
      </c>
      <c r="D90" s="679"/>
      <c r="E90" s="676" t="s">
        <v>958</v>
      </c>
      <c r="F90" s="679">
        <v>24</v>
      </c>
      <c r="G90" s="679">
        <v>36</v>
      </c>
      <c r="H90" s="679">
        <v>36</v>
      </c>
      <c r="I90" s="677">
        <v>36</v>
      </c>
      <c r="J90" s="648">
        <f t="shared" si="1"/>
        <v>132</v>
      </c>
      <c r="K90" s="678" t="s">
        <v>952</v>
      </c>
      <c r="L90" s="646" t="s">
        <v>111</v>
      </c>
      <c r="M90" s="677">
        <v>277</v>
      </c>
      <c r="N90" s="676" t="s">
        <v>955</v>
      </c>
      <c r="O90" s="672" t="s">
        <v>928</v>
      </c>
      <c r="P90" s="679">
        <v>700</v>
      </c>
      <c r="Q90" s="676" t="s">
        <v>936</v>
      </c>
      <c r="R90" s="476"/>
      <c r="S90" s="380"/>
      <c r="T90" s="380"/>
      <c r="U90" s="380"/>
      <c r="V90" s="475"/>
      <c r="W90" s="380"/>
      <c r="X90" s="380"/>
      <c r="Y90" s="380"/>
      <c r="Z90" s="380"/>
      <c r="AA90" s="380"/>
      <c r="AB90" s="380"/>
      <c r="AC90" s="380"/>
      <c r="AD90" s="380"/>
      <c r="AE90" s="380"/>
      <c r="AF90" s="380"/>
      <c r="AG90" s="380"/>
      <c r="AH90" s="475"/>
      <c r="AI90" s="15"/>
      <c r="AJ90" s="380"/>
      <c r="AK90" s="475"/>
      <c r="AL90" s="386"/>
    </row>
    <row r="91" spans="1:38" ht="36" customHeight="1" x14ac:dyDescent="0.25">
      <c r="A91" s="650" t="s">
        <v>959</v>
      </c>
      <c r="B91" s="651" t="s">
        <v>58</v>
      </c>
      <c r="C91" s="651"/>
      <c r="D91" s="651"/>
      <c r="E91" s="650" t="s">
        <v>960</v>
      </c>
      <c r="F91" s="651">
        <v>5</v>
      </c>
      <c r="G91" s="651">
        <v>6</v>
      </c>
      <c r="H91" s="651">
        <v>5</v>
      </c>
      <c r="I91" s="651">
        <v>5</v>
      </c>
      <c r="J91" s="648">
        <f t="shared" si="1"/>
        <v>21</v>
      </c>
      <c r="K91" s="650" t="s">
        <v>796</v>
      </c>
      <c r="L91" s="650" t="s">
        <v>111</v>
      </c>
      <c r="M91" s="651">
        <v>573</v>
      </c>
      <c r="N91" s="650" t="s">
        <v>787</v>
      </c>
      <c r="O91" s="650" t="s">
        <v>961</v>
      </c>
      <c r="P91" s="651">
        <v>30</v>
      </c>
      <c r="Q91" s="646" t="s">
        <v>929</v>
      </c>
      <c r="R91" s="476"/>
      <c r="S91" s="380"/>
      <c r="T91" s="380"/>
      <c r="U91" s="380"/>
      <c r="V91" s="475"/>
      <c r="W91" s="380"/>
      <c r="X91" s="380"/>
      <c r="Y91" s="380"/>
      <c r="Z91" s="380"/>
      <c r="AA91" s="380"/>
      <c r="AB91" s="380"/>
      <c r="AC91" s="380"/>
      <c r="AD91" s="380"/>
      <c r="AE91" s="380"/>
      <c r="AF91" s="380"/>
      <c r="AG91" s="380"/>
      <c r="AH91" s="475"/>
      <c r="AI91" s="15"/>
      <c r="AJ91" s="380"/>
      <c r="AK91" s="475"/>
      <c r="AL91" s="386"/>
    </row>
    <row r="92" spans="1:38" ht="51" customHeight="1" x14ac:dyDescent="0.25">
      <c r="A92" s="646" t="s">
        <v>962</v>
      </c>
      <c r="B92" s="647" t="s">
        <v>58</v>
      </c>
      <c r="C92" s="647"/>
      <c r="D92" s="647"/>
      <c r="E92" s="646" t="s">
        <v>963</v>
      </c>
      <c r="F92" s="647">
        <v>10</v>
      </c>
      <c r="G92" s="647">
        <v>10</v>
      </c>
      <c r="H92" s="647">
        <v>10</v>
      </c>
      <c r="I92" s="647">
        <v>10</v>
      </c>
      <c r="J92" s="648">
        <f t="shared" si="1"/>
        <v>40</v>
      </c>
      <c r="K92" s="646" t="s">
        <v>796</v>
      </c>
      <c r="L92" s="646" t="s">
        <v>111</v>
      </c>
      <c r="M92" s="647">
        <v>573</v>
      </c>
      <c r="N92" s="646" t="s">
        <v>787</v>
      </c>
      <c r="O92" s="646" t="s">
        <v>961</v>
      </c>
      <c r="P92" s="647">
        <v>30</v>
      </c>
      <c r="Q92" s="646" t="s">
        <v>929</v>
      </c>
      <c r="R92" s="476"/>
      <c r="S92" s="380"/>
      <c r="T92" s="380"/>
      <c r="U92" s="380"/>
      <c r="V92" s="475"/>
      <c r="W92" s="380"/>
      <c r="X92" s="380"/>
      <c r="Y92" s="380"/>
      <c r="Z92" s="380"/>
      <c r="AA92" s="380"/>
      <c r="AB92" s="380"/>
      <c r="AC92" s="380"/>
      <c r="AD92" s="380"/>
      <c r="AE92" s="380"/>
      <c r="AF92" s="380"/>
      <c r="AG92" s="380"/>
      <c r="AH92" s="475"/>
      <c r="AI92" s="15"/>
      <c r="AJ92" s="380"/>
      <c r="AK92" s="475"/>
      <c r="AL92" s="386"/>
    </row>
    <row r="93" spans="1:38" ht="36.75" customHeight="1" x14ac:dyDescent="0.25">
      <c r="A93" s="646" t="s">
        <v>964</v>
      </c>
      <c r="B93" s="647"/>
      <c r="C93" s="647" t="s">
        <v>58</v>
      </c>
      <c r="D93" s="647"/>
      <c r="E93" s="646" t="s">
        <v>965</v>
      </c>
      <c r="F93" s="647">
        <v>5</v>
      </c>
      <c r="G93" s="647">
        <v>5</v>
      </c>
      <c r="H93" s="647">
        <v>5</v>
      </c>
      <c r="I93" s="647">
        <v>5</v>
      </c>
      <c r="J93" s="648">
        <f t="shared" si="1"/>
        <v>20</v>
      </c>
      <c r="K93" s="646" t="s">
        <v>786</v>
      </c>
      <c r="L93" s="646" t="s">
        <v>111</v>
      </c>
      <c r="M93" s="647">
        <v>573</v>
      </c>
      <c r="N93" s="646" t="s">
        <v>898</v>
      </c>
      <c r="O93" s="646" t="s">
        <v>966</v>
      </c>
      <c r="P93" s="647">
        <v>12</v>
      </c>
      <c r="Q93" s="646" t="s">
        <v>929</v>
      </c>
      <c r="R93" s="476"/>
      <c r="S93" s="380"/>
      <c r="T93" s="380"/>
      <c r="U93" s="380"/>
      <c r="V93" s="475"/>
      <c r="W93" s="380"/>
      <c r="X93" s="380"/>
      <c r="Y93" s="380"/>
      <c r="Z93" s="380"/>
      <c r="AA93" s="380"/>
      <c r="AB93" s="380"/>
      <c r="AC93" s="380"/>
      <c r="AD93" s="380"/>
      <c r="AE93" s="380"/>
      <c r="AF93" s="380"/>
      <c r="AG93" s="380"/>
      <c r="AH93" s="475"/>
      <c r="AI93" s="15"/>
      <c r="AJ93" s="380"/>
      <c r="AK93" s="475"/>
      <c r="AL93" s="386"/>
    </row>
    <row r="94" spans="1:38" ht="50.25" customHeight="1" x14ac:dyDescent="0.25">
      <c r="A94" s="646" t="s">
        <v>967</v>
      </c>
      <c r="B94" s="647"/>
      <c r="C94" s="647" t="s">
        <v>58</v>
      </c>
      <c r="D94" s="647"/>
      <c r="E94" s="646" t="s">
        <v>968</v>
      </c>
      <c r="F94" s="647">
        <v>48</v>
      </c>
      <c r="G94" s="647">
        <v>48</v>
      </c>
      <c r="H94" s="647">
        <v>48</v>
      </c>
      <c r="I94" s="647">
        <v>48</v>
      </c>
      <c r="J94" s="648">
        <f t="shared" si="1"/>
        <v>192</v>
      </c>
      <c r="K94" s="646" t="s">
        <v>786</v>
      </c>
      <c r="L94" s="646" t="s">
        <v>111</v>
      </c>
      <c r="M94" s="647">
        <v>573</v>
      </c>
      <c r="N94" s="646" t="s">
        <v>787</v>
      </c>
      <c r="O94" s="646" t="s">
        <v>584</v>
      </c>
      <c r="P94" s="647">
        <v>192</v>
      </c>
      <c r="Q94" s="646" t="s">
        <v>929</v>
      </c>
      <c r="R94" s="476"/>
      <c r="S94" s="380"/>
      <c r="T94" s="380"/>
      <c r="U94" s="380"/>
      <c r="V94" s="475"/>
      <c r="W94" s="380"/>
      <c r="X94" s="380"/>
      <c r="Y94" s="380"/>
      <c r="Z94" s="380"/>
      <c r="AA94" s="380"/>
      <c r="AB94" s="380"/>
      <c r="AC94" s="380"/>
      <c r="AD94" s="380"/>
      <c r="AE94" s="380"/>
      <c r="AF94" s="380"/>
      <c r="AG94" s="380"/>
      <c r="AH94" s="475"/>
      <c r="AI94" s="15"/>
      <c r="AJ94" s="380"/>
      <c r="AK94" s="475"/>
      <c r="AL94" s="386"/>
    </row>
    <row r="95" spans="1:38" ht="42" customHeight="1" x14ac:dyDescent="0.25">
      <c r="A95" s="678" t="s">
        <v>969</v>
      </c>
      <c r="B95" s="667"/>
      <c r="C95" s="667" t="s">
        <v>58</v>
      </c>
      <c r="D95" s="667"/>
      <c r="E95" s="678" t="s">
        <v>970</v>
      </c>
      <c r="F95" s="667">
        <v>30</v>
      </c>
      <c r="G95" s="667">
        <v>30</v>
      </c>
      <c r="H95" s="667">
        <v>30</v>
      </c>
      <c r="I95" s="667">
        <v>26</v>
      </c>
      <c r="J95" s="648">
        <f t="shared" si="1"/>
        <v>116</v>
      </c>
      <c r="K95" s="646" t="s">
        <v>786</v>
      </c>
      <c r="L95" s="678" t="s">
        <v>111</v>
      </c>
      <c r="M95" s="667">
        <v>573</v>
      </c>
      <c r="N95" s="646" t="s">
        <v>787</v>
      </c>
      <c r="O95" s="672" t="s">
        <v>928</v>
      </c>
      <c r="P95" s="667">
        <v>116</v>
      </c>
      <c r="Q95" s="646" t="s">
        <v>929</v>
      </c>
      <c r="R95" s="476"/>
      <c r="S95" s="380"/>
      <c r="T95" s="380"/>
      <c r="U95" s="380"/>
      <c r="V95" s="475"/>
      <c r="W95" s="380"/>
      <c r="X95" s="380"/>
      <c r="Y95" s="380"/>
      <c r="Z95" s="380"/>
      <c r="AA95" s="380"/>
      <c r="AB95" s="380"/>
      <c r="AC95" s="380"/>
      <c r="AD95" s="380"/>
      <c r="AE95" s="380"/>
      <c r="AF95" s="380"/>
      <c r="AG95" s="380"/>
      <c r="AH95" s="475"/>
      <c r="AI95" s="15"/>
      <c r="AJ95" s="380"/>
      <c r="AK95" s="475"/>
      <c r="AL95" s="386"/>
    </row>
    <row r="96" spans="1:38" ht="53.25" customHeight="1" x14ac:dyDescent="0.25">
      <c r="A96" s="672" t="s">
        <v>971</v>
      </c>
      <c r="B96" s="679"/>
      <c r="C96" s="679" t="s">
        <v>234</v>
      </c>
      <c r="D96" s="679"/>
      <c r="E96" s="672" t="s">
        <v>972</v>
      </c>
      <c r="F96" s="685">
        <v>12</v>
      </c>
      <c r="G96" s="685">
        <v>18</v>
      </c>
      <c r="H96" s="685">
        <v>18</v>
      </c>
      <c r="I96" s="685">
        <v>4</v>
      </c>
      <c r="J96" s="648">
        <f t="shared" si="1"/>
        <v>52</v>
      </c>
      <c r="K96" s="646" t="s">
        <v>786</v>
      </c>
      <c r="L96" s="678" t="s">
        <v>111</v>
      </c>
      <c r="M96" s="677">
        <v>243</v>
      </c>
      <c r="N96" s="676" t="s">
        <v>973</v>
      </c>
      <c r="O96" s="672" t="s">
        <v>928</v>
      </c>
      <c r="P96" s="679">
        <f>J96</f>
        <v>52</v>
      </c>
      <c r="Q96" s="646" t="s">
        <v>929</v>
      </c>
      <c r="R96" s="476"/>
      <c r="S96" s="380"/>
      <c r="T96" s="380"/>
      <c r="U96" s="380"/>
      <c r="V96" s="475"/>
      <c r="W96" s="380"/>
      <c r="X96" s="380"/>
      <c r="Y96" s="380"/>
      <c r="Z96" s="380"/>
      <c r="AA96" s="380"/>
      <c r="AB96" s="380"/>
      <c r="AC96" s="380"/>
      <c r="AD96" s="380"/>
      <c r="AE96" s="380"/>
      <c r="AF96" s="380"/>
      <c r="AG96" s="380"/>
      <c r="AH96" s="475"/>
      <c r="AI96" s="15"/>
      <c r="AJ96" s="380"/>
      <c r="AK96" s="475"/>
      <c r="AL96" s="386"/>
    </row>
    <row r="97" spans="1:38" ht="56.25" x14ac:dyDescent="0.25">
      <c r="A97" s="672" t="s">
        <v>974</v>
      </c>
      <c r="B97" s="679"/>
      <c r="C97" s="679" t="s">
        <v>234</v>
      </c>
      <c r="D97" s="679"/>
      <c r="E97" s="678" t="s">
        <v>975</v>
      </c>
      <c r="F97" s="686">
        <v>20</v>
      </c>
      <c r="G97" s="686">
        <v>40</v>
      </c>
      <c r="H97" s="686">
        <v>40</v>
      </c>
      <c r="I97" s="686">
        <v>16</v>
      </c>
      <c r="J97" s="648">
        <f t="shared" si="1"/>
        <v>116</v>
      </c>
      <c r="K97" s="646" t="s">
        <v>786</v>
      </c>
      <c r="L97" s="678" t="s">
        <v>111</v>
      </c>
      <c r="M97" s="677">
        <v>243</v>
      </c>
      <c r="N97" s="676" t="s">
        <v>973</v>
      </c>
      <c r="O97" s="672" t="s">
        <v>928</v>
      </c>
      <c r="P97" s="679">
        <f t="shared" ref="P97:P102" si="2">J97</f>
        <v>116</v>
      </c>
      <c r="Q97" s="646" t="s">
        <v>929</v>
      </c>
      <c r="R97" s="476"/>
      <c r="S97" s="380"/>
      <c r="T97" s="380"/>
      <c r="U97" s="380"/>
      <c r="V97" s="475"/>
      <c r="W97" s="380"/>
      <c r="X97" s="380"/>
      <c r="Y97" s="380"/>
      <c r="Z97" s="380"/>
      <c r="AA97" s="380"/>
      <c r="AB97" s="380"/>
      <c r="AC97" s="380"/>
      <c r="AD97" s="380"/>
      <c r="AE97" s="380"/>
      <c r="AF97" s="380"/>
      <c r="AG97" s="380"/>
      <c r="AH97" s="475"/>
      <c r="AI97" s="15"/>
      <c r="AJ97" s="380"/>
      <c r="AK97" s="475"/>
      <c r="AL97" s="386"/>
    </row>
    <row r="98" spans="1:38" ht="45" x14ac:dyDescent="0.25">
      <c r="A98" s="678" t="s">
        <v>976</v>
      </c>
      <c r="B98" s="667" t="s">
        <v>234</v>
      </c>
      <c r="C98" s="667"/>
      <c r="D98" s="667"/>
      <c r="E98" s="678" t="s">
        <v>977</v>
      </c>
      <c r="F98" s="687">
        <v>10</v>
      </c>
      <c r="G98" s="687">
        <v>53</v>
      </c>
      <c r="H98" s="687">
        <v>53</v>
      </c>
      <c r="I98" s="687">
        <v>0</v>
      </c>
      <c r="J98" s="648">
        <f t="shared" si="1"/>
        <v>116</v>
      </c>
      <c r="K98" s="678" t="s">
        <v>865</v>
      </c>
      <c r="L98" s="678" t="s">
        <v>111</v>
      </c>
      <c r="M98" s="677">
        <v>243</v>
      </c>
      <c r="N98" s="678" t="s">
        <v>978</v>
      </c>
      <c r="O98" s="672" t="s">
        <v>928</v>
      </c>
      <c r="P98" s="679">
        <f t="shared" si="2"/>
        <v>116</v>
      </c>
      <c r="Q98" s="646" t="s">
        <v>929</v>
      </c>
      <c r="R98" s="476"/>
      <c r="S98" s="380"/>
      <c r="T98" s="380"/>
      <c r="U98" s="380"/>
      <c r="V98" s="475"/>
      <c r="W98" s="380"/>
      <c r="X98" s="380"/>
      <c r="Y98" s="380"/>
      <c r="Z98" s="380"/>
      <c r="AA98" s="380"/>
      <c r="AB98" s="380"/>
      <c r="AC98" s="380"/>
      <c r="AD98" s="380"/>
      <c r="AE98" s="380"/>
      <c r="AF98" s="380"/>
      <c r="AG98" s="380"/>
      <c r="AH98" s="475"/>
      <c r="AI98" s="15"/>
      <c r="AJ98" s="380"/>
      <c r="AK98" s="475"/>
      <c r="AL98" s="386"/>
    </row>
    <row r="99" spans="1:38" ht="57" customHeight="1" x14ac:dyDescent="0.25">
      <c r="A99" s="678" t="s">
        <v>979</v>
      </c>
      <c r="B99" s="667"/>
      <c r="C99" s="667" t="s">
        <v>234</v>
      </c>
      <c r="D99" s="667"/>
      <c r="E99" s="678" t="s">
        <v>980</v>
      </c>
      <c r="F99" s="687">
        <v>10</v>
      </c>
      <c r="G99" s="687">
        <v>53</v>
      </c>
      <c r="H99" s="687">
        <v>53</v>
      </c>
      <c r="I99" s="687">
        <v>0</v>
      </c>
      <c r="J99" s="648">
        <f t="shared" si="1"/>
        <v>116</v>
      </c>
      <c r="K99" s="678" t="s">
        <v>786</v>
      </c>
      <c r="L99" s="678" t="s">
        <v>111</v>
      </c>
      <c r="M99" s="677">
        <v>243</v>
      </c>
      <c r="N99" s="678" t="s">
        <v>978</v>
      </c>
      <c r="O99" s="672" t="s">
        <v>928</v>
      </c>
      <c r="P99" s="679">
        <f t="shared" si="2"/>
        <v>116</v>
      </c>
      <c r="Q99" s="646" t="s">
        <v>929</v>
      </c>
      <c r="R99" s="476"/>
      <c r="S99" s="380"/>
      <c r="T99" s="380"/>
      <c r="U99" s="380"/>
      <c r="V99" s="475"/>
      <c r="W99" s="380"/>
      <c r="X99" s="380"/>
      <c r="Y99" s="380"/>
      <c r="Z99" s="380"/>
      <c r="AA99" s="380"/>
      <c r="AB99" s="380"/>
      <c r="AC99" s="380"/>
      <c r="AD99" s="380"/>
      <c r="AE99" s="380"/>
      <c r="AF99" s="380"/>
      <c r="AG99" s="380"/>
      <c r="AH99" s="475"/>
      <c r="AI99" s="15"/>
      <c r="AJ99" s="380"/>
      <c r="AK99" s="475"/>
      <c r="AL99" s="386"/>
    </row>
    <row r="100" spans="1:38" ht="47.25" customHeight="1" x14ac:dyDescent="0.25">
      <c r="A100" s="678" t="s">
        <v>981</v>
      </c>
      <c r="B100" s="667" t="s">
        <v>234</v>
      </c>
      <c r="C100" s="667"/>
      <c r="D100" s="667"/>
      <c r="E100" s="678" t="s">
        <v>982</v>
      </c>
      <c r="F100" s="687">
        <v>10</v>
      </c>
      <c r="G100" s="687">
        <v>53</v>
      </c>
      <c r="H100" s="687">
        <v>53</v>
      </c>
      <c r="I100" s="687">
        <v>0</v>
      </c>
      <c r="J100" s="648">
        <f t="shared" si="1"/>
        <v>116</v>
      </c>
      <c r="K100" s="678" t="s">
        <v>865</v>
      </c>
      <c r="L100" s="678" t="s">
        <v>111</v>
      </c>
      <c r="M100" s="677">
        <v>243</v>
      </c>
      <c r="N100" s="678" t="s">
        <v>978</v>
      </c>
      <c r="O100" s="672" t="s">
        <v>928</v>
      </c>
      <c r="P100" s="679">
        <f t="shared" si="2"/>
        <v>116</v>
      </c>
      <c r="Q100" s="646" t="s">
        <v>929</v>
      </c>
      <c r="R100" s="476"/>
      <c r="S100" s="380"/>
      <c r="T100" s="380"/>
      <c r="U100" s="380"/>
      <c r="V100" s="475"/>
      <c r="W100" s="380"/>
      <c r="X100" s="380"/>
      <c r="Y100" s="380"/>
      <c r="Z100" s="380"/>
      <c r="AA100" s="380"/>
      <c r="AB100" s="380"/>
      <c r="AC100" s="380"/>
      <c r="AD100" s="380"/>
      <c r="AE100" s="380"/>
      <c r="AF100" s="380"/>
      <c r="AG100" s="380"/>
      <c r="AH100" s="475"/>
      <c r="AI100" s="15"/>
      <c r="AJ100" s="380"/>
      <c r="AK100" s="475"/>
      <c r="AL100" s="386"/>
    </row>
    <row r="101" spans="1:38" ht="39" customHeight="1" x14ac:dyDescent="0.25">
      <c r="A101" s="678" t="s">
        <v>983</v>
      </c>
      <c r="B101" s="667"/>
      <c r="C101" s="667" t="s">
        <v>234</v>
      </c>
      <c r="D101" s="667"/>
      <c r="E101" s="678" t="s">
        <v>984</v>
      </c>
      <c r="F101" s="687">
        <v>10</v>
      </c>
      <c r="G101" s="687">
        <v>40</v>
      </c>
      <c r="H101" s="687">
        <v>56</v>
      </c>
      <c r="I101" s="687">
        <v>10</v>
      </c>
      <c r="J101" s="648">
        <f t="shared" si="1"/>
        <v>116</v>
      </c>
      <c r="K101" s="678" t="s">
        <v>786</v>
      </c>
      <c r="L101" s="678" t="s">
        <v>111</v>
      </c>
      <c r="M101" s="667">
        <v>390</v>
      </c>
      <c r="N101" s="678" t="s">
        <v>985</v>
      </c>
      <c r="O101" s="672" t="s">
        <v>928</v>
      </c>
      <c r="P101" s="679">
        <f t="shared" si="2"/>
        <v>116</v>
      </c>
      <c r="Q101" s="646" t="s">
        <v>929</v>
      </c>
      <c r="R101" s="476"/>
      <c r="S101" s="380"/>
      <c r="T101" s="380"/>
      <c r="U101" s="380"/>
      <c r="V101" s="475"/>
      <c r="W101" s="380"/>
      <c r="X101" s="380"/>
      <c r="Y101" s="380"/>
      <c r="Z101" s="380"/>
      <c r="AA101" s="380"/>
      <c r="AB101" s="380"/>
      <c r="AC101" s="380"/>
      <c r="AD101" s="380"/>
      <c r="AE101" s="380"/>
      <c r="AF101" s="380"/>
      <c r="AG101" s="380"/>
      <c r="AH101" s="475"/>
      <c r="AI101" s="15"/>
      <c r="AJ101" s="380"/>
      <c r="AK101" s="475"/>
      <c r="AL101" s="386"/>
    </row>
    <row r="102" spans="1:38" ht="48" customHeight="1" x14ac:dyDescent="0.25">
      <c r="A102" s="678" t="s">
        <v>986</v>
      </c>
      <c r="B102" s="667"/>
      <c r="C102" s="667" t="s">
        <v>234</v>
      </c>
      <c r="D102" s="667"/>
      <c r="E102" s="678" t="s">
        <v>987</v>
      </c>
      <c r="F102" s="687">
        <v>10</v>
      </c>
      <c r="G102" s="687">
        <v>40</v>
      </c>
      <c r="H102" s="687">
        <v>56</v>
      </c>
      <c r="I102" s="687">
        <v>10</v>
      </c>
      <c r="J102" s="648">
        <f t="shared" si="1"/>
        <v>116</v>
      </c>
      <c r="K102" s="678" t="s">
        <v>786</v>
      </c>
      <c r="L102" s="678" t="s">
        <v>111</v>
      </c>
      <c r="M102" s="667">
        <v>390</v>
      </c>
      <c r="N102" s="678" t="s">
        <v>978</v>
      </c>
      <c r="O102" s="672" t="s">
        <v>928</v>
      </c>
      <c r="P102" s="679">
        <f t="shared" si="2"/>
        <v>116</v>
      </c>
      <c r="Q102" s="646" t="s">
        <v>929</v>
      </c>
      <c r="R102" s="476"/>
      <c r="S102" s="380"/>
      <c r="T102" s="380"/>
      <c r="U102" s="380"/>
      <c r="V102" s="475"/>
      <c r="W102" s="380"/>
      <c r="X102" s="380"/>
      <c r="Y102" s="380"/>
      <c r="Z102" s="380"/>
      <c r="AA102" s="380"/>
      <c r="AB102" s="380"/>
      <c r="AC102" s="380"/>
      <c r="AD102" s="380"/>
      <c r="AE102" s="380"/>
      <c r="AF102" s="380"/>
      <c r="AG102" s="380"/>
      <c r="AH102" s="475"/>
      <c r="AI102" s="15"/>
      <c r="AJ102" s="380"/>
      <c r="AK102" s="475"/>
      <c r="AL102" s="386"/>
    </row>
    <row r="103" spans="1:38" ht="39.75" customHeight="1" x14ac:dyDescent="0.25">
      <c r="A103" s="646" t="s">
        <v>988</v>
      </c>
      <c r="B103" s="647"/>
      <c r="C103" s="647" t="s">
        <v>58</v>
      </c>
      <c r="D103" s="647"/>
      <c r="E103" s="646" t="s">
        <v>989</v>
      </c>
      <c r="F103" s="647">
        <v>1</v>
      </c>
      <c r="G103" s="647">
        <v>4</v>
      </c>
      <c r="H103" s="647">
        <v>4</v>
      </c>
      <c r="I103" s="647">
        <v>1</v>
      </c>
      <c r="J103" s="648">
        <f t="shared" si="1"/>
        <v>10</v>
      </c>
      <c r="K103" s="646" t="s">
        <v>786</v>
      </c>
      <c r="L103" s="646" t="s">
        <v>111</v>
      </c>
      <c r="M103" s="647">
        <v>246</v>
      </c>
      <c r="N103" s="646" t="s">
        <v>787</v>
      </c>
      <c r="O103" s="672" t="s">
        <v>928</v>
      </c>
      <c r="P103" s="647">
        <v>20</v>
      </c>
      <c r="Q103" s="646" t="s">
        <v>929</v>
      </c>
      <c r="R103" s="476"/>
      <c r="S103" s="380"/>
      <c r="T103" s="380"/>
      <c r="U103" s="380"/>
      <c r="V103" s="475"/>
      <c r="W103" s="380"/>
      <c r="X103" s="380"/>
      <c r="Y103" s="380"/>
      <c r="Z103" s="380"/>
      <c r="AA103" s="380"/>
      <c r="AB103" s="380"/>
      <c r="AC103" s="380"/>
      <c r="AD103" s="380"/>
      <c r="AE103" s="380"/>
      <c r="AF103" s="380"/>
      <c r="AG103" s="380"/>
      <c r="AH103" s="475"/>
      <c r="AI103" s="15"/>
      <c r="AJ103" s="380"/>
      <c r="AK103" s="475"/>
      <c r="AL103" s="386"/>
    </row>
    <row r="104" spans="1:38" ht="40.5" customHeight="1" x14ac:dyDescent="0.25">
      <c r="A104" s="672" t="s">
        <v>990</v>
      </c>
      <c r="B104" s="679"/>
      <c r="C104" s="679" t="s">
        <v>58</v>
      </c>
      <c r="D104" s="679"/>
      <c r="E104" s="676" t="s">
        <v>991</v>
      </c>
      <c r="F104" s="679">
        <v>40</v>
      </c>
      <c r="G104" s="679">
        <v>120</v>
      </c>
      <c r="H104" s="679">
        <v>120</v>
      </c>
      <c r="I104" s="679">
        <v>80</v>
      </c>
      <c r="J104" s="648">
        <f t="shared" si="1"/>
        <v>360</v>
      </c>
      <c r="K104" s="688" t="s">
        <v>786</v>
      </c>
      <c r="L104" s="676" t="s">
        <v>83</v>
      </c>
      <c r="M104" s="677">
        <v>246</v>
      </c>
      <c r="N104" s="676" t="s">
        <v>992</v>
      </c>
      <c r="O104" s="672" t="s">
        <v>928</v>
      </c>
      <c r="P104" s="679">
        <v>20</v>
      </c>
      <c r="Q104" s="646" t="s">
        <v>929</v>
      </c>
      <c r="R104" s="476"/>
      <c r="S104" s="380"/>
      <c r="T104" s="380"/>
      <c r="U104" s="380"/>
      <c r="V104" s="475"/>
      <c r="W104" s="380"/>
      <c r="X104" s="380"/>
      <c r="Y104" s="380"/>
      <c r="Z104" s="380"/>
      <c r="AA104" s="380"/>
      <c r="AB104" s="380"/>
      <c r="AC104" s="380"/>
      <c r="AD104" s="380"/>
      <c r="AE104" s="380"/>
      <c r="AF104" s="380"/>
      <c r="AG104" s="380"/>
      <c r="AH104" s="475"/>
      <c r="AI104" s="15"/>
      <c r="AJ104" s="380"/>
      <c r="AK104" s="475"/>
      <c r="AL104" s="386"/>
    </row>
    <row r="105" spans="1:38" ht="70.5" customHeight="1" x14ac:dyDescent="0.25">
      <c r="A105" s="678" t="s">
        <v>993</v>
      </c>
      <c r="B105" s="667"/>
      <c r="C105" s="667" t="s">
        <v>58</v>
      </c>
      <c r="D105" s="667"/>
      <c r="E105" s="646" t="s">
        <v>994</v>
      </c>
      <c r="F105" s="647">
        <v>0</v>
      </c>
      <c r="G105" s="647">
        <v>50</v>
      </c>
      <c r="H105" s="647">
        <v>50</v>
      </c>
      <c r="I105" s="647">
        <v>16</v>
      </c>
      <c r="J105" s="648">
        <f t="shared" si="1"/>
        <v>116</v>
      </c>
      <c r="K105" s="646" t="s">
        <v>786</v>
      </c>
      <c r="L105" s="678" t="s">
        <v>111</v>
      </c>
      <c r="M105" s="667">
        <v>242</v>
      </c>
      <c r="N105" s="676" t="s">
        <v>992</v>
      </c>
      <c r="O105" s="646" t="s">
        <v>803</v>
      </c>
      <c r="P105" s="667">
        <v>116</v>
      </c>
      <c r="Q105" s="646" t="s">
        <v>929</v>
      </c>
      <c r="R105" s="476"/>
      <c r="S105" s="380"/>
      <c r="T105" s="380"/>
      <c r="U105" s="380"/>
      <c r="V105" s="475"/>
      <c r="W105" s="380"/>
      <c r="X105" s="380"/>
      <c r="Y105" s="380"/>
      <c r="Z105" s="380"/>
      <c r="AA105" s="380"/>
      <c r="AB105" s="380"/>
      <c r="AC105" s="380"/>
      <c r="AD105" s="380"/>
      <c r="AE105" s="380"/>
      <c r="AF105" s="380"/>
      <c r="AG105" s="380"/>
      <c r="AH105" s="475"/>
      <c r="AI105" s="15"/>
      <c r="AJ105" s="380"/>
      <c r="AK105" s="475"/>
      <c r="AL105" s="386"/>
    </row>
    <row r="106" spans="1:38" ht="77.25" customHeight="1" x14ac:dyDescent="0.25">
      <c r="A106" s="678" t="s">
        <v>993</v>
      </c>
      <c r="B106" s="667"/>
      <c r="C106" s="667" t="s">
        <v>58</v>
      </c>
      <c r="D106" s="667"/>
      <c r="E106" s="678" t="s">
        <v>995</v>
      </c>
      <c r="F106" s="667">
        <v>0</v>
      </c>
      <c r="G106" s="667">
        <v>3</v>
      </c>
      <c r="H106" s="667">
        <v>3</v>
      </c>
      <c r="I106" s="667">
        <v>0</v>
      </c>
      <c r="J106" s="648">
        <f t="shared" si="1"/>
        <v>6</v>
      </c>
      <c r="K106" s="646" t="s">
        <v>786</v>
      </c>
      <c r="L106" s="678" t="s">
        <v>111</v>
      </c>
      <c r="M106" s="667">
        <v>242</v>
      </c>
      <c r="N106" s="676" t="s">
        <v>992</v>
      </c>
      <c r="O106" s="672" t="s">
        <v>928</v>
      </c>
      <c r="P106" s="667">
        <v>6</v>
      </c>
      <c r="Q106" s="646" t="s">
        <v>929</v>
      </c>
      <c r="R106" s="476"/>
      <c r="S106" s="380"/>
      <c r="T106" s="380"/>
      <c r="U106" s="380"/>
      <c r="V106" s="475"/>
      <c r="W106" s="380"/>
      <c r="X106" s="380"/>
      <c r="Y106" s="380"/>
      <c r="Z106" s="380"/>
      <c r="AA106" s="380"/>
      <c r="AB106" s="380"/>
      <c r="AC106" s="380"/>
      <c r="AD106" s="380"/>
      <c r="AE106" s="380"/>
      <c r="AF106" s="380"/>
      <c r="AG106" s="380"/>
      <c r="AH106" s="475"/>
      <c r="AI106" s="15"/>
      <c r="AJ106" s="380"/>
      <c r="AK106" s="475"/>
      <c r="AL106" s="386"/>
    </row>
    <row r="107" spans="1:38" ht="42.75" customHeight="1" x14ac:dyDescent="0.25">
      <c r="A107" s="678" t="s">
        <v>996</v>
      </c>
      <c r="B107" s="667"/>
      <c r="C107" s="667" t="s">
        <v>58</v>
      </c>
      <c r="D107" s="667"/>
      <c r="E107" s="678" t="s">
        <v>997</v>
      </c>
      <c r="F107" s="667">
        <v>0</v>
      </c>
      <c r="G107" s="667">
        <v>50</v>
      </c>
      <c r="H107" s="667">
        <v>50</v>
      </c>
      <c r="I107" s="667">
        <v>16</v>
      </c>
      <c r="J107" s="648">
        <f t="shared" si="1"/>
        <v>116</v>
      </c>
      <c r="K107" s="646" t="s">
        <v>786</v>
      </c>
      <c r="L107" s="678" t="s">
        <v>111</v>
      </c>
      <c r="M107" s="667">
        <v>242</v>
      </c>
      <c r="N107" s="676" t="s">
        <v>992</v>
      </c>
      <c r="O107" s="672" t="s">
        <v>928</v>
      </c>
      <c r="P107" s="667">
        <v>116</v>
      </c>
      <c r="Q107" s="646" t="s">
        <v>929</v>
      </c>
      <c r="R107" s="476"/>
      <c r="S107" s="380"/>
      <c r="T107" s="380"/>
      <c r="U107" s="380"/>
      <c r="V107" s="475"/>
      <c r="W107" s="380"/>
      <c r="X107" s="380"/>
      <c r="Y107" s="380"/>
      <c r="Z107" s="380"/>
      <c r="AA107" s="380"/>
      <c r="AB107" s="380"/>
      <c r="AC107" s="380"/>
      <c r="AD107" s="380"/>
      <c r="AE107" s="380"/>
      <c r="AF107" s="380"/>
      <c r="AG107" s="380"/>
      <c r="AH107" s="475"/>
      <c r="AI107" s="15"/>
      <c r="AJ107" s="380"/>
      <c r="AK107" s="475"/>
      <c r="AL107" s="386"/>
    </row>
    <row r="108" spans="1:38" ht="62.25" customHeight="1" x14ac:dyDescent="0.25">
      <c r="A108" s="678" t="s">
        <v>996</v>
      </c>
      <c r="B108" s="667"/>
      <c r="C108" s="667" t="s">
        <v>58</v>
      </c>
      <c r="D108" s="667"/>
      <c r="E108" s="678" t="s">
        <v>998</v>
      </c>
      <c r="F108" s="667">
        <v>0</v>
      </c>
      <c r="G108" s="667">
        <v>5</v>
      </c>
      <c r="H108" s="667">
        <v>5</v>
      </c>
      <c r="I108" s="667">
        <v>0</v>
      </c>
      <c r="J108" s="648">
        <f t="shared" si="1"/>
        <v>10</v>
      </c>
      <c r="K108" s="646" t="s">
        <v>786</v>
      </c>
      <c r="L108" s="678" t="s">
        <v>111</v>
      </c>
      <c r="M108" s="667">
        <v>242</v>
      </c>
      <c r="N108" s="676" t="s">
        <v>992</v>
      </c>
      <c r="O108" s="672" t="s">
        <v>928</v>
      </c>
      <c r="P108" s="667">
        <v>10</v>
      </c>
      <c r="Q108" s="646" t="s">
        <v>929</v>
      </c>
      <c r="R108" s="476"/>
      <c r="S108" s="380"/>
      <c r="T108" s="380"/>
      <c r="U108" s="380"/>
      <c r="V108" s="475"/>
      <c r="W108" s="380"/>
      <c r="X108" s="380"/>
      <c r="Y108" s="380"/>
      <c r="Z108" s="380"/>
      <c r="AA108" s="380"/>
      <c r="AB108" s="380"/>
      <c r="AC108" s="380"/>
      <c r="AD108" s="380"/>
      <c r="AE108" s="380"/>
      <c r="AF108" s="380"/>
      <c r="AG108" s="380"/>
      <c r="AH108" s="475"/>
      <c r="AI108" s="15"/>
      <c r="AJ108" s="380"/>
      <c r="AK108" s="475"/>
      <c r="AL108" s="386"/>
    </row>
    <row r="109" spans="1:38" ht="53.25" customHeight="1" x14ac:dyDescent="0.25">
      <c r="A109" s="678" t="s">
        <v>999</v>
      </c>
      <c r="B109" s="679" t="s">
        <v>58</v>
      </c>
      <c r="C109" s="679"/>
      <c r="D109" s="679"/>
      <c r="E109" s="676" t="s">
        <v>1000</v>
      </c>
      <c r="F109" s="689">
        <v>25</v>
      </c>
      <c r="G109" s="689">
        <v>26</v>
      </c>
      <c r="H109" s="689">
        <v>25</v>
      </c>
      <c r="I109" s="689">
        <v>26</v>
      </c>
      <c r="J109" s="648">
        <f t="shared" si="1"/>
        <v>102</v>
      </c>
      <c r="K109" s="678" t="s">
        <v>796</v>
      </c>
      <c r="L109" s="676" t="s">
        <v>111</v>
      </c>
      <c r="M109" s="679">
        <v>571</v>
      </c>
      <c r="N109" s="676" t="s">
        <v>787</v>
      </c>
      <c r="O109" s="672" t="s">
        <v>928</v>
      </c>
      <c r="P109" s="679">
        <v>102</v>
      </c>
      <c r="Q109" s="646" t="s">
        <v>929</v>
      </c>
      <c r="R109" s="476"/>
      <c r="S109" s="380"/>
      <c r="T109" s="380"/>
      <c r="U109" s="380"/>
      <c r="V109" s="475"/>
      <c r="W109" s="380"/>
      <c r="X109" s="380"/>
      <c r="Y109" s="380"/>
      <c r="Z109" s="380"/>
      <c r="AA109" s="380"/>
      <c r="AB109" s="380"/>
      <c r="AC109" s="380"/>
      <c r="AD109" s="380"/>
      <c r="AE109" s="380"/>
      <c r="AF109" s="380"/>
      <c r="AG109" s="380"/>
      <c r="AH109" s="475"/>
      <c r="AI109" s="15"/>
      <c r="AJ109" s="380"/>
      <c r="AK109" s="475"/>
      <c r="AL109" s="386"/>
    </row>
    <row r="110" spans="1:38" ht="52.5" customHeight="1" x14ac:dyDescent="0.25">
      <c r="A110" s="678" t="s">
        <v>1001</v>
      </c>
      <c r="B110" s="679"/>
      <c r="C110" s="679"/>
      <c r="D110" s="679" t="s">
        <v>58</v>
      </c>
      <c r="E110" s="676" t="s">
        <v>1002</v>
      </c>
      <c r="F110" s="679">
        <v>3</v>
      </c>
      <c r="G110" s="679">
        <v>4</v>
      </c>
      <c r="H110" s="679">
        <v>4</v>
      </c>
      <c r="I110" s="679">
        <v>3</v>
      </c>
      <c r="J110" s="648">
        <f t="shared" si="1"/>
        <v>14</v>
      </c>
      <c r="K110" s="676" t="s">
        <v>793</v>
      </c>
      <c r="L110" s="676" t="s">
        <v>111</v>
      </c>
      <c r="M110" s="679">
        <v>571</v>
      </c>
      <c r="N110" s="676" t="s">
        <v>787</v>
      </c>
      <c r="O110" s="672" t="s">
        <v>928</v>
      </c>
      <c r="P110" s="679">
        <v>14</v>
      </c>
      <c r="Q110" s="646" t="s">
        <v>929</v>
      </c>
      <c r="R110" s="476"/>
      <c r="S110" s="380"/>
      <c r="T110" s="380"/>
      <c r="U110" s="380"/>
      <c r="V110" s="475"/>
      <c r="W110" s="380"/>
      <c r="X110" s="380"/>
      <c r="Y110" s="380"/>
      <c r="Z110" s="380"/>
      <c r="AA110" s="380"/>
      <c r="AB110" s="380"/>
      <c r="AC110" s="380"/>
      <c r="AD110" s="380"/>
      <c r="AE110" s="380"/>
      <c r="AF110" s="380"/>
      <c r="AG110" s="380"/>
      <c r="AH110" s="475"/>
      <c r="AI110" s="15"/>
      <c r="AJ110" s="380"/>
      <c r="AK110" s="475"/>
      <c r="AL110" s="386"/>
    </row>
    <row r="111" spans="1:38" ht="30" customHeight="1" x14ac:dyDescent="0.25">
      <c r="A111" s="678" t="s">
        <v>1003</v>
      </c>
      <c r="B111" s="667" t="s">
        <v>234</v>
      </c>
      <c r="C111" s="667"/>
      <c r="D111" s="667"/>
      <c r="E111" s="678" t="s">
        <v>1004</v>
      </c>
      <c r="F111" s="667">
        <v>14</v>
      </c>
      <c r="G111" s="667">
        <v>0</v>
      </c>
      <c r="H111" s="667">
        <v>9</v>
      </c>
      <c r="I111" s="667">
        <v>5</v>
      </c>
      <c r="J111" s="648">
        <f t="shared" si="1"/>
        <v>28</v>
      </c>
      <c r="K111" s="678" t="s">
        <v>796</v>
      </c>
      <c r="L111" s="678" t="s">
        <v>111</v>
      </c>
      <c r="M111" s="667">
        <v>571</v>
      </c>
      <c r="N111" s="678" t="s">
        <v>787</v>
      </c>
      <c r="O111" s="672" t="s">
        <v>928</v>
      </c>
      <c r="P111" s="667">
        <v>28</v>
      </c>
      <c r="Q111" s="646" t="s">
        <v>929</v>
      </c>
      <c r="R111" s="476"/>
      <c r="S111" s="380"/>
      <c r="T111" s="380"/>
      <c r="U111" s="380"/>
      <c r="V111" s="475"/>
      <c r="W111" s="380"/>
      <c r="X111" s="380"/>
      <c r="Y111" s="380"/>
      <c r="Z111" s="380"/>
      <c r="AA111" s="380"/>
      <c r="AB111" s="380"/>
      <c r="AC111" s="380"/>
      <c r="AD111" s="380"/>
      <c r="AE111" s="380"/>
      <c r="AF111" s="380"/>
      <c r="AG111" s="380"/>
      <c r="AH111" s="475"/>
      <c r="AI111" s="15"/>
      <c r="AJ111" s="380"/>
      <c r="AK111" s="475"/>
      <c r="AL111" s="386"/>
    </row>
    <row r="112" spans="1:38" ht="50.25" customHeight="1" x14ac:dyDescent="0.25">
      <c r="A112" s="678" t="s">
        <v>1005</v>
      </c>
      <c r="B112" s="667" t="s">
        <v>234</v>
      </c>
      <c r="C112" s="667"/>
      <c r="D112" s="667"/>
      <c r="E112" s="646" t="s">
        <v>1006</v>
      </c>
      <c r="F112" s="667">
        <v>6</v>
      </c>
      <c r="G112" s="667">
        <v>12</v>
      </c>
      <c r="H112" s="667">
        <v>6</v>
      </c>
      <c r="I112" s="667">
        <v>10</v>
      </c>
      <c r="J112" s="648">
        <f t="shared" si="1"/>
        <v>34</v>
      </c>
      <c r="K112" s="678" t="s">
        <v>796</v>
      </c>
      <c r="L112" s="646" t="s">
        <v>111</v>
      </c>
      <c r="M112" s="677">
        <v>569</v>
      </c>
      <c r="N112" s="676" t="s">
        <v>787</v>
      </c>
      <c r="O112" s="672" t="s">
        <v>928</v>
      </c>
      <c r="P112" s="679">
        <v>116</v>
      </c>
      <c r="Q112" s="646" t="s">
        <v>929</v>
      </c>
      <c r="R112" s="476"/>
      <c r="S112" s="380"/>
      <c r="T112" s="380"/>
      <c r="U112" s="380"/>
      <c r="V112" s="475"/>
      <c r="W112" s="380"/>
      <c r="X112" s="380"/>
      <c r="Y112" s="380"/>
      <c r="Z112" s="380"/>
      <c r="AA112" s="380"/>
      <c r="AB112" s="380"/>
      <c r="AC112" s="380"/>
      <c r="AD112" s="380"/>
      <c r="AE112" s="380"/>
      <c r="AF112" s="380"/>
      <c r="AG112" s="380"/>
      <c r="AH112" s="475"/>
      <c r="AI112" s="15"/>
      <c r="AJ112" s="380"/>
      <c r="AK112" s="475"/>
      <c r="AL112" s="386"/>
    </row>
    <row r="113" spans="1:38" ht="38.25" customHeight="1" x14ac:dyDescent="0.25">
      <c r="A113" s="678" t="s">
        <v>1007</v>
      </c>
      <c r="B113" s="667" t="s">
        <v>234</v>
      </c>
      <c r="C113" s="667"/>
      <c r="D113" s="667"/>
      <c r="E113" s="646" t="s">
        <v>1008</v>
      </c>
      <c r="F113" s="667">
        <v>3</v>
      </c>
      <c r="G113" s="667">
        <v>3</v>
      </c>
      <c r="H113" s="667">
        <v>6</v>
      </c>
      <c r="I113" s="667">
        <v>3</v>
      </c>
      <c r="J113" s="648">
        <f t="shared" si="1"/>
        <v>15</v>
      </c>
      <c r="K113" s="646" t="s">
        <v>796</v>
      </c>
      <c r="L113" s="646" t="s">
        <v>111</v>
      </c>
      <c r="M113" s="677">
        <v>569</v>
      </c>
      <c r="N113" s="676" t="s">
        <v>787</v>
      </c>
      <c r="O113" s="672" t="s">
        <v>928</v>
      </c>
      <c r="P113" s="679">
        <v>15</v>
      </c>
      <c r="Q113" s="646" t="s">
        <v>929</v>
      </c>
      <c r="R113" s="476"/>
      <c r="S113" s="380"/>
      <c r="T113" s="380"/>
      <c r="U113" s="380"/>
      <c r="V113" s="475"/>
      <c r="W113" s="380"/>
      <c r="X113" s="380"/>
      <c r="Y113" s="380"/>
      <c r="Z113" s="380"/>
      <c r="AA113" s="380"/>
      <c r="AB113" s="380"/>
      <c r="AC113" s="380"/>
      <c r="AD113" s="380"/>
      <c r="AE113" s="380"/>
      <c r="AF113" s="380"/>
      <c r="AG113" s="380"/>
      <c r="AH113" s="475"/>
      <c r="AI113" s="15"/>
      <c r="AJ113" s="380"/>
      <c r="AK113" s="475"/>
      <c r="AL113" s="386"/>
    </row>
    <row r="114" spans="1:38" ht="25.5" customHeight="1" x14ac:dyDescent="0.25">
      <c r="A114" s="678" t="s">
        <v>1009</v>
      </c>
      <c r="B114" s="667"/>
      <c r="C114" s="667" t="s">
        <v>234</v>
      </c>
      <c r="D114" s="667"/>
      <c r="E114" s="646" t="s">
        <v>1010</v>
      </c>
      <c r="F114" s="667">
        <v>51</v>
      </c>
      <c r="G114" s="667">
        <v>108</v>
      </c>
      <c r="H114" s="667">
        <v>108</v>
      </c>
      <c r="I114" s="667">
        <v>98</v>
      </c>
      <c r="J114" s="648">
        <f t="shared" si="1"/>
        <v>365</v>
      </c>
      <c r="K114" s="646" t="s">
        <v>786</v>
      </c>
      <c r="L114" s="646" t="s">
        <v>111</v>
      </c>
      <c r="M114" s="677">
        <v>569</v>
      </c>
      <c r="N114" s="676" t="s">
        <v>787</v>
      </c>
      <c r="O114" s="672" t="s">
        <v>928</v>
      </c>
      <c r="P114" s="679">
        <v>116</v>
      </c>
      <c r="Q114" s="646" t="s">
        <v>929</v>
      </c>
      <c r="R114" s="476"/>
      <c r="S114" s="380"/>
      <c r="T114" s="380"/>
      <c r="U114" s="380"/>
      <c r="V114" s="475"/>
      <c r="W114" s="380"/>
      <c r="X114" s="380"/>
      <c r="Y114" s="380"/>
      <c r="Z114" s="380"/>
      <c r="AA114" s="380"/>
      <c r="AB114" s="380"/>
      <c r="AC114" s="380"/>
      <c r="AD114" s="380"/>
      <c r="AE114" s="380"/>
      <c r="AF114" s="380"/>
      <c r="AG114" s="380"/>
      <c r="AH114" s="475"/>
      <c r="AI114" s="15"/>
      <c r="AJ114" s="380"/>
      <c r="AK114" s="475"/>
      <c r="AL114" s="386"/>
    </row>
    <row r="115" spans="1:38" ht="51.75" customHeight="1" x14ac:dyDescent="0.25">
      <c r="A115" s="646" t="s">
        <v>1011</v>
      </c>
      <c r="B115" s="667"/>
      <c r="C115" s="667"/>
      <c r="D115" s="667" t="s">
        <v>58</v>
      </c>
      <c r="E115" s="678" t="s">
        <v>1012</v>
      </c>
      <c r="F115" s="667">
        <v>90</v>
      </c>
      <c r="G115" s="667">
        <v>270</v>
      </c>
      <c r="H115" s="667">
        <v>90</v>
      </c>
      <c r="I115" s="667">
        <v>0</v>
      </c>
      <c r="J115" s="648">
        <f t="shared" si="1"/>
        <v>450</v>
      </c>
      <c r="K115" s="646" t="s">
        <v>937</v>
      </c>
      <c r="L115" s="678" t="s">
        <v>111</v>
      </c>
      <c r="M115" s="667">
        <v>211</v>
      </c>
      <c r="N115" s="678" t="s">
        <v>955</v>
      </c>
      <c r="O115" s="672" t="s">
        <v>928</v>
      </c>
      <c r="P115" s="667">
        <v>116</v>
      </c>
      <c r="Q115" s="646" t="s">
        <v>929</v>
      </c>
      <c r="R115" s="476"/>
      <c r="S115" s="380"/>
      <c r="T115" s="380"/>
      <c r="U115" s="380"/>
      <c r="V115" s="475"/>
      <c r="W115" s="380"/>
      <c r="X115" s="380"/>
      <c r="Y115" s="380"/>
      <c r="Z115" s="380"/>
      <c r="AA115" s="380"/>
      <c r="AB115" s="380"/>
      <c r="AC115" s="380"/>
      <c r="AD115" s="380"/>
      <c r="AE115" s="380"/>
      <c r="AF115" s="380"/>
      <c r="AG115" s="380"/>
      <c r="AH115" s="475"/>
      <c r="AI115" s="15"/>
      <c r="AJ115" s="380"/>
      <c r="AK115" s="475"/>
      <c r="AL115" s="386"/>
    </row>
    <row r="116" spans="1:38" ht="30" customHeight="1" x14ac:dyDescent="0.25">
      <c r="A116" s="690" t="s">
        <v>1013</v>
      </c>
      <c r="B116" s="679" t="s">
        <v>58</v>
      </c>
      <c r="C116" s="679"/>
      <c r="D116" s="679"/>
      <c r="E116" s="678" t="s">
        <v>1014</v>
      </c>
      <c r="F116" s="689">
        <v>0</v>
      </c>
      <c r="G116" s="689">
        <v>1</v>
      </c>
      <c r="H116" s="689">
        <v>1</v>
      </c>
      <c r="I116" s="689">
        <v>1</v>
      </c>
      <c r="J116" s="648">
        <f t="shared" si="1"/>
        <v>3</v>
      </c>
      <c r="K116" s="678" t="s">
        <v>796</v>
      </c>
      <c r="L116" s="678" t="s">
        <v>111</v>
      </c>
      <c r="M116" s="677">
        <v>223</v>
      </c>
      <c r="N116" s="676" t="s">
        <v>787</v>
      </c>
      <c r="O116" s="672" t="s">
        <v>928</v>
      </c>
      <c r="P116" s="679">
        <v>15</v>
      </c>
      <c r="Q116" s="646" t="s">
        <v>929</v>
      </c>
      <c r="R116" s="476"/>
      <c r="S116" s="380"/>
      <c r="T116" s="380"/>
      <c r="U116" s="380"/>
      <c r="V116" s="475"/>
      <c r="W116" s="380"/>
      <c r="X116" s="380"/>
      <c r="Y116" s="380"/>
      <c r="Z116" s="380"/>
      <c r="AA116" s="380"/>
      <c r="AB116" s="380"/>
      <c r="AC116" s="380"/>
      <c r="AD116" s="380"/>
      <c r="AE116" s="380"/>
      <c r="AF116" s="380"/>
      <c r="AG116" s="380"/>
      <c r="AH116" s="475"/>
      <c r="AI116" s="15"/>
      <c r="AJ116" s="380"/>
      <c r="AK116" s="475"/>
      <c r="AL116" s="386"/>
    </row>
    <row r="117" spans="1:38" ht="31.5" customHeight="1" x14ac:dyDescent="0.25">
      <c r="A117" s="690" t="s">
        <v>1015</v>
      </c>
      <c r="B117" s="679"/>
      <c r="C117" s="667" t="s">
        <v>58</v>
      </c>
      <c r="D117" s="679"/>
      <c r="E117" s="678" t="s">
        <v>1014</v>
      </c>
      <c r="F117" s="691">
        <v>12</v>
      </c>
      <c r="G117" s="691">
        <v>37</v>
      </c>
      <c r="H117" s="691">
        <v>36</v>
      </c>
      <c r="I117" s="691">
        <v>31</v>
      </c>
      <c r="J117" s="648">
        <f t="shared" si="1"/>
        <v>116</v>
      </c>
      <c r="K117" s="678" t="s">
        <v>1016</v>
      </c>
      <c r="L117" s="678" t="s">
        <v>111</v>
      </c>
      <c r="M117" s="677">
        <v>223</v>
      </c>
      <c r="N117" s="676" t="s">
        <v>787</v>
      </c>
      <c r="O117" s="672" t="s">
        <v>928</v>
      </c>
      <c r="P117" s="679">
        <v>116</v>
      </c>
      <c r="Q117" s="646" t="s">
        <v>929</v>
      </c>
      <c r="R117" s="476"/>
      <c r="S117" s="380"/>
      <c r="T117" s="380"/>
      <c r="U117" s="380"/>
      <c r="V117" s="475"/>
      <c r="W117" s="380"/>
      <c r="X117" s="380"/>
      <c r="Y117" s="380"/>
      <c r="Z117" s="380"/>
      <c r="AA117" s="380"/>
      <c r="AB117" s="380"/>
      <c r="AC117" s="380"/>
      <c r="AD117" s="380"/>
      <c r="AE117" s="380"/>
      <c r="AF117" s="380"/>
      <c r="AG117" s="380"/>
      <c r="AH117" s="475"/>
      <c r="AI117" s="15"/>
      <c r="AJ117" s="380"/>
      <c r="AK117" s="475"/>
      <c r="AL117" s="386"/>
    </row>
    <row r="118" spans="1:38" ht="33.75" x14ac:dyDescent="0.25">
      <c r="A118" s="690" t="s">
        <v>1017</v>
      </c>
      <c r="B118" s="679" t="s">
        <v>58</v>
      </c>
      <c r="C118" s="679"/>
      <c r="D118" s="679"/>
      <c r="E118" s="678" t="s">
        <v>1014</v>
      </c>
      <c r="F118" s="689">
        <v>0</v>
      </c>
      <c r="G118" s="689">
        <v>1</v>
      </c>
      <c r="H118" s="689">
        <v>1</v>
      </c>
      <c r="I118" s="689">
        <v>1</v>
      </c>
      <c r="J118" s="648">
        <f t="shared" si="1"/>
        <v>3</v>
      </c>
      <c r="K118" s="678" t="s">
        <v>865</v>
      </c>
      <c r="L118" s="678" t="s">
        <v>111</v>
      </c>
      <c r="M118" s="677">
        <v>223</v>
      </c>
      <c r="N118" s="676" t="s">
        <v>787</v>
      </c>
      <c r="O118" s="672" t="s">
        <v>928</v>
      </c>
      <c r="P118" s="679">
        <v>15</v>
      </c>
      <c r="Q118" s="646" t="s">
        <v>929</v>
      </c>
      <c r="R118" s="476"/>
      <c r="S118" s="380"/>
      <c r="T118" s="380"/>
      <c r="U118" s="380"/>
      <c r="V118" s="475"/>
      <c r="W118" s="380"/>
      <c r="X118" s="380"/>
      <c r="Y118" s="380"/>
      <c r="Z118" s="380"/>
      <c r="AA118" s="380"/>
      <c r="AB118" s="380"/>
      <c r="AC118" s="380"/>
      <c r="AD118" s="380"/>
      <c r="AE118" s="380"/>
      <c r="AF118" s="380"/>
      <c r="AG118" s="380"/>
      <c r="AH118" s="475"/>
      <c r="AI118" s="15"/>
      <c r="AJ118" s="380"/>
      <c r="AK118" s="475"/>
      <c r="AL118" s="386"/>
    </row>
    <row r="119" spans="1:38" ht="32.25" customHeight="1" x14ac:dyDescent="0.25">
      <c r="A119" s="690" t="s">
        <v>1018</v>
      </c>
      <c r="B119" s="679"/>
      <c r="C119" s="679" t="s">
        <v>58</v>
      </c>
      <c r="D119" s="679"/>
      <c r="E119" s="678" t="s">
        <v>1014</v>
      </c>
      <c r="F119" s="685">
        <v>15</v>
      </c>
      <c r="G119" s="685">
        <v>36</v>
      </c>
      <c r="H119" s="685">
        <v>36</v>
      </c>
      <c r="I119" s="685">
        <v>29</v>
      </c>
      <c r="J119" s="648">
        <f t="shared" si="1"/>
        <v>116</v>
      </c>
      <c r="K119" s="678" t="s">
        <v>1016</v>
      </c>
      <c r="L119" s="678" t="s">
        <v>111</v>
      </c>
      <c r="M119" s="677">
        <v>241</v>
      </c>
      <c r="N119" s="676" t="s">
        <v>787</v>
      </c>
      <c r="O119" s="672" t="s">
        <v>928</v>
      </c>
      <c r="P119" s="679">
        <v>116</v>
      </c>
      <c r="Q119" s="646" t="s">
        <v>929</v>
      </c>
      <c r="R119" s="476"/>
      <c r="S119" s="380"/>
      <c r="T119" s="380"/>
      <c r="U119" s="380"/>
      <c r="V119" s="475"/>
      <c r="W119" s="380"/>
      <c r="X119" s="380"/>
      <c r="Y119" s="380"/>
      <c r="Z119" s="380"/>
      <c r="AA119" s="380"/>
      <c r="AB119" s="380"/>
      <c r="AC119" s="380"/>
      <c r="AD119" s="380"/>
      <c r="AE119" s="380"/>
      <c r="AF119" s="380"/>
      <c r="AG119" s="380"/>
      <c r="AH119" s="475"/>
      <c r="AI119" s="15"/>
      <c r="AJ119" s="380"/>
      <c r="AK119" s="475"/>
      <c r="AL119" s="386"/>
    </row>
    <row r="120" spans="1:38" ht="30.75" customHeight="1" x14ac:dyDescent="0.25">
      <c r="A120" s="690" t="s">
        <v>1019</v>
      </c>
      <c r="B120" s="679"/>
      <c r="C120" s="679" t="s">
        <v>58</v>
      </c>
      <c r="D120" s="679"/>
      <c r="E120" s="678" t="s">
        <v>1014</v>
      </c>
      <c r="F120" s="685">
        <v>0</v>
      </c>
      <c r="G120" s="685">
        <v>0</v>
      </c>
      <c r="H120" s="685">
        <v>1</v>
      </c>
      <c r="I120" s="685">
        <v>0</v>
      </c>
      <c r="J120" s="648">
        <f t="shared" si="1"/>
        <v>1</v>
      </c>
      <c r="K120" s="678" t="s">
        <v>1016</v>
      </c>
      <c r="L120" s="678" t="s">
        <v>111</v>
      </c>
      <c r="M120" s="677">
        <v>261</v>
      </c>
      <c r="N120" s="676" t="s">
        <v>787</v>
      </c>
      <c r="O120" s="672" t="s">
        <v>928</v>
      </c>
      <c r="P120" s="679">
        <v>10</v>
      </c>
      <c r="Q120" s="646" t="s">
        <v>929</v>
      </c>
      <c r="R120" s="476"/>
      <c r="S120" s="380"/>
      <c r="T120" s="380"/>
      <c r="U120" s="380"/>
      <c r="V120" s="475"/>
      <c r="W120" s="380"/>
      <c r="X120" s="380"/>
      <c r="Y120" s="380"/>
      <c r="Z120" s="380"/>
      <c r="AA120" s="380"/>
      <c r="AB120" s="380"/>
      <c r="AC120" s="380"/>
      <c r="AD120" s="380"/>
      <c r="AE120" s="380"/>
      <c r="AF120" s="380"/>
      <c r="AG120" s="380"/>
      <c r="AH120" s="475"/>
      <c r="AI120" s="15"/>
      <c r="AJ120" s="380"/>
      <c r="AK120" s="475"/>
      <c r="AL120" s="386"/>
    </row>
    <row r="121" spans="1:38" ht="33.75" x14ac:dyDescent="0.25">
      <c r="A121" s="690" t="s">
        <v>1020</v>
      </c>
      <c r="B121" s="679"/>
      <c r="C121" s="679" t="s">
        <v>58</v>
      </c>
      <c r="D121" s="679"/>
      <c r="E121" s="678" t="s">
        <v>1014</v>
      </c>
      <c r="F121" s="685">
        <v>15</v>
      </c>
      <c r="G121" s="685">
        <v>36</v>
      </c>
      <c r="H121" s="685">
        <v>36</v>
      </c>
      <c r="I121" s="685">
        <v>29</v>
      </c>
      <c r="J121" s="648">
        <f t="shared" si="1"/>
        <v>116</v>
      </c>
      <c r="K121" s="678" t="s">
        <v>1016</v>
      </c>
      <c r="L121" s="678" t="s">
        <v>111</v>
      </c>
      <c r="M121" s="677">
        <v>263</v>
      </c>
      <c r="N121" s="676" t="s">
        <v>787</v>
      </c>
      <c r="O121" s="672" t="s">
        <v>928</v>
      </c>
      <c r="P121" s="679">
        <v>116</v>
      </c>
      <c r="Q121" s="646" t="s">
        <v>929</v>
      </c>
      <c r="R121" s="476"/>
      <c r="S121" s="380"/>
      <c r="T121" s="380"/>
      <c r="U121" s="380"/>
      <c r="V121" s="475"/>
      <c r="W121" s="380"/>
      <c r="X121" s="380"/>
      <c r="Y121" s="380"/>
      <c r="Z121" s="380"/>
      <c r="AA121" s="380"/>
      <c r="AB121" s="380"/>
      <c r="AC121" s="380"/>
      <c r="AD121" s="380"/>
      <c r="AE121" s="380"/>
      <c r="AF121" s="380"/>
      <c r="AG121" s="380"/>
      <c r="AH121" s="475"/>
      <c r="AI121" s="15"/>
      <c r="AJ121" s="380"/>
      <c r="AK121" s="475"/>
      <c r="AL121" s="386"/>
    </row>
    <row r="122" spans="1:38" ht="28.5" customHeight="1" x14ac:dyDescent="0.25">
      <c r="A122" s="690" t="s">
        <v>1021</v>
      </c>
      <c r="B122" s="679" t="s">
        <v>58</v>
      </c>
      <c r="C122" s="679"/>
      <c r="D122" s="679"/>
      <c r="E122" s="678" t="s">
        <v>1014</v>
      </c>
      <c r="F122" s="689">
        <v>15</v>
      </c>
      <c r="G122" s="689">
        <v>36</v>
      </c>
      <c r="H122" s="689">
        <v>36</v>
      </c>
      <c r="I122" s="689">
        <v>29</v>
      </c>
      <c r="J122" s="648">
        <f t="shared" si="1"/>
        <v>116</v>
      </c>
      <c r="K122" s="678" t="s">
        <v>865</v>
      </c>
      <c r="L122" s="678" t="s">
        <v>111</v>
      </c>
      <c r="M122" s="677">
        <v>263</v>
      </c>
      <c r="N122" s="676" t="s">
        <v>787</v>
      </c>
      <c r="O122" s="672" t="s">
        <v>928</v>
      </c>
      <c r="P122" s="679">
        <v>116</v>
      </c>
      <c r="Q122" s="646" t="s">
        <v>929</v>
      </c>
      <c r="R122" s="476"/>
      <c r="S122" s="380"/>
      <c r="T122" s="380"/>
      <c r="U122" s="380"/>
      <c r="V122" s="475"/>
      <c r="W122" s="380"/>
      <c r="X122" s="380"/>
      <c r="Y122" s="380"/>
      <c r="Z122" s="380"/>
      <c r="AA122" s="380"/>
      <c r="AB122" s="380"/>
      <c r="AC122" s="380"/>
      <c r="AD122" s="380"/>
      <c r="AE122" s="380"/>
      <c r="AF122" s="380"/>
      <c r="AG122" s="380"/>
      <c r="AH122" s="475"/>
      <c r="AI122" s="15"/>
      <c r="AJ122" s="380"/>
      <c r="AK122" s="475"/>
      <c r="AL122" s="386"/>
    </row>
    <row r="123" spans="1:38" ht="60" customHeight="1" x14ac:dyDescent="0.25">
      <c r="A123" s="690" t="s">
        <v>1022</v>
      </c>
      <c r="B123" s="679" t="s">
        <v>58</v>
      </c>
      <c r="C123" s="679"/>
      <c r="D123" s="679"/>
      <c r="E123" s="678" t="s">
        <v>1014</v>
      </c>
      <c r="F123" s="685">
        <v>0</v>
      </c>
      <c r="G123" s="685">
        <v>2</v>
      </c>
      <c r="H123" s="685">
        <v>1</v>
      </c>
      <c r="I123" s="685">
        <v>1</v>
      </c>
      <c r="J123" s="648">
        <f t="shared" si="1"/>
        <v>4</v>
      </c>
      <c r="K123" s="678" t="s">
        <v>865</v>
      </c>
      <c r="L123" s="678" t="s">
        <v>111</v>
      </c>
      <c r="M123" s="677">
        <v>264</v>
      </c>
      <c r="N123" s="676" t="s">
        <v>1023</v>
      </c>
      <c r="O123" s="672" t="s">
        <v>928</v>
      </c>
      <c r="P123" s="679">
        <v>4</v>
      </c>
      <c r="Q123" s="646" t="s">
        <v>929</v>
      </c>
      <c r="R123" s="476"/>
      <c r="S123" s="380"/>
      <c r="T123" s="380"/>
      <c r="U123" s="380"/>
      <c r="V123" s="475"/>
      <c r="W123" s="380"/>
      <c r="X123" s="380"/>
      <c r="Y123" s="380"/>
      <c r="Z123" s="380"/>
      <c r="AA123" s="380"/>
      <c r="AB123" s="380"/>
      <c r="AC123" s="380"/>
      <c r="AD123" s="380"/>
      <c r="AE123" s="380"/>
      <c r="AF123" s="380"/>
      <c r="AG123" s="380"/>
      <c r="AH123" s="475"/>
      <c r="AI123" s="15"/>
      <c r="AJ123" s="380"/>
      <c r="AK123" s="475"/>
      <c r="AL123" s="386"/>
    </row>
    <row r="124" spans="1:38" ht="58.5" customHeight="1" x14ac:dyDescent="0.25">
      <c r="A124" s="692" t="s">
        <v>1024</v>
      </c>
      <c r="B124" s="667"/>
      <c r="C124" s="667" t="s">
        <v>58</v>
      </c>
      <c r="D124" s="667"/>
      <c r="E124" s="678" t="s">
        <v>1025</v>
      </c>
      <c r="F124" s="689">
        <v>17</v>
      </c>
      <c r="G124" s="689">
        <v>33</v>
      </c>
      <c r="H124" s="689">
        <v>33</v>
      </c>
      <c r="I124" s="689">
        <v>33</v>
      </c>
      <c r="J124" s="648">
        <f t="shared" si="1"/>
        <v>116</v>
      </c>
      <c r="K124" s="678" t="s">
        <v>952</v>
      </c>
      <c r="L124" s="678" t="s">
        <v>259</v>
      </c>
      <c r="M124" s="667">
        <v>530</v>
      </c>
      <c r="N124" s="676" t="s">
        <v>787</v>
      </c>
      <c r="O124" s="672" t="s">
        <v>928</v>
      </c>
      <c r="P124" s="679">
        <v>116</v>
      </c>
      <c r="Q124" s="646" t="s">
        <v>929</v>
      </c>
      <c r="R124" s="476"/>
      <c r="S124" s="380"/>
      <c r="T124" s="380"/>
      <c r="U124" s="380"/>
      <c r="V124" s="475"/>
      <c r="W124" s="380"/>
      <c r="X124" s="380"/>
      <c r="Y124" s="380"/>
      <c r="Z124" s="380"/>
      <c r="AA124" s="380"/>
      <c r="AB124" s="380"/>
      <c r="AC124" s="380"/>
      <c r="AD124" s="380"/>
      <c r="AE124" s="380"/>
      <c r="AF124" s="380"/>
      <c r="AG124" s="380"/>
      <c r="AH124" s="475"/>
      <c r="AI124" s="15"/>
      <c r="AJ124" s="380"/>
      <c r="AK124" s="475"/>
      <c r="AL124" s="386"/>
    </row>
    <row r="125" spans="1:38" ht="51" customHeight="1" x14ac:dyDescent="0.25">
      <c r="A125" s="693" t="s">
        <v>1026</v>
      </c>
      <c r="B125" s="667"/>
      <c r="C125" s="667" t="s">
        <v>58</v>
      </c>
      <c r="D125" s="667"/>
      <c r="E125" s="678" t="s">
        <v>1027</v>
      </c>
      <c r="F125" s="667">
        <v>5</v>
      </c>
      <c r="G125" s="667">
        <v>35</v>
      </c>
      <c r="H125" s="667">
        <v>40</v>
      </c>
      <c r="I125" s="667">
        <v>36</v>
      </c>
      <c r="J125" s="648">
        <f t="shared" si="1"/>
        <v>116</v>
      </c>
      <c r="K125" s="678" t="s">
        <v>952</v>
      </c>
      <c r="L125" s="678" t="s">
        <v>259</v>
      </c>
      <c r="M125" s="667">
        <v>300</v>
      </c>
      <c r="N125" s="676" t="s">
        <v>787</v>
      </c>
      <c r="O125" s="672" t="s">
        <v>928</v>
      </c>
      <c r="P125" s="679">
        <v>116</v>
      </c>
      <c r="Q125" s="646" t="s">
        <v>929</v>
      </c>
      <c r="R125" s="476"/>
      <c r="S125" s="380"/>
      <c r="T125" s="380"/>
      <c r="U125" s="380"/>
      <c r="V125" s="475"/>
      <c r="W125" s="380"/>
      <c r="X125" s="380"/>
      <c r="Y125" s="380"/>
      <c r="Z125" s="380"/>
      <c r="AA125" s="380"/>
      <c r="AB125" s="380"/>
      <c r="AC125" s="380"/>
      <c r="AD125" s="380"/>
      <c r="AE125" s="380"/>
      <c r="AF125" s="380"/>
      <c r="AG125" s="380"/>
      <c r="AH125" s="475"/>
      <c r="AI125" s="15"/>
      <c r="AJ125" s="380"/>
      <c r="AK125" s="475"/>
      <c r="AL125" s="386"/>
    </row>
    <row r="126" spans="1:38" ht="63" customHeight="1" x14ac:dyDescent="0.25">
      <c r="A126" s="694" t="s">
        <v>1028</v>
      </c>
      <c r="B126" s="667"/>
      <c r="C126" s="667" t="s">
        <v>234</v>
      </c>
      <c r="D126" s="667"/>
      <c r="E126" s="695" t="s">
        <v>1029</v>
      </c>
      <c r="F126" s="667">
        <v>0</v>
      </c>
      <c r="G126" s="667">
        <v>37</v>
      </c>
      <c r="H126" s="667">
        <v>38</v>
      </c>
      <c r="I126" s="667">
        <v>0</v>
      </c>
      <c r="J126" s="648">
        <f t="shared" si="1"/>
        <v>75</v>
      </c>
      <c r="K126" s="678" t="s">
        <v>952</v>
      </c>
      <c r="L126" s="678" t="s">
        <v>331</v>
      </c>
      <c r="M126" s="667">
        <v>210</v>
      </c>
      <c r="N126" s="676" t="s">
        <v>787</v>
      </c>
      <c r="O126" s="672" t="s">
        <v>928</v>
      </c>
      <c r="P126" s="679">
        <v>75</v>
      </c>
      <c r="Q126" s="646" t="s">
        <v>929</v>
      </c>
      <c r="R126" s="476"/>
      <c r="S126" s="380"/>
      <c r="T126" s="380"/>
      <c r="U126" s="380"/>
      <c r="V126" s="475"/>
      <c r="W126" s="380"/>
      <c r="X126" s="380"/>
      <c r="Y126" s="380"/>
      <c r="Z126" s="380"/>
      <c r="AA126" s="380"/>
      <c r="AB126" s="380"/>
      <c r="AC126" s="380"/>
      <c r="AD126" s="380"/>
      <c r="AE126" s="380"/>
      <c r="AF126" s="380"/>
      <c r="AG126" s="380"/>
      <c r="AH126" s="475"/>
      <c r="AI126" s="15"/>
      <c r="AJ126" s="380"/>
      <c r="AK126" s="475"/>
      <c r="AL126" s="386"/>
    </row>
    <row r="127" spans="1:38" ht="60" customHeight="1" x14ac:dyDescent="0.25">
      <c r="A127" s="694" t="s">
        <v>1028</v>
      </c>
      <c r="B127" s="667"/>
      <c r="C127" s="667" t="s">
        <v>234</v>
      </c>
      <c r="D127" s="667"/>
      <c r="E127" s="694" t="s">
        <v>1030</v>
      </c>
      <c r="F127" s="689">
        <v>75</v>
      </c>
      <c r="G127" s="689">
        <v>250</v>
      </c>
      <c r="H127" s="689">
        <v>220</v>
      </c>
      <c r="I127" s="689">
        <v>55</v>
      </c>
      <c r="J127" s="648">
        <f t="shared" si="1"/>
        <v>600</v>
      </c>
      <c r="K127" s="678" t="s">
        <v>952</v>
      </c>
      <c r="L127" s="678" t="s">
        <v>1031</v>
      </c>
      <c r="M127" s="667">
        <v>210</v>
      </c>
      <c r="N127" s="676" t="s">
        <v>787</v>
      </c>
      <c r="O127" s="672" t="s">
        <v>928</v>
      </c>
      <c r="P127" s="679">
        <v>75</v>
      </c>
      <c r="Q127" s="646" t="s">
        <v>929</v>
      </c>
      <c r="R127" s="476"/>
      <c r="S127" s="380"/>
      <c r="T127" s="380"/>
      <c r="U127" s="380"/>
      <c r="V127" s="475"/>
      <c r="W127" s="380"/>
      <c r="X127" s="380"/>
      <c r="Y127" s="380"/>
      <c r="Z127" s="380"/>
      <c r="AA127" s="380"/>
      <c r="AB127" s="380"/>
      <c r="AC127" s="380"/>
      <c r="AD127" s="380"/>
      <c r="AE127" s="380"/>
      <c r="AF127" s="380"/>
      <c r="AG127" s="380"/>
      <c r="AH127" s="475"/>
      <c r="AI127" s="15"/>
      <c r="AJ127" s="380"/>
      <c r="AK127" s="475"/>
      <c r="AL127" s="386"/>
    </row>
    <row r="128" spans="1:38" ht="59.25" customHeight="1" x14ac:dyDescent="0.25">
      <c r="A128" s="696" t="s">
        <v>1028</v>
      </c>
      <c r="B128" s="667"/>
      <c r="C128" s="667" t="s">
        <v>234</v>
      </c>
      <c r="D128" s="667"/>
      <c r="E128" s="696" t="s">
        <v>1032</v>
      </c>
      <c r="F128" s="697">
        <v>0</v>
      </c>
      <c r="G128" s="697">
        <v>58</v>
      </c>
      <c r="H128" s="697">
        <v>58</v>
      </c>
      <c r="I128" s="697">
        <v>0</v>
      </c>
      <c r="J128" s="648">
        <f t="shared" si="1"/>
        <v>116</v>
      </c>
      <c r="K128" s="678" t="s">
        <v>952</v>
      </c>
      <c r="L128" s="678" t="s">
        <v>1031</v>
      </c>
      <c r="M128" s="667">
        <v>210</v>
      </c>
      <c r="N128" s="676" t="s">
        <v>787</v>
      </c>
      <c r="O128" s="672" t="s">
        <v>928</v>
      </c>
      <c r="P128" s="679">
        <v>116</v>
      </c>
      <c r="Q128" s="646" t="s">
        <v>929</v>
      </c>
      <c r="R128" s="476"/>
      <c r="S128" s="380"/>
      <c r="T128" s="380"/>
      <c r="U128" s="380"/>
      <c r="V128" s="475"/>
      <c r="W128" s="380"/>
      <c r="X128" s="380"/>
      <c r="Y128" s="380"/>
      <c r="Z128" s="380"/>
      <c r="AA128" s="380"/>
      <c r="AB128" s="380"/>
      <c r="AC128" s="380"/>
      <c r="AD128" s="380"/>
      <c r="AE128" s="380"/>
      <c r="AF128" s="380"/>
      <c r="AG128" s="380"/>
      <c r="AH128" s="475"/>
      <c r="AI128" s="15"/>
      <c r="AJ128" s="380"/>
      <c r="AK128" s="475"/>
      <c r="AL128" s="386"/>
    </row>
    <row r="129" spans="1:38" ht="61.5" customHeight="1" x14ac:dyDescent="0.25">
      <c r="A129" s="694" t="s">
        <v>1028</v>
      </c>
      <c r="B129" s="667"/>
      <c r="C129" s="667" t="s">
        <v>234</v>
      </c>
      <c r="D129" s="667"/>
      <c r="E129" s="694" t="s">
        <v>1033</v>
      </c>
      <c r="F129" s="697">
        <v>0</v>
      </c>
      <c r="G129" s="697">
        <v>58</v>
      </c>
      <c r="H129" s="697">
        <v>58</v>
      </c>
      <c r="I129" s="697">
        <v>0</v>
      </c>
      <c r="J129" s="648">
        <f t="shared" si="1"/>
        <v>116</v>
      </c>
      <c r="K129" s="678" t="s">
        <v>952</v>
      </c>
      <c r="L129" s="678" t="s">
        <v>1031</v>
      </c>
      <c r="M129" s="667">
        <v>210</v>
      </c>
      <c r="N129" s="676" t="s">
        <v>787</v>
      </c>
      <c r="O129" s="672" t="s">
        <v>928</v>
      </c>
      <c r="P129" s="679">
        <v>116</v>
      </c>
      <c r="Q129" s="646" t="s">
        <v>929</v>
      </c>
      <c r="R129" s="476"/>
      <c r="S129" s="380"/>
      <c r="T129" s="380"/>
      <c r="U129" s="380"/>
      <c r="V129" s="475"/>
      <c r="W129" s="380"/>
      <c r="X129" s="380"/>
      <c r="Y129" s="380"/>
      <c r="Z129" s="380"/>
      <c r="AA129" s="380"/>
      <c r="AB129" s="380"/>
      <c r="AC129" s="380"/>
      <c r="AD129" s="380"/>
      <c r="AE129" s="380"/>
      <c r="AF129" s="380"/>
      <c r="AG129" s="380"/>
      <c r="AH129" s="475"/>
      <c r="AI129" s="15"/>
      <c r="AJ129" s="380"/>
      <c r="AK129" s="475"/>
      <c r="AL129" s="386"/>
    </row>
    <row r="130" spans="1:38" ht="58.5" customHeight="1" x14ac:dyDescent="0.25">
      <c r="A130" s="693" t="s">
        <v>1028</v>
      </c>
      <c r="B130" s="667"/>
      <c r="C130" s="667" t="s">
        <v>234</v>
      </c>
      <c r="D130" s="667"/>
      <c r="E130" s="693" t="s">
        <v>1034</v>
      </c>
      <c r="F130" s="689">
        <v>0</v>
      </c>
      <c r="G130" s="689">
        <v>58</v>
      </c>
      <c r="H130" s="689">
        <v>58</v>
      </c>
      <c r="I130" s="689">
        <v>0</v>
      </c>
      <c r="J130" s="648">
        <f t="shared" si="1"/>
        <v>116</v>
      </c>
      <c r="K130" s="678" t="s">
        <v>952</v>
      </c>
      <c r="L130" s="678" t="s">
        <v>1031</v>
      </c>
      <c r="M130" s="677">
        <v>210</v>
      </c>
      <c r="N130" s="676" t="s">
        <v>787</v>
      </c>
      <c r="O130" s="672" t="s">
        <v>928</v>
      </c>
      <c r="P130" s="679">
        <v>116</v>
      </c>
      <c r="Q130" s="646" t="s">
        <v>929</v>
      </c>
      <c r="R130" s="476"/>
      <c r="S130" s="380"/>
      <c r="T130" s="380"/>
      <c r="U130" s="380"/>
      <c r="V130" s="475"/>
      <c r="W130" s="380"/>
      <c r="X130" s="380"/>
      <c r="Y130" s="380"/>
      <c r="Z130" s="380"/>
      <c r="AA130" s="380"/>
      <c r="AB130" s="380"/>
      <c r="AC130" s="380"/>
      <c r="AD130" s="380"/>
      <c r="AE130" s="380"/>
      <c r="AF130" s="380"/>
      <c r="AG130" s="380"/>
      <c r="AH130" s="475"/>
      <c r="AI130" s="15"/>
      <c r="AJ130" s="380"/>
      <c r="AK130" s="475"/>
      <c r="AL130" s="386"/>
    </row>
    <row r="131" spans="1:38" ht="47.25" customHeight="1" x14ac:dyDescent="0.25">
      <c r="A131" s="676" t="s">
        <v>1035</v>
      </c>
      <c r="B131" s="679"/>
      <c r="C131" s="679" t="s">
        <v>234</v>
      </c>
      <c r="D131" s="679"/>
      <c r="E131" s="676" t="s">
        <v>1035</v>
      </c>
      <c r="F131" s="689">
        <v>5</v>
      </c>
      <c r="G131" s="689">
        <v>10</v>
      </c>
      <c r="H131" s="689">
        <v>9</v>
      </c>
      <c r="I131" s="689">
        <v>5</v>
      </c>
      <c r="J131" s="648">
        <f t="shared" si="1"/>
        <v>29</v>
      </c>
      <c r="K131" s="678" t="s">
        <v>952</v>
      </c>
      <c r="L131" s="678" t="s">
        <v>1031</v>
      </c>
      <c r="M131" s="679">
        <v>313</v>
      </c>
      <c r="N131" s="676" t="s">
        <v>787</v>
      </c>
      <c r="O131" s="672" t="s">
        <v>928</v>
      </c>
      <c r="P131" s="679">
        <v>29</v>
      </c>
      <c r="Q131" s="646" t="s">
        <v>929</v>
      </c>
      <c r="R131" s="476"/>
      <c r="S131" s="380"/>
      <c r="T131" s="380"/>
      <c r="U131" s="380"/>
      <c r="V131" s="475"/>
      <c r="W131" s="380"/>
      <c r="X131" s="380"/>
      <c r="Y131" s="380"/>
      <c r="Z131" s="380"/>
      <c r="AA131" s="380"/>
      <c r="AB131" s="380"/>
      <c r="AC131" s="380"/>
      <c r="AD131" s="380"/>
      <c r="AE131" s="380"/>
      <c r="AF131" s="380"/>
      <c r="AG131" s="380"/>
      <c r="AH131" s="475"/>
      <c r="AI131" s="15"/>
      <c r="AJ131" s="380"/>
      <c r="AK131" s="475"/>
      <c r="AL131" s="386"/>
    </row>
    <row r="132" spans="1:38" ht="37.5" customHeight="1" x14ac:dyDescent="0.25">
      <c r="A132" s="692" t="s">
        <v>1036</v>
      </c>
      <c r="B132" s="679" t="s">
        <v>234</v>
      </c>
      <c r="C132" s="679"/>
      <c r="D132" s="679"/>
      <c r="E132" s="676" t="s">
        <v>1037</v>
      </c>
      <c r="F132" s="679">
        <v>0</v>
      </c>
      <c r="G132" s="679">
        <v>2</v>
      </c>
      <c r="H132" s="679">
        <v>3</v>
      </c>
      <c r="I132" s="679">
        <v>0</v>
      </c>
      <c r="J132" s="648">
        <f t="shared" si="1"/>
        <v>5</v>
      </c>
      <c r="K132" s="678" t="s">
        <v>865</v>
      </c>
      <c r="L132" s="678" t="s">
        <v>1031</v>
      </c>
      <c r="M132" s="679">
        <v>313</v>
      </c>
      <c r="N132" s="676" t="s">
        <v>787</v>
      </c>
      <c r="O132" s="672" t="s">
        <v>928</v>
      </c>
      <c r="P132" s="679">
        <v>5</v>
      </c>
      <c r="Q132" s="646" t="s">
        <v>929</v>
      </c>
      <c r="R132" s="476"/>
      <c r="S132" s="380"/>
      <c r="T132" s="380"/>
      <c r="U132" s="380"/>
      <c r="V132" s="475"/>
      <c r="W132" s="380"/>
      <c r="X132" s="380"/>
      <c r="Y132" s="380"/>
      <c r="Z132" s="380"/>
      <c r="AA132" s="380"/>
      <c r="AB132" s="380"/>
      <c r="AC132" s="380"/>
      <c r="AD132" s="380"/>
      <c r="AE132" s="380"/>
      <c r="AF132" s="380"/>
      <c r="AG132" s="380"/>
      <c r="AH132" s="475"/>
      <c r="AI132" s="15"/>
      <c r="AJ132" s="380"/>
      <c r="AK132" s="475"/>
      <c r="AL132" s="386"/>
    </row>
    <row r="133" spans="1:38" ht="48" customHeight="1" x14ac:dyDescent="0.25">
      <c r="A133" s="676" t="s">
        <v>1038</v>
      </c>
      <c r="B133" s="679" t="s">
        <v>234</v>
      </c>
      <c r="C133" s="679"/>
      <c r="D133" s="679"/>
      <c r="E133" s="676" t="s">
        <v>1039</v>
      </c>
      <c r="F133" s="679">
        <v>5</v>
      </c>
      <c r="G133" s="679">
        <v>9</v>
      </c>
      <c r="H133" s="679">
        <v>9</v>
      </c>
      <c r="I133" s="679">
        <v>6</v>
      </c>
      <c r="J133" s="648">
        <f t="shared" si="1"/>
        <v>29</v>
      </c>
      <c r="K133" s="678" t="s">
        <v>865</v>
      </c>
      <c r="L133" s="678" t="s">
        <v>1031</v>
      </c>
      <c r="M133" s="679">
        <v>287</v>
      </c>
      <c r="N133" s="676" t="s">
        <v>787</v>
      </c>
      <c r="O133" s="672" t="s">
        <v>928</v>
      </c>
      <c r="P133" s="679">
        <v>29</v>
      </c>
      <c r="Q133" s="646" t="s">
        <v>929</v>
      </c>
      <c r="R133" s="476"/>
      <c r="S133" s="380"/>
      <c r="T133" s="380"/>
      <c r="U133" s="380"/>
      <c r="V133" s="475"/>
      <c r="W133" s="380"/>
      <c r="X133" s="380"/>
      <c r="Y133" s="380"/>
      <c r="Z133" s="380"/>
      <c r="AA133" s="380"/>
      <c r="AB133" s="380"/>
      <c r="AC133" s="380"/>
      <c r="AD133" s="380"/>
      <c r="AE133" s="380"/>
      <c r="AF133" s="380"/>
      <c r="AG133" s="380"/>
      <c r="AH133" s="475"/>
      <c r="AI133" s="15"/>
      <c r="AJ133" s="380"/>
      <c r="AK133" s="475"/>
      <c r="AL133" s="386"/>
    </row>
    <row r="134" spans="1:38" ht="42.75" customHeight="1" x14ac:dyDescent="0.25">
      <c r="A134" s="676" t="s">
        <v>1040</v>
      </c>
      <c r="B134" s="679" t="s">
        <v>234</v>
      </c>
      <c r="C134" s="679"/>
      <c r="D134" s="679"/>
      <c r="E134" s="676" t="s">
        <v>1041</v>
      </c>
      <c r="F134" s="679">
        <v>2</v>
      </c>
      <c r="G134" s="679">
        <v>15</v>
      </c>
      <c r="H134" s="679">
        <v>15</v>
      </c>
      <c r="I134" s="679">
        <v>10</v>
      </c>
      <c r="J134" s="648">
        <f t="shared" si="1"/>
        <v>42</v>
      </c>
      <c r="K134" s="678" t="s">
        <v>865</v>
      </c>
      <c r="L134" s="678" t="s">
        <v>1031</v>
      </c>
      <c r="M134" s="679">
        <v>224</v>
      </c>
      <c r="N134" s="676" t="s">
        <v>787</v>
      </c>
      <c r="O134" s="672" t="s">
        <v>928</v>
      </c>
      <c r="P134" s="679">
        <v>40</v>
      </c>
      <c r="Q134" s="646" t="s">
        <v>929</v>
      </c>
      <c r="R134" s="476"/>
      <c r="S134" s="380"/>
      <c r="T134" s="380"/>
      <c r="U134" s="380"/>
      <c r="V134" s="475"/>
      <c r="W134" s="380"/>
      <c r="X134" s="380"/>
      <c r="Y134" s="380"/>
      <c r="Z134" s="380"/>
      <c r="AA134" s="380"/>
      <c r="AB134" s="380"/>
      <c r="AC134" s="380"/>
      <c r="AD134" s="380"/>
      <c r="AE134" s="380"/>
      <c r="AF134" s="380"/>
      <c r="AG134" s="380"/>
      <c r="AH134" s="475"/>
      <c r="AI134" s="15"/>
      <c r="AJ134" s="380"/>
      <c r="AK134" s="475"/>
      <c r="AL134" s="386"/>
    </row>
    <row r="135" spans="1:38" ht="51.75" customHeight="1" x14ac:dyDescent="0.25">
      <c r="A135" s="676" t="s">
        <v>1042</v>
      </c>
      <c r="B135" s="679" t="s">
        <v>234</v>
      </c>
      <c r="C135" s="679"/>
      <c r="D135" s="679"/>
      <c r="E135" s="676" t="s">
        <v>1041</v>
      </c>
      <c r="F135" s="679">
        <v>2</v>
      </c>
      <c r="G135" s="679">
        <v>15</v>
      </c>
      <c r="H135" s="679">
        <v>15</v>
      </c>
      <c r="I135" s="679">
        <v>10</v>
      </c>
      <c r="J135" s="648">
        <f t="shared" si="1"/>
        <v>42</v>
      </c>
      <c r="K135" s="678" t="s">
        <v>865</v>
      </c>
      <c r="L135" s="678" t="s">
        <v>1031</v>
      </c>
      <c r="M135" s="679">
        <v>224</v>
      </c>
      <c r="N135" s="676" t="s">
        <v>787</v>
      </c>
      <c r="O135" s="672" t="s">
        <v>928</v>
      </c>
      <c r="P135" s="679">
        <v>40</v>
      </c>
      <c r="Q135" s="646" t="s">
        <v>929</v>
      </c>
      <c r="R135" s="476"/>
      <c r="S135" s="380"/>
      <c r="T135" s="380"/>
      <c r="U135" s="380"/>
      <c r="V135" s="475"/>
      <c r="W135" s="380"/>
      <c r="X135" s="380"/>
      <c r="Y135" s="380"/>
      <c r="Z135" s="380"/>
      <c r="AA135" s="380"/>
      <c r="AB135" s="380"/>
      <c r="AC135" s="380"/>
      <c r="AD135" s="380"/>
      <c r="AE135" s="380"/>
      <c r="AF135" s="380"/>
      <c r="AG135" s="380"/>
      <c r="AH135" s="475"/>
      <c r="AI135" s="15"/>
      <c r="AJ135" s="380"/>
      <c r="AK135" s="475"/>
      <c r="AL135" s="386"/>
    </row>
    <row r="136" spans="1:38" ht="35.25" customHeight="1" x14ac:dyDescent="0.25">
      <c r="A136" s="678" t="s">
        <v>1043</v>
      </c>
      <c r="B136" s="679"/>
      <c r="C136" s="679" t="s">
        <v>234</v>
      </c>
      <c r="D136" s="679"/>
      <c r="E136" s="678" t="s">
        <v>1044</v>
      </c>
      <c r="F136" s="685">
        <v>5</v>
      </c>
      <c r="G136" s="685">
        <v>9</v>
      </c>
      <c r="H136" s="685">
        <v>9</v>
      </c>
      <c r="I136" s="685">
        <v>6</v>
      </c>
      <c r="J136" s="648">
        <f t="shared" si="1"/>
        <v>29</v>
      </c>
      <c r="K136" s="676" t="s">
        <v>952</v>
      </c>
      <c r="L136" s="678" t="s">
        <v>1031</v>
      </c>
      <c r="M136" s="679">
        <v>287</v>
      </c>
      <c r="N136" s="676" t="s">
        <v>787</v>
      </c>
      <c r="O136" s="672" t="s">
        <v>928</v>
      </c>
      <c r="P136" s="679">
        <v>29</v>
      </c>
      <c r="Q136" s="646" t="s">
        <v>929</v>
      </c>
      <c r="R136" s="476"/>
      <c r="S136" s="380"/>
      <c r="T136" s="380"/>
      <c r="U136" s="380"/>
      <c r="V136" s="475"/>
      <c r="W136" s="380"/>
      <c r="X136" s="380"/>
      <c r="Y136" s="380"/>
      <c r="Z136" s="380"/>
      <c r="AA136" s="380"/>
      <c r="AB136" s="380"/>
      <c r="AC136" s="380"/>
      <c r="AD136" s="380"/>
      <c r="AE136" s="380"/>
      <c r="AF136" s="380"/>
      <c r="AG136" s="380"/>
      <c r="AH136" s="475"/>
      <c r="AI136" s="15"/>
      <c r="AJ136" s="380"/>
      <c r="AK136" s="475"/>
      <c r="AL136" s="386"/>
    </row>
    <row r="137" spans="1:38" ht="29.25" customHeight="1" x14ac:dyDescent="0.25">
      <c r="A137" s="698" t="s">
        <v>1045</v>
      </c>
      <c r="B137" s="679"/>
      <c r="C137" s="679" t="s">
        <v>234</v>
      </c>
      <c r="D137" s="679"/>
      <c r="E137" s="676" t="s">
        <v>1046</v>
      </c>
      <c r="F137" s="667">
        <v>39</v>
      </c>
      <c r="G137" s="667">
        <v>39</v>
      </c>
      <c r="H137" s="667">
        <v>39</v>
      </c>
      <c r="I137" s="667">
        <v>39</v>
      </c>
      <c r="J137" s="648">
        <f t="shared" si="1"/>
        <v>156</v>
      </c>
      <c r="K137" s="676" t="s">
        <v>952</v>
      </c>
      <c r="L137" s="676" t="s">
        <v>1031</v>
      </c>
      <c r="M137" s="677">
        <v>240</v>
      </c>
      <c r="N137" s="676" t="s">
        <v>787</v>
      </c>
      <c r="O137" s="672" t="s">
        <v>928</v>
      </c>
      <c r="P137" s="679">
        <v>116</v>
      </c>
      <c r="Q137" s="646" t="s">
        <v>929</v>
      </c>
      <c r="R137" s="476"/>
      <c r="S137" s="380"/>
      <c r="T137" s="380"/>
      <c r="U137" s="380"/>
      <c r="V137" s="475"/>
      <c r="W137" s="380"/>
      <c r="X137" s="380"/>
      <c r="Y137" s="380"/>
      <c r="Z137" s="380"/>
      <c r="AA137" s="380"/>
      <c r="AB137" s="380"/>
      <c r="AC137" s="380"/>
      <c r="AD137" s="380"/>
      <c r="AE137" s="380"/>
      <c r="AF137" s="380"/>
      <c r="AG137" s="380"/>
      <c r="AH137" s="475"/>
      <c r="AI137" s="15"/>
      <c r="AJ137" s="380"/>
      <c r="AK137" s="475"/>
      <c r="AL137" s="386"/>
    </row>
    <row r="138" spans="1:38" ht="30" customHeight="1" x14ac:dyDescent="0.25">
      <c r="A138" s="699" t="s">
        <v>1045</v>
      </c>
      <c r="B138" s="679" t="s">
        <v>234</v>
      </c>
      <c r="C138" s="679"/>
      <c r="D138" s="679"/>
      <c r="E138" s="676" t="s">
        <v>1047</v>
      </c>
      <c r="F138" s="667">
        <v>1</v>
      </c>
      <c r="G138" s="667">
        <v>2</v>
      </c>
      <c r="H138" s="667">
        <v>3</v>
      </c>
      <c r="I138" s="675">
        <v>2</v>
      </c>
      <c r="J138" s="648">
        <f t="shared" si="1"/>
        <v>8</v>
      </c>
      <c r="K138" s="676" t="s">
        <v>865</v>
      </c>
      <c r="L138" s="676" t="s">
        <v>1031</v>
      </c>
      <c r="M138" s="677">
        <v>240</v>
      </c>
      <c r="N138" s="676" t="s">
        <v>787</v>
      </c>
      <c r="O138" s="672" t="s">
        <v>928</v>
      </c>
      <c r="P138" s="679">
        <v>116</v>
      </c>
      <c r="Q138" s="646" t="s">
        <v>929</v>
      </c>
      <c r="R138" s="476"/>
      <c r="S138" s="380"/>
      <c r="T138" s="380"/>
      <c r="U138" s="380"/>
      <c r="V138" s="475"/>
      <c r="W138" s="380"/>
      <c r="X138" s="380"/>
      <c r="Y138" s="380"/>
      <c r="Z138" s="380"/>
      <c r="AA138" s="380"/>
      <c r="AB138" s="380"/>
      <c r="AC138" s="380"/>
      <c r="AD138" s="380"/>
      <c r="AE138" s="380"/>
      <c r="AF138" s="380"/>
      <c r="AG138" s="380"/>
      <c r="AH138" s="475"/>
      <c r="AI138" s="15"/>
      <c r="AJ138" s="380"/>
      <c r="AK138" s="475"/>
      <c r="AL138" s="386"/>
    </row>
    <row r="139" spans="1:38" ht="41.25" customHeight="1" thickBot="1" x14ac:dyDescent="0.3">
      <c r="A139" s="692" t="s">
        <v>1048</v>
      </c>
      <c r="B139" s="679"/>
      <c r="C139" s="679" t="s">
        <v>234</v>
      </c>
      <c r="D139" s="679"/>
      <c r="E139" s="676" t="s">
        <v>1049</v>
      </c>
      <c r="F139" s="685">
        <v>5</v>
      </c>
      <c r="G139" s="685">
        <v>10</v>
      </c>
      <c r="H139" s="685">
        <v>9</v>
      </c>
      <c r="I139" s="685">
        <v>5</v>
      </c>
      <c r="J139" s="648">
        <f t="shared" si="1"/>
        <v>29</v>
      </c>
      <c r="K139" s="676" t="s">
        <v>952</v>
      </c>
      <c r="L139" s="676" t="s">
        <v>1031</v>
      </c>
      <c r="M139" s="679">
        <v>290</v>
      </c>
      <c r="N139" s="676" t="s">
        <v>787</v>
      </c>
      <c r="O139" s="672" t="s">
        <v>928</v>
      </c>
      <c r="P139" s="679">
        <v>116</v>
      </c>
      <c r="Q139" s="646" t="s">
        <v>929</v>
      </c>
      <c r="R139" s="476"/>
      <c r="S139" s="380"/>
      <c r="T139" s="380"/>
      <c r="U139" s="380"/>
      <c r="V139" s="475"/>
      <c r="W139" s="380"/>
      <c r="X139" s="380"/>
      <c r="Y139" s="380"/>
      <c r="Z139" s="380"/>
      <c r="AA139" s="380"/>
      <c r="AB139" s="380"/>
      <c r="AC139" s="380"/>
      <c r="AD139" s="380"/>
      <c r="AE139" s="380"/>
      <c r="AF139" s="380"/>
      <c r="AG139" s="380"/>
      <c r="AH139" s="475"/>
      <c r="AI139" s="554"/>
      <c r="AJ139" s="380"/>
      <c r="AK139" s="475"/>
      <c r="AL139" s="386"/>
    </row>
    <row r="140" spans="1:38" s="234" customFormat="1" ht="15.75" thickBot="1" x14ac:dyDescent="0.3">
      <c r="A140" s="700" t="s">
        <v>3</v>
      </c>
      <c r="B140" s="701"/>
      <c r="C140" s="701"/>
      <c r="D140" s="701"/>
      <c r="E140" s="702"/>
      <c r="F140" s="265">
        <f>SUM(F14:F139)</f>
        <v>1864</v>
      </c>
      <c r="G140" s="265">
        <f>SUM(G14:G139)</f>
        <v>3476</v>
      </c>
      <c r="H140" s="265">
        <f>SUM(H14:H139)</f>
        <v>3237</v>
      </c>
      <c r="I140" s="265">
        <f>SUM(I14:I139)</f>
        <v>2085</v>
      </c>
      <c r="J140" s="548">
        <f t="shared" ref="J140" si="3">SUM(F140:I140)</f>
        <v>10662</v>
      </c>
      <c r="K140" s="266" t="s">
        <v>7</v>
      </c>
      <c r="L140" s="266" t="s">
        <v>7</v>
      </c>
      <c r="M140" s="703" t="s">
        <v>7</v>
      </c>
      <c r="N140" s="267"/>
      <c r="O140" s="268"/>
      <c r="P140" s="703"/>
      <c r="Q140" s="268"/>
      <c r="R140" s="704">
        <f>SUM(R14:R139)</f>
        <v>0</v>
      </c>
      <c r="S140" s="267">
        <f>SUM(S14:S139)</f>
        <v>0</v>
      </c>
      <c r="T140" s="267">
        <f>SUM(T14:T139)</f>
        <v>0</v>
      </c>
      <c r="U140" s="267"/>
      <c r="V140" s="267">
        <f>SUM(V14:V139)</f>
        <v>0</v>
      </c>
      <c r="W140" s="267">
        <f>SUM(W14:W139)</f>
        <v>0</v>
      </c>
      <c r="X140" s="267"/>
      <c r="Y140" s="267">
        <f>SUM(Y14:Y139)</f>
        <v>0</v>
      </c>
      <c r="Z140" s="267">
        <f>SUM(Z14:Z139)</f>
        <v>0</v>
      </c>
      <c r="AA140" s="267"/>
      <c r="AB140" s="267"/>
      <c r="AC140" s="267">
        <f>SUM(AC14:AC139)</f>
        <v>0</v>
      </c>
      <c r="AD140" s="267">
        <f>SUM(AD14:AD139)</f>
        <v>0</v>
      </c>
      <c r="AE140" s="267">
        <f>SUM(AE14:AE139)</f>
        <v>0</v>
      </c>
      <c r="AF140" s="267">
        <f>SUM(AF14:AF139)</f>
        <v>0</v>
      </c>
      <c r="AG140" s="266"/>
      <c r="AH140" s="266"/>
      <c r="AI140" s="550" t="e">
        <f>AVERAGE(AI14:AI139)</f>
        <v>#DIV/0!</v>
      </c>
      <c r="AJ140" s="267">
        <f>SUM(AJ14:AJ139)</f>
        <v>0</v>
      </c>
      <c r="AK140" s="267"/>
      <c r="AL140" s="705"/>
    </row>
    <row r="141" spans="1:38" ht="13.5" customHeight="1" x14ac:dyDescent="0.25">
      <c r="A141" s="1310" t="s">
        <v>652</v>
      </c>
      <c r="B141" s="1310"/>
      <c r="C141" s="1310"/>
      <c r="D141" s="1310"/>
      <c r="E141" s="1310"/>
      <c r="F141" s="1310"/>
      <c r="G141" s="1310"/>
      <c r="H141" s="1310"/>
      <c r="I141" s="1310"/>
      <c r="J141" s="1310"/>
      <c r="K141" s="1310"/>
      <c r="L141" s="1310"/>
      <c r="M141" s="1310"/>
      <c r="N141" s="1310"/>
      <c r="O141" s="1310"/>
      <c r="P141" s="1310"/>
      <c r="Q141" s="1310"/>
      <c r="R141" s="1310"/>
      <c r="S141" s="1310"/>
      <c r="T141" s="1310"/>
      <c r="U141" s="1310"/>
      <c r="V141" s="1310"/>
      <c r="W141" s="1310"/>
      <c r="X141" s="1310"/>
      <c r="Y141" s="1310"/>
      <c r="Z141" s="1310"/>
      <c r="AA141" s="1310"/>
      <c r="AB141" s="1310"/>
      <c r="AC141" s="1310"/>
      <c r="AD141" s="1310"/>
      <c r="AE141" s="1310"/>
      <c r="AF141" s="1310"/>
      <c r="AG141" s="1310"/>
      <c r="AH141" s="1310"/>
      <c r="AI141" s="1310"/>
      <c r="AJ141" s="1310"/>
      <c r="AK141" s="1310"/>
      <c r="AL141" s="1310"/>
    </row>
    <row r="143" spans="1:38" x14ac:dyDescent="0.25">
      <c r="A143" s="1311" t="s">
        <v>1050</v>
      </c>
      <c r="B143" s="1311"/>
      <c r="C143" s="1311"/>
      <c r="D143" s="1311"/>
      <c r="E143" s="1311"/>
    </row>
    <row r="144" spans="1:38" x14ac:dyDescent="0.25">
      <c r="A144" t="s">
        <v>32</v>
      </c>
    </row>
    <row r="147" spans="1:5" x14ac:dyDescent="0.25">
      <c r="A147" s="1079" t="s">
        <v>33</v>
      </c>
      <c r="B147" s="1079"/>
      <c r="C147" s="1079"/>
      <c r="D147" s="1079"/>
      <c r="E147" s="1079"/>
    </row>
    <row r="148" spans="1:5" x14ac:dyDescent="0.25">
      <c r="A148" t="s">
        <v>34</v>
      </c>
    </row>
  </sheetData>
  <mergeCells count="41">
    <mergeCell ref="A141:AL141"/>
    <mergeCell ref="A143:E143"/>
    <mergeCell ref="AC11:AD12"/>
    <mergeCell ref="AE11:AF12"/>
    <mergeCell ref="AG11:AG13"/>
    <mergeCell ref="AH11:AH13"/>
    <mergeCell ref="AI11:AI13"/>
    <mergeCell ref="AJ11:AJ13"/>
    <mergeCell ref="S11:S13"/>
    <mergeCell ref="T11:T13"/>
    <mergeCell ref="U11:U13"/>
    <mergeCell ref="P11:P13"/>
    <mergeCell ref="Q11:Q13"/>
    <mergeCell ref="AA11:AA13"/>
    <mergeCell ref="AB11:AB13"/>
    <mergeCell ref="AL11:AL13"/>
    <mergeCell ref="V12:W12"/>
    <mergeCell ref="X12:Z12"/>
    <mergeCell ref="A1:E4"/>
    <mergeCell ref="F1:O2"/>
    <mergeCell ref="R11:R13"/>
    <mergeCell ref="P1:Q1"/>
    <mergeCell ref="P2:Q2"/>
    <mergeCell ref="F3:O4"/>
    <mergeCell ref="P3:Q4"/>
    <mergeCell ref="A147:E147"/>
    <mergeCell ref="AK11:AK13"/>
    <mergeCell ref="A7:E7"/>
    <mergeCell ref="A8:E8"/>
    <mergeCell ref="A10:Q10"/>
    <mergeCell ref="R10:AL10"/>
    <mergeCell ref="A11:A13"/>
    <mergeCell ref="B11:D12"/>
    <mergeCell ref="E11:E13"/>
    <mergeCell ref="F11:J12"/>
    <mergeCell ref="K11:K13"/>
    <mergeCell ref="L11:L13"/>
    <mergeCell ref="V11:Z11"/>
    <mergeCell ref="M11:M13"/>
    <mergeCell ref="N11:N13"/>
    <mergeCell ref="O11:O13"/>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8"/>
  <sheetViews>
    <sheetView workbookViewId="0">
      <selection sqref="A1:E4"/>
    </sheetView>
  </sheetViews>
  <sheetFormatPr baseColWidth="10" defaultRowHeight="15" x14ac:dyDescent="0.25"/>
  <cols>
    <col min="1" max="1" width="16.28515625" customWidth="1"/>
    <col min="2" max="3" width="5.140625" customWidth="1"/>
    <col min="4" max="4" width="5.42578125" customWidth="1"/>
    <col min="5" max="5" width="13.7109375" customWidth="1"/>
    <col min="6" max="8" width="6.5703125" bestFit="1" customWidth="1"/>
    <col min="9" max="10" width="6.140625" bestFit="1"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1110"/>
      <c r="B1" s="1111"/>
      <c r="C1" s="1111"/>
      <c r="D1" s="1111"/>
      <c r="E1" s="1112"/>
      <c r="F1" s="1059" t="s">
        <v>51</v>
      </c>
      <c r="G1" s="1060"/>
      <c r="H1" s="1060"/>
      <c r="I1" s="1060"/>
      <c r="J1" s="1060"/>
      <c r="K1" s="1060"/>
      <c r="L1" s="1060"/>
      <c r="M1" s="1060"/>
      <c r="N1" s="1060"/>
      <c r="O1" s="1061"/>
      <c r="P1" s="1054" t="s">
        <v>54</v>
      </c>
      <c r="Q1" s="1054"/>
    </row>
    <row r="2" spans="1:38" x14ac:dyDescent="0.25">
      <c r="A2" s="1113"/>
      <c r="B2" s="1114"/>
      <c r="C2" s="1114"/>
      <c r="D2" s="1114"/>
      <c r="E2" s="1115"/>
      <c r="F2" s="1062"/>
      <c r="G2" s="1063"/>
      <c r="H2" s="1063"/>
      <c r="I2" s="1063"/>
      <c r="J2" s="1063"/>
      <c r="K2" s="1063"/>
      <c r="L2" s="1063"/>
      <c r="M2" s="1063"/>
      <c r="N2" s="1063"/>
      <c r="O2" s="1064"/>
      <c r="P2" s="1054" t="s">
        <v>55</v>
      </c>
      <c r="Q2" s="1054"/>
    </row>
    <row r="3" spans="1:38" ht="15" customHeight="1" x14ac:dyDescent="0.25">
      <c r="A3" s="1113"/>
      <c r="B3" s="1114"/>
      <c r="C3" s="1114"/>
      <c r="D3" s="1114"/>
      <c r="E3" s="1115"/>
      <c r="F3" s="1059" t="s">
        <v>53</v>
      </c>
      <c r="G3" s="1060"/>
      <c r="H3" s="1060"/>
      <c r="I3" s="1060"/>
      <c r="J3" s="1060"/>
      <c r="K3" s="1060"/>
      <c r="L3" s="1060"/>
      <c r="M3" s="1060"/>
      <c r="N3" s="1060"/>
      <c r="O3" s="1061"/>
      <c r="P3" s="1055" t="s">
        <v>56</v>
      </c>
      <c r="Q3" s="1056"/>
    </row>
    <row r="4" spans="1:38" x14ac:dyDescent="0.25">
      <c r="A4" s="1116"/>
      <c r="B4" s="1117"/>
      <c r="C4" s="1117"/>
      <c r="D4" s="1117"/>
      <c r="E4" s="1118"/>
      <c r="F4" s="1062"/>
      <c r="G4" s="1063"/>
      <c r="H4" s="1063"/>
      <c r="I4" s="1063"/>
      <c r="J4" s="1063"/>
      <c r="K4" s="1063"/>
      <c r="L4" s="1063"/>
      <c r="M4" s="1063"/>
      <c r="N4" s="1063"/>
      <c r="O4" s="1064"/>
      <c r="P4" s="1057"/>
      <c r="Q4" s="1058"/>
    </row>
    <row r="6" spans="1:38" ht="15.75" x14ac:dyDescent="0.25">
      <c r="A6" s="1080" t="s">
        <v>52</v>
      </c>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59"/>
    </row>
    <row r="7" spans="1:38" x14ac:dyDescent="0.25">
      <c r="A7" s="3" t="s">
        <v>1078</v>
      </c>
      <c r="B7" s="3"/>
      <c r="C7" s="3"/>
      <c r="D7" s="3"/>
      <c r="E7" s="3"/>
      <c r="F7" s="3"/>
      <c r="G7" s="3"/>
      <c r="H7" s="3"/>
      <c r="I7" s="3"/>
      <c r="J7" s="3"/>
      <c r="K7" s="3"/>
    </row>
    <row r="8" spans="1:38" x14ac:dyDescent="0.25">
      <c r="A8" s="3" t="s">
        <v>1052</v>
      </c>
      <c r="B8" s="3"/>
      <c r="C8" s="3"/>
      <c r="D8" s="3"/>
      <c r="E8" s="3"/>
      <c r="F8" s="3"/>
      <c r="G8" s="3"/>
      <c r="H8" s="3"/>
      <c r="I8" s="3"/>
    </row>
    <row r="9" spans="1:38" ht="15.75" thickBot="1" x14ac:dyDescent="0.3">
      <c r="A9" s="234"/>
      <c r="B9" s="234"/>
      <c r="C9" s="234"/>
      <c r="D9" s="234"/>
      <c r="E9" s="234"/>
      <c r="F9" s="234"/>
      <c r="G9" s="234"/>
      <c r="H9" s="234"/>
      <c r="I9" s="234"/>
    </row>
    <row r="10" spans="1:38" ht="15.75" thickBot="1" x14ac:dyDescent="0.3">
      <c r="A10" s="1081" t="s">
        <v>4</v>
      </c>
      <c r="B10" s="1082"/>
      <c r="C10" s="1082"/>
      <c r="D10" s="1082"/>
      <c r="E10" s="1082"/>
      <c r="F10" s="1082"/>
      <c r="G10" s="1082"/>
      <c r="H10" s="1082"/>
      <c r="I10" s="1082"/>
      <c r="J10" s="1082"/>
      <c r="K10" s="1082"/>
      <c r="L10" s="1082"/>
      <c r="M10" s="1082"/>
      <c r="N10" s="1083"/>
      <c r="O10" s="60"/>
      <c r="P10" s="60"/>
      <c r="Q10" s="60"/>
      <c r="R10" s="1044" t="s">
        <v>5</v>
      </c>
      <c r="S10" s="1045"/>
      <c r="T10" s="1045"/>
      <c r="U10" s="1045"/>
      <c r="V10" s="1046"/>
      <c r="W10" s="1046"/>
      <c r="X10" s="1046"/>
      <c r="Y10" s="1046"/>
      <c r="Z10" s="1046"/>
      <c r="AA10" s="1046"/>
      <c r="AB10" s="1046"/>
      <c r="AC10" s="1046"/>
      <c r="AD10" s="1046"/>
      <c r="AE10" s="1045"/>
      <c r="AF10" s="1045"/>
      <c r="AG10" s="1045"/>
      <c r="AH10" s="1045"/>
      <c r="AI10" s="1046"/>
      <c r="AJ10" s="1045"/>
      <c r="AK10" s="1045"/>
      <c r="AL10" s="1047"/>
    </row>
    <row r="11" spans="1:38" x14ac:dyDescent="0.25">
      <c r="A11" s="1084" t="s">
        <v>2</v>
      </c>
      <c r="B11" s="1035" t="s">
        <v>30</v>
      </c>
      <c r="C11" s="1036"/>
      <c r="D11" s="1037"/>
      <c r="E11" s="1041" t="s">
        <v>38</v>
      </c>
      <c r="F11" s="1035" t="s">
        <v>39</v>
      </c>
      <c r="G11" s="1036"/>
      <c r="H11" s="1036"/>
      <c r="I11" s="1036"/>
      <c r="J11" s="1037"/>
      <c r="K11" s="1041" t="s">
        <v>1</v>
      </c>
      <c r="L11" s="1041" t="s">
        <v>0</v>
      </c>
      <c r="M11" s="1041" t="s">
        <v>12</v>
      </c>
      <c r="N11" s="1086" t="s">
        <v>6</v>
      </c>
      <c r="O11" s="1067" t="s">
        <v>36</v>
      </c>
      <c r="P11" s="1069" t="s">
        <v>37</v>
      </c>
      <c r="Q11" s="1071" t="s">
        <v>35</v>
      </c>
      <c r="R11" s="1065" t="s">
        <v>40</v>
      </c>
      <c r="S11" s="1051" t="s">
        <v>47</v>
      </c>
      <c r="T11" s="1051" t="s">
        <v>46</v>
      </c>
      <c r="U11" s="1051" t="s">
        <v>48</v>
      </c>
      <c r="V11" s="1043" t="s">
        <v>15</v>
      </c>
      <c r="W11" s="1043"/>
      <c r="X11" s="1043"/>
      <c r="Y11" s="1043"/>
      <c r="Z11" s="1043"/>
      <c r="AA11" s="1074" t="s">
        <v>50</v>
      </c>
      <c r="AB11" s="1043" t="s">
        <v>49</v>
      </c>
      <c r="AC11" s="1043" t="s">
        <v>18</v>
      </c>
      <c r="AD11" s="1043"/>
      <c r="AE11" s="1066" t="s">
        <v>19</v>
      </c>
      <c r="AF11" s="1066"/>
      <c r="AG11" s="1051" t="s">
        <v>41</v>
      </c>
      <c r="AH11" s="1049" t="s">
        <v>42</v>
      </c>
      <c r="AI11" s="1052" t="s">
        <v>43</v>
      </c>
      <c r="AJ11" s="1048" t="s">
        <v>44</v>
      </c>
      <c r="AK11" s="1050" t="s">
        <v>45</v>
      </c>
      <c r="AL11" s="1088" t="s">
        <v>26</v>
      </c>
    </row>
    <row r="12" spans="1:38" x14ac:dyDescent="0.25">
      <c r="A12" s="1085"/>
      <c r="B12" s="1038"/>
      <c r="C12" s="1039"/>
      <c r="D12" s="1040"/>
      <c r="E12" s="1042"/>
      <c r="F12" s="1038"/>
      <c r="G12" s="1039"/>
      <c r="H12" s="1039"/>
      <c r="I12" s="1039"/>
      <c r="J12" s="1040"/>
      <c r="K12" s="1042"/>
      <c r="L12" s="1042"/>
      <c r="M12" s="1042"/>
      <c r="N12" s="1087"/>
      <c r="O12" s="1067"/>
      <c r="P12" s="1069"/>
      <c r="Q12" s="1071"/>
      <c r="R12" s="1048"/>
      <c r="S12" s="1051"/>
      <c r="T12" s="1051"/>
      <c r="U12" s="1051"/>
      <c r="V12" s="1043" t="s">
        <v>13</v>
      </c>
      <c r="W12" s="1043"/>
      <c r="X12" s="1043" t="s">
        <v>14</v>
      </c>
      <c r="Y12" s="1043"/>
      <c r="Z12" s="1043"/>
      <c r="AA12" s="1074"/>
      <c r="AB12" s="1043"/>
      <c r="AC12" s="1043"/>
      <c r="AD12" s="1043"/>
      <c r="AE12" s="1043"/>
      <c r="AF12" s="1043"/>
      <c r="AG12" s="1051"/>
      <c r="AH12" s="1049"/>
      <c r="AI12" s="1052"/>
      <c r="AJ12" s="1048"/>
      <c r="AK12" s="1051"/>
      <c r="AL12" s="1089"/>
    </row>
    <row r="13" spans="1:38" ht="68.25" thickBot="1" x14ac:dyDescent="0.3">
      <c r="A13" s="1140"/>
      <c r="B13" s="366" t="s">
        <v>27</v>
      </c>
      <c r="C13" s="366" t="s">
        <v>28</v>
      </c>
      <c r="D13" s="367" t="s">
        <v>29</v>
      </c>
      <c r="E13" s="1141"/>
      <c r="F13" s="110" t="s">
        <v>8</v>
      </c>
      <c r="G13" s="110" t="s">
        <v>9</v>
      </c>
      <c r="H13" s="110" t="s">
        <v>10</v>
      </c>
      <c r="I13" s="110" t="s">
        <v>11</v>
      </c>
      <c r="J13" s="111" t="s">
        <v>3</v>
      </c>
      <c r="K13" s="1141"/>
      <c r="L13" s="1141"/>
      <c r="M13" s="1141"/>
      <c r="N13" s="1130"/>
      <c r="O13" s="1067"/>
      <c r="P13" s="1069"/>
      <c r="Q13" s="1071"/>
      <c r="R13" s="1131"/>
      <c r="S13" s="1128"/>
      <c r="T13" s="1128"/>
      <c r="U13" s="1128"/>
      <c r="V13" s="64" t="s">
        <v>16</v>
      </c>
      <c r="W13" s="64" t="s">
        <v>17</v>
      </c>
      <c r="X13" s="64" t="s">
        <v>25</v>
      </c>
      <c r="Y13" s="64" t="s">
        <v>24</v>
      </c>
      <c r="Z13" s="64" t="s">
        <v>17</v>
      </c>
      <c r="AA13" s="1074"/>
      <c r="AB13" s="1043"/>
      <c r="AC13" s="64" t="s">
        <v>20</v>
      </c>
      <c r="AD13" s="64" t="s">
        <v>21</v>
      </c>
      <c r="AE13" s="61" t="s">
        <v>22</v>
      </c>
      <c r="AF13" s="61" t="s">
        <v>23</v>
      </c>
      <c r="AG13" s="1051"/>
      <c r="AH13" s="1049"/>
      <c r="AI13" s="1053"/>
      <c r="AJ13" s="1048"/>
      <c r="AK13" s="1051"/>
      <c r="AL13" s="1089"/>
    </row>
    <row r="14" spans="1:38" ht="15.75" thickBot="1" x14ac:dyDescent="0.3">
      <c r="A14" s="113"/>
      <c r="B14" s="114"/>
      <c r="C14" s="114"/>
      <c r="D14" s="115"/>
      <c r="E14" s="114"/>
      <c r="F14" s="116"/>
      <c r="G14" s="116"/>
      <c r="H14" s="116"/>
      <c r="I14" s="116"/>
      <c r="J14" s="117">
        <f>SUM(F14:I14)</f>
        <v>0</v>
      </c>
      <c r="K14" s="118"/>
      <c r="L14" s="118"/>
      <c r="M14" s="118"/>
      <c r="N14" s="118"/>
      <c r="O14" s="118"/>
      <c r="P14" s="118"/>
      <c r="Q14" s="118"/>
      <c r="R14" s="122"/>
      <c r="S14" s="116"/>
      <c r="T14" s="123"/>
      <c r="U14" s="118"/>
      <c r="V14" s="124"/>
      <c r="W14" s="124"/>
      <c r="X14" s="124"/>
      <c r="Y14" s="124"/>
      <c r="Z14" s="124"/>
      <c r="AA14" s="124"/>
      <c r="AB14" s="124"/>
      <c r="AC14" s="124"/>
      <c r="AD14" s="124"/>
      <c r="AE14" s="125"/>
      <c r="AF14" s="126"/>
      <c r="AG14" s="127"/>
      <c r="AH14" s="127"/>
      <c r="AI14" s="127"/>
      <c r="AJ14" s="126"/>
      <c r="AK14" s="126"/>
      <c r="AL14" s="9"/>
    </row>
    <row r="15" spans="1:38" ht="78.75" x14ac:dyDescent="0.25">
      <c r="A15" s="74" t="s">
        <v>1053</v>
      </c>
      <c r="B15" s="129" t="s">
        <v>58</v>
      </c>
      <c r="C15" s="129"/>
      <c r="D15" s="129"/>
      <c r="E15" s="74" t="s">
        <v>1054</v>
      </c>
      <c r="F15" s="193">
        <v>15</v>
      </c>
      <c r="G15" s="193">
        <v>70</v>
      </c>
      <c r="H15" s="193">
        <v>40</v>
      </c>
      <c r="I15" s="193">
        <v>19</v>
      </c>
      <c r="J15" s="189">
        <f t="shared" ref="J15:J19" si="0">SUM(F15:I15)</f>
        <v>144</v>
      </c>
      <c r="K15" s="74" t="s">
        <v>1055</v>
      </c>
      <c r="L15" s="74" t="s">
        <v>1056</v>
      </c>
      <c r="M15" s="129" t="s">
        <v>1057</v>
      </c>
      <c r="N15" s="129"/>
      <c r="O15" s="74" t="s">
        <v>1058</v>
      </c>
      <c r="P15" s="74">
        <v>1</v>
      </c>
      <c r="Q15" s="74" t="s">
        <v>1059</v>
      </c>
      <c r="R15" s="657"/>
      <c r="S15" s="2"/>
      <c r="T15" s="2"/>
      <c r="U15" s="2"/>
      <c r="V15" s="2"/>
      <c r="W15" s="2"/>
      <c r="X15" s="2"/>
      <c r="Y15" s="2"/>
      <c r="Z15" s="2"/>
      <c r="AA15" s="2"/>
      <c r="AB15" s="2"/>
      <c r="AC15" s="2"/>
      <c r="AD15" s="2"/>
      <c r="AE15" s="2"/>
      <c r="AF15" s="502"/>
      <c r="AG15" s="10"/>
      <c r="AH15" s="220"/>
      <c r="AI15" s="503"/>
      <c r="AJ15" s="502"/>
      <c r="AK15" s="143"/>
      <c r="AL15" s="504"/>
    </row>
    <row r="16" spans="1:38" ht="90" x14ac:dyDescent="0.25">
      <c r="A16" s="74" t="s">
        <v>1060</v>
      </c>
      <c r="B16" s="138" t="s">
        <v>58</v>
      </c>
      <c r="C16" s="129"/>
      <c r="D16" s="129"/>
      <c r="E16" s="191" t="s">
        <v>1061</v>
      </c>
      <c r="F16" s="715">
        <v>2</v>
      </c>
      <c r="G16" s="193">
        <v>3</v>
      </c>
      <c r="H16" s="193">
        <v>3</v>
      </c>
      <c r="I16" s="193">
        <v>2</v>
      </c>
      <c r="J16" s="189">
        <f t="shared" si="0"/>
        <v>10</v>
      </c>
      <c r="K16" s="74" t="s">
        <v>703</v>
      </c>
      <c r="L16" s="74" t="s">
        <v>1062</v>
      </c>
      <c r="M16" s="129" t="s">
        <v>1063</v>
      </c>
      <c r="N16" s="129"/>
      <c r="O16" s="74" t="s">
        <v>1064</v>
      </c>
      <c r="P16" s="74">
        <v>1</v>
      </c>
      <c r="Q16" s="74" t="s">
        <v>1059</v>
      </c>
      <c r="R16" s="657"/>
      <c r="S16" s="2"/>
      <c r="T16" s="2"/>
      <c r="U16" s="2"/>
      <c r="V16" s="2"/>
      <c r="W16" s="2"/>
      <c r="X16" s="2"/>
      <c r="Y16" s="2"/>
      <c r="Z16" s="2"/>
      <c r="AA16" s="2"/>
      <c r="AB16" s="2"/>
      <c r="AC16" s="2"/>
      <c r="AD16" s="2"/>
      <c r="AE16" s="2"/>
      <c r="AF16" s="2"/>
      <c r="AG16" s="2"/>
      <c r="AH16" s="2"/>
      <c r="AI16" s="15"/>
      <c r="AJ16" s="2"/>
      <c r="AK16" s="2"/>
      <c r="AL16" s="17"/>
    </row>
    <row r="17" spans="1:38" ht="56.25" x14ac:dyDescent="0.25">
      <c r="A17" s="74" t="s">
        <v>1065</v>
      </c>
      <c r="B17" s="129"/>
      <c r="C17" s="138" t="s">
        <v>58</v>
      </c>
      <c r="D17" s="129"/>
      <c r="E17" s="74" t="s">
        <v>1066</v>
      </c>
      <c r="F17" s="715">
        <v>0</v>
      </c>
      <c r="G17" s="193">
        <v>2</v>
      </c>
      <c r="H17" s="193">
        <v>4</v>
      </c>
      <c r="I17" s="193">
        <v>4</v>
      </c>
      <c r="J17" s="189">
        <f t="shared" si="0"/>
        <v>10</v>
      </c>
      <c r="K17" s="74" t="s">
        <v>1067</v>
      </c>
      <c r="L17" s="74" t="s">
        <v>1068</v>
      </c>
      <c r="M17" s="129" t="s">
        <v>1069</v>
      </c>
      <c r="N17" s="74" t="s">
        <v>1070</v>
      </c>
      <c r="O17" s="74" t="s">
        <v>1064</v>
      </c>
      <c r="P17" s="74">
        <v>1</v>
      </c>
      <c r="Q17" s="74" t="s">
        <v>1059</v>
      </c>
      <c r="R17" s="657"/>
      <c r="S17" s="2"/>
      <c r="T17" s="2"/>
      <c r="U17" s="2"/>
      <c r="V17" s="2"/>
      <c r="W17" s="2"/>
      <c r="X17" s="2"/>
      <c r="Y17" s="2"/>
      <c r="Z17" s="2"/>
      <c r="AA17" s="2"/>
      <c r="AB17" s="2"/>
      <c r="AC17" s="2"/>
      <c r="AD17" s="2"/>
      <c r="AE17" s="2"/>
      <c r="AF17" s="2"/>
      <c r="AG17" s="2"/>
      <c r="AH17" s="2"/>
      <c r="AI17" s="15"/>
      <c r="AJ17" s="2"/>
      <c r="AK17" s="2"/>
      <c r="AL17" s="17"/>
    </row>
    <row r="18" spans="1:38" ht="68.25" thickBot="1" x14ac:dyDescent="0.3">
      <c r="A18" s="74" t="s">
        <v>1071</v>
      </c>
      <c r="B18" s="138" t="s">
        <v>58</v>
      </c>
      <c r="C18" s="716"/>
      <c r="D18" s="717"/>
      <c r="E18" s="74" t="s">
        <v>1072</v>
      </c>
      <c r="F18" s="715">
        <v>6000</v>
      </c>
      <c r="G18" s="193">
        <v>15000</v>
      </c>
      <c r="H18" s="193">
        <v>15000</v>
      </c>
      <c r="I18" s="193">
        <v>6284</v>
      </c>
      <c r="J18" s="189">
        <f t="shared" si="0"/>
        <v>42284</v>
      </c>
      <c r="K18" s="74" t="s">
        <v>1073</v>
      </c>
      <c r="L18" s="74" t="s">
        <v>1074</v>
      </c>
      <c r="M18" s="129">
        <v>601</v>
      </c>
      <c r="N18" s="74" t="s">
        <v>1075</v>
      </c>
      <c r="O18" s="74" t="s">
        <v>1076</v>
      </c>
      <c r="P18" s="74">
        <v>1</v>
      </c>
      <c r="Q18" s="74" t="s">
        <v>1059</v>
      </c>
      <c r="R18" s="379"/>
      <c r="S18" s="380"/>
      <c r="T18" s="380"/>
      <c r="U18" s="380"/>
      <c r="V18" s="378"/>
      <c r="W18" s="161"/>
      <c r="X18" s="161"/>
      <c r="Y18" s="161"/>
      <c r="Z18" s="161"/>
      <c r="AA18" s="161"/>
      <c r="AB18" s="161"/>
      <c r="AC18" s="161"/>
      <c r="AD18" s="161"/>
      <c r="AE18" s="161"/>
      <c r="AF18" s="161"/>
      <c r="AG18" s="162"/>
      <c r="AH18" s="385"/>
      <c r="AI18" s="12"/>
      <c r="AJ18" s="161"/>
      <c r="AK18" s="161"/>
      <c r="AL18" s="386"/>
    </row>
    <row r="19" spans="1:38" ht="15.75" thickBot="1" x14ac:dyDescent="0.3">
      <c r="A19" s="86" t="s">
        <v>3</v>
      </c>
      <c r="B19" s="87"/>
      <c r="C19" s="87"/>
      <c r="D19" s="87"/>
      <c r="E19" s="88"/>
      <c r="F19" s="5">
        <f>SUM(F14:F18)</f>
        <v>6017</v>
      </c>
      <c r="G19" s="212">
        <f>SUM(G14:G18)</f>
        <v>15075</v>
      </c>
      <c r="H19" s="212">
        <f>SUM(H14:H18)</f>
        <v>15047</v>
      </c>
      <c r="I19" s="212">
        <f>SUM(I14:I18)</f>
        <v>6309</v>
      </c>
      <c r="J19" s="401">
        <f t="shared" si="0"/>
        <v>42448</v>
      </c>
      <c r="K19" s="6" t="s">
        <v>7</v>
      </c>
      <c r="L19" s="6" t="s">
        <v>7</v>
      </c>
      <c r="M19" s="402" t="s">
        <v>7</v>
      </c>
      <c r="N19" s="212">
        <v>20</v>
      </c>
      <c r="O19" s="403"/>
      <c r="P19" s="403"/>
      <c r="Q19" s="403"/>
      <c r="R19" s="4">
        <f>SUM(R14:R18)</f>
        <v>0</v>
      </c>
      <c r="S19" s="5">
        <f>SUM(S14:S18)</f>
        <v>0</v>
      </c>
      <c r="T19" s="5">
        <f>SUM(T14:T18)</f>
        <v>0</v>
      </c>
      <c r="U19" s="5"/>
      <c r="V19" s="5">
        <f t="shared" ref="V19:Z19" si="1">SUM(V14:V18)</f>
        <v>0</v>
      </c>
      <c r="W19" s="5">
        <f t="shared" si="1"/>
        <v>0</v>
      </c>
      <c r="X19" s="5"/>
      <c r="Y19" s="5">
        <f t="shared" si="1"/>
        <v>0</v>
      </c>
      <c r="Z19" s="5">
        <f t="shared" si="1"/>
        <v>0</v>
      </c>
      <c r="AA19" s="7"/>
      <c r="AB19" s="7"/>
      <c r="AC19" s="5">
        <f t="shared" ref="AC19:AF19" si="2">SUM(AC14:AC18)</f>
        <v>0</v>
      </c>
      <c r="AD19" s="5">
        <f>SUM(AD14:AD18)</f>
        <v>0</v>
      </c>
      <c r="AE19" s="5">
        <f t="shared" si="2"/>
        <v>0</v>
      </c>
      <c r="AF19" s="5">
        <f t="shared" si="2"/>
        <v>0</v>
      </c>
      <c r="AG19" s="6"/>
      <c r="AH19" s="8"/>
      <c r="AI19" s="16" t="e">
        <f>AVERAGE(AI14:AI18)</f>
        <v>#DIV/0!</v>
      </c>
      <c r="AJ19" s="7">
        <f>SUM(AJ14:AJ18)</f>
        <v>0</v>
      </c>
      <c r="AK19" s="7"/>
      <c r="AL19" s="9"/>
    </row>
    <row r="20" spans="1:38" ht="15.75" thickBot="1" x14ac:dyDescent="0.3">
      <c r="A20" s="1076" t="s">
        <v>31</v>
      </c>
      <c r="B20" s="1077"/>
      <c r="C20" s="1077"/>
      <c r="D20" s="1077"/>
      <c r="E20" s="1077"/>
      <c r="F20" s="1077"/>
      <c r="G20" s="1077"/>
      <c r="H20" s="1077"/>
      <c r="I20" s="1077"/>
      <c r="J20" s="1077"/>
      <c r="K20" s="1077"/>
      <c r="L20" s="1077"/>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c r="AH20" s="1077"/>
      <c r="AI20" s="1077"/>
      <c r="AJ20" s="1077"/>
      <c r="AK20" s="1077"/>
      <c r="AL20" s="1078"/>
    </row>
    <row r="24" spans="1:38" x14ac:dyDescent="0.25">
      <c r="A24" s="1090" t="s">
        <v>1077</v>
      </c>
      <c r="B24" s="1090"/>
      <c r="C24" s="1090"/>
      <c r="D24" s="1090"/>
      <c r="E24" s="1090"/>
    </row>
    <row r="25" spans="1:38" x14ac:dyDescent="0.25">
      <c r="A25" t="s">
        <v>32</v>
      </c>
      <c r="O25" s="273"/>
    </row>
    <row r="27" spans="1:38" x14ac:dyDescent="0.25">
      <c r="A27" s="1313"/>
      <c r="B27" s="1079"/>
      <c r="C27" s="1079"/>
      <c r="D27" s="1079"/>
      <c r="E27" s="1079"/>
    </row>
    <row r="28" spans="1:38" x14ac:dyDescent="0.25">
      <c r="A28" t="s">
        <v>34</v>
      </c>
    </row>
  </sheetData>
  <mergeCells count="40">
    <mergeCell ref="A20:AL20"/>
    <mergeCell ref="A27:E27"/>
    <mergeCell ref="A24:E24"/>
    <mergeCell ref="AE11:AF12"/>
    <mergeCell ref="AG11:AG13"/>
    <mergeCell ref="AH11:AH13"/>
    <mergeCell ref="AI11:AI13"/>
    <mergeCell ref="AJ11:AJ13"/>
    <mergeCell ref="AK11:AK13"/>
    <mergeCell ref="T11:T13"/>
    <mergeCell ref="U11:U13"/>
    <mergeCell ref="V11:Z11"/>
    <mergeCell ref="AA11:AA13"/>
    <mergeCell ref="R11:R13"/>
    <mergeCell ref="S11:S13"/>
    <mergeCell ref="AL11:AL13"/>
    <mergeCell ref="V12:W12"/>
    <mergeCell ref="X12:Z12"/>
    <mergeCell ref="A6:AJ6"/>
    <mergeCell ref="A10:N10"/>
    <mergeCell ref="R10:AL10"/>
    <mergeCell ref="A11:A13"/>
    <mergeCell ref="B11:D12"/>
    <mergeCell ref="E11:E13"/>
    <mergeCell ref="F11:J12"/>
    <mergeCell ref="K11:K13"/>
    <mergeCell ref="L11:L13"/>
    <mergeCell ref="M11:M13"/>
    <mergeCell ref="AB11:AB13"/>
    <mergeCell ref="AC11:AD12"/>
    <mergeCell ref="N11:N13"/>
    <mergeCell ref="O11:O13"/>
    <mergeCell ref="P11:P13"/>
    <mergeCell ref="Q11:Q13"/>
    <mergeCell ref="A1:E4"/>
    <mergeCell ref="F1:O2"/>
    <mergeCell ref="P1:Q1"/>
    <mergeCell ref="P2:Q2"/>
    <mergeCell ref="F3:O4"/>
    <mergeCell ref="P3:Q4"/>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4"/>
  <sheetViews>
    <sheetView workbookViewId="0">
      <selection sqref="A1:E4"/>
    </sheetView>
  </sheetViews>
  <sheetFormatPr baseColWidth="10" defaultRowHeight="15" x14ac:dyDescent="0.25"/>
  <cols>
    <col min="1" max="1" width="29.42578125" style="234" customWidth="1"/>
    <col min="2" max="3" width="5.140625" style="234" customWidth="1"/>
    <col min="4" max="4" width="5.42578125" style="234" customWidth="1"/>
    <col min="5" max="5" width="24.140625" style="234" customWidth="1"/>
    <col min="6" max="6" width="4" style="234" customWidth="1"/>
    <col min="7" max="7" width="4.5703125" style="234" customWidth="1"/>
    <col min="8" max="8" width="4.7109375" style="234" customWidth="1"/>
    <col min="9" max="9" width="4" style="234" bestFit="1" customWidth="1"/>
    <col min="10" max="10" width="4.85546875" style="234" bestFit="1" customWidth="1"/>
    <col min="11" max="11" width="18.42578125" style="234" customWidth="1"/>
    <col min="12" max="12" width="14.85546875" style="234" customWidth="1"/>
    <col min="13" max="13" width="13.140625" style="234" customWidth="1"/>
    <col min="14" max="14" width="23.28515625" style="234" customWidth="1"/>
    <col min="15" max="15" width="13.140625" style="234" customWidth="1"/>
    <col min="16" max="16" width="11.140625" style="234" customWidth="1"/>
    <col min="17" max="17" width="12.28515625" style="234" customWidth="1"/>
    <col min="18" max="18" width="11.85546875" style="234" customWidth="1"/>
    <col min="19" max="21" width="11.42578125" style="234"/>
    <col min="22" max="22" width="9.42578125" style="234" customWidth="1"/>
    <col min="23" max="23" width="8" style="234" customWidth="1"/>
    <col min="24" max="24" width="8.85546875" style="234" customWidth="1"/>
    <col min="25" max="25" width="9.140625" style="234" customWidth="1"/>
    <col min="26" max="26" width="8" style="234" customWidth="1"/>
    <col min="27" max="27" width="9.5703125" style="234" customWidth="1"/>
    <col min="28" max="28" width="8" style="234" customWidth="1"/>
    <col min="29" max="29" width="6.85546875" style="234" customWidth="1"/>
    <col min="30" max="30" width="6.5703125" style="234" customWidth="1"/>
    <col min="31" max="31" width="6.7109375" style="234" customWidth="1"/>
    <col min="32" max="32" width="6.85546875" style="234" customWidth="1"/>
    <col min="33" max="34" width="13.140625" style="234" customWidth="1"/>
    <col min="35" max="35" width="12.5703125" style="234" customWidth="1"/>
    <col min="36" max="37" width="11.85546875" style="234" customWidth="1"/>
    <col min="38" max="40" width="11.42578125" style="234"/>
    <col min="41" max="41" width="11.85546875" style="234" bestFit="1" customWidth="1"/>
    <col min="42" max="16384" width="11.42578125" style="234"/>
  </cols>
  <sheetData>
    <row r="1" spans="1:38" ht="15" customHeight="1" x14ac:dyDescent="0.25">
      <c r="A1" s="1259"/>
      <c r="B1" s="1260"/>
      <c r="C1" s="1260"/>
      <c r="D1" s="1260"/>
      <c r="E1" s="1261"/>
      <c r="F1" s="1059" t="s">
        <v>51</v>
      </c>
      <c r="G1" s="1060"/>
      <c r="H1" s="1060"/>
      <c r="I1" s="1060"/>
      <c r="J1" s="1060"/>
      <c r="K1" s="1060"/>
      <c r="L1" s="1060"/>
      <c r="M1" s="1060"/>
      <c r="N1" s="1060"/>
      <c r="O1" s="1060"/>
      <c r="P1" s="1054" t="s">
        <v>54</v>
      </c>
      <c r="Q1" s="1054"/>
    </row>
    <row r="2" spans="1:38" x14ac:dyDescent="0.25">
      <c r="A2" s="1262"/>
      <c r="B2" s="1263"/>
      <c r="C2" s="1263"/>
      <c r="D2" s="1263"/>
      <c r="E2" s="1264"/>
      <c r="F2" s="1062"/>
      <c r="G2" s="1063"/>
      <c r="H2" s="1063"/>
      <c r="I2" s="1063"/>
      <c r="J2" s="1063"/>
      <c r="K2" s="1063"/>
      <c r="L2" s="1063"/>
      <c r="M2" s="1063"/>
      <c r="N2" s="1063"/>
      <c r="O2" s="1063"/>
      <c r="P2" s="1054" t="s">
        <v>55</v>
      </c>
      <c r="Q2" s="1054"/>
    </row>
    <row r="3" spans="1:38" ht="15" customHeight="1" x14ac:dyDescent="0.25">
      <c r="A3" s="1262"/>
      <c r="B3" s="1263"/>
      <c r="C3" s="1263"/>
      <c r="D3" s="1263"/>
      <c r="E3" s="1264"/>
      <c r="F3" s="1059" t="s">
        <v>53</v>
      </c>
      <c r="G3" s="1060"/>
      <c r="H3" s="1060"/>
      <c r="I3" s="1060"/>
      <c r="J3" s="1060"/>
      <c r="K3" s="1060"/>
      <c r="L3" s="1060"/>
      <c r="M3" s="1060"/>
      <c r="N3" s="1060"/>
      <c r="O3" s="1060"/>
      <c r="P3" s="1054" t="s">
        <v>56</v>
      </c>
      <c r="Q3" s="1054"/>
    </row>
    <row r="4" spans="1:38" x14ac:dyDescent="0.25">
      <c r="A4" s="1265"/>
      <c r="B4" s="1266"/>
      <c r="C4" s="1266"/>
      <c r="D4" s="1266"/>
      <c r="E4" s="1267"/>
      <c r="F4" s="1062"/>
      <c r="G4" s="1063"/>
      <c r="H4" s="1063"/>
      <c r="I4" s="1063"/>
      <c r="J4" s="1063"/>
      <c r="K4" s="1063"/>
      <c r="L4" s="1063"/>
      <c r="M4" s="1063"/>
      <c r="N4" s="1063"/>
      <c r="O4" s="1063"/>
      <c r="P4" s="1054"/>
      <c r="Q4" s="1054"/>
    </row>
    <row r="5" spans="1:38" x14ac:dyDescent="0.25">
      <c r="A5" s="231"/>
      <c r="B5" s="231"/>
      <c r="C5" s="231"/>
      <c r="D5" s="231"/>
      <c r="E5" s="231"/>
      <c r="F5" s="229"/>
      <c r="G5" s="229"/>
      <c r="H5" s="229"/>
      <c r="I5" s="229"/>
      <c r="J5" s="229"/>
      <c r="K5" s="229"/>
      <c r="L5" s="229"/>
      <c r="M5" s="229"/>
      <c r="N5" s="229"/>
      <c r="O5" s="229"/>
      <c r="P5" s="230"/>
      <c r="Q5" s="230"/>
    </row>
    <row r="6" spans="1:38" s="239" customFormat="1" x14ac:dyDescent="0.25">
      <c r="A6" s="1228" t="s">
        <v>1096</v>
      </c>
      <c r="B6" s="1198"/>
      <c r="C6" s="1198"/>
      <c r="D6" s="1198"/>
      <c r="E6" s="1198"/>
      <c r="F6" s="724"/>
      <c r="G6" s="724"/>
      <c r="H6" s="724"/>
      <c r="I6" s="724"/>
      <c r="J6" s="724"/>
      <c r="K6" s="724"/>
      <c r="P6" s="725"/>
      <c r="Q6" s="725"/>
    </row>
    <row r="7" spans="1:38" s="240" customFormat="1" x14ac:dyDescent="0.25">
      <c r="A7" s="1314" t="s">
        <v>1080</v>
      </c>
      <c r="B7" s="1126"/>
      <c r="C7" s="1126"/>
      <c r="D7" s="1126"/>
      <c r="E7" s="1126"/>
      <c r="F7" s="726"/>
      <c r="G7" s="726"/>
      <c r="H7" s="726"/>
      <c r="I7" s="726"/>
      <c r="J7" s="356"/>
      <c r="K7" s="356"/>
      <c r="L7" s="356"/>
      <c r="M7" s="356"/>
      <c r="N7" s="356"/>
      <c r="O7" s="356"/>
      <c r="P7" s="355"/>
      <c r="Q7" s="355"/>
      <c r="R7" s="356"/>
      <c r="S7" s="356"/>
      <c r="T7" s="356"/>
      <c r="U7" s="356"/>
      <c r="V7" s="356"/>
      <c r="W7" s="356"/>
      <c r="X7" s="356"/>
      <c r="Y7" s="356"/>
      <c r="Z7" s="356"/>
      <c r="AA7" s="356"/>
      <c r="AB7" s="356"/>
      <c r="AC7" s="356"/>
      <c r="AD7" s="356"/>
      <c r="AE7" s="356"/>
      <c r="AF7" s="356"/>
      <c r="AG7" s="356"/>
      <c r="AH7" s="356"/>
      <c r="AI7" s="356"/>
      <c r="AJ7" s="356"/>
      <c r="AK7" s="356"/>
      <c r="AL7" s="356"/>
    </row>
    <row r="8" spans="1:38" s="240" customFormat="1" ht="15.75" thickBot="1" x14ac:dyDescent="0.3">
      <c r="A8" s="726"/>
      <c r="B8" s="726"/>
      <c r="C8" s="726"/>
      <c r="D8" s="726"/>
      <c r="E8" s="726"/>
      <c r="F8" s="726"/>
      <c r="G8" s="726"/>
      <c r="H8" s="726"/>
      <c r="I8" s="726"/>
      <c r="J8" s="356"/>
      <c r="K8" s="356"/>
      <c r="L8" s="356"/>
      <c r="M8" s="356"/>
      <c r="N8" s="356"/>
      <c r="O8" s="356"/>
      <c r="P8" s="355"/>
      <c r="Q8" s="355"/>
      <c r="R8" s="356"/>
      <c r="S8" s="356"/>
      <c r="T8" s="356"/>
      <c r="U8" s="356"/>
      <c r="V8" s="356"/>
      <c r="W8" s="356"/>
      <c r="X8" s="356"/>
      <c r="Y8" s="356"/>
      <c r="Z8" s="356"/>
      <c r="AA8" s="356"/>
      <c r="AB8" s="356"/>
      <c r="AC8" s="356"/>
      <c r="AD8" s="356"/>
      <c r="AE8" s="356"/>
      <c r="AF8" s="356"/>
      <c r="AG8" s="356"/>
      <c r="AH8" s="356"/>
      <c r="AI8" s="356"/>
      <c r="AJ8" s="356"/>
      <c r="AK8" s="356"/>
      <c r="AL8" s="356"/>
    </row>
    <row r="9" spans="1:38" s="240" customFormat="1" ht="15.75" thickBot="1" x14ac:dyDescent="0.3">
      <c r="A9" s="1315" t="s">
        <v>4</v>
      </c>
      <c r="B9" s="1316"/>
      <c r="C9" s="1316"/>
      <c r="D9" s="1316"/>
      <c r="E9" s="1316"/>
      <c r="F9" s="1316"/>
      <c r="G9" s="1316"/>
      <c r="H9" s="1316"/>
      <c r="I9" s="1316"/>
      <c r="J9" s="1316"/>
      <c r="K9" s="1316"/>
      <c r="L9" s="1316"/>
      <c r="M9" s="1316"/>
      <c r="N9" s="1316"/>
      <c r="O9" s="1270"/>
      <c r="P9" s="1270"/>
      <c r="Q9" s="1271"/>
      <c r="R9" s="1317" t="s">
        <v>5</v>
      </c>
      <c r="S9" s="1318"/>
      <c r="T9" s="1318"/>
      <c r="U9" s="1318"/>
      <c r="V9" s="1319"/>
      <c r="W9" s="1319"/>
      <c r="X9" s="1319"/>
      <c r="Y9" s="1319"/>
      <c r="Z9" s="1319"/>
      <c r="AA9" s="1319"/>
      <c r="AB9" s="1319"/>
      <c r="AC9" s="1319"/>
      <c r="AD9" s="1319"/>
      <c r="AE9" s="1318"/>
      <c r="AF9" s="1318"/>
      <c r="AG9" s="1318"/>
      <c r="AH9" s="1318"/>
      <c r="AI9" s="1319"/>
      <c r="AJ9" s="1318"/>
      <c r="AK9" s="1318"/>
      <c r="AL9" s="1320"/>
    </row>
    <row r="10" spans="1:38" ht="15" customHeight="1" x14ac:dyDescent="0.25">
      <c r="A10" s="1275" t="s">
        <v>2</v>
      </c>
      <c r="B10" s="1178" t="s">
        <v>30</v>
      </c>
      <c r="C10" s="1179"/>
      <c r="D10" s="1180"/>
      <c r="E10" s="1169" t="s">
        <v>38</v>
      </c>
      <c r="F10" s="1178" t="s">
        <v>39</v>
      </c>
      <c r="G10" s="1179"/>
      <c r="H10" s="1179"/>
      <c r="I10" s="1179"/>
      <c r="J10" s="1180"/>
      <c r="K10" s="1169" t="s">
        <v>1</v>
      </c>
      <c r="L10" s="1169" t="s">
        <v>0</v>
      </c>
      <c r="M10" s="1169" t="s">
        <v>12</v>
      </c>
      <c r="N10" s="1258" t="s">
        <v>6</v>
      </c>
      <c r="O10" s="1225" t="s">
        <v>36</v>
      </c>
      <c r="P10" s="1225" t="s">
        <v>37</v>
      </c>
      <c r="Q10" s="1241" t="s">
        <v>35</v>
      </c>
      <c r="R10" s="1192" t="s">
        <v>40</v>
      </c>
      <c r="S10" s="1168" t="s">
        <v>47</v>
      </c>
      <c r="T10" s="1168" t="s">
        <v>46</v>
      </c>
      <c r="U10" s="1168" t="s">
        <v>48</v>
      </c>
      <c r="V10" s="1187" t="s">
        <v>15</v>
      </c>
      <c r="W10" s="1187"/>
      <c r="X10" s="1187"/>
      <c r="Y10" s="1187"/>
      <c r="Z10" s="1187"/>
      <c r="AA10" s="1194" t="s">
        <v>50</v>
      </c>
      <c r="AB10" s="1187" t="s">
        <v>49</v>
      </c>
      <c r="AC10" s="1187" t="s">
        <v>18</v>
      </c>
      <c r="AD10" s="1187"/>
      <c r="AE10" s="1312" t="s">
        <v>19</v>
      </c>
      <c r="AF10" s="1312"/>
      <c r="AG10" s="1168" t="s">
        <v>41</v>
      </c>
      <c r="AH10" s="1189" t="s">
        <v>42</v>
      </c>
      <c r="AI10" s="1191" t="s">
        <v>43</v>
      </c>
      <c r="AJ10" s="1166" t="s">
        <v>44</v>
      </c>
      <c r="AK10" s="1167" t="s">
        <v>45</v>
      </c>
      <c r="AL10" s="1167" t="s">
        <v>26</v>
      </c>
    </row>
    <row r="11" spans="1:38" x14ac:dyDescent="0.25">
      <c r="A11" s="1235"/>
      <c r="B11" s="1239"/>
      <c r="C11" s="1239"/>
      <c r="D11" s="1239"/>
      <c r="E11" s="1239"/>
      <c r="F11" s="1239"/>
      <c r="G11" s="1239"/>
      <c r="H11" s="1239"/>
      <c r="I11" s="1239"/>
      <c r="J11" s="1239"/>
      <c r="K11" s="1239"/>
      <c r="L11" s="1239"/>
      <c r="M11" s="1239"/>
      <c r="N11" s="1239"/>
      <c r="O11" s="1226"/>
      <c r="P11" s="1226"/>
      <c r="Q11" s="1239"/>
      <c r="R11" s="1190"/>
      <c r="S11" s="1190"/>
      <c r="T11" s="1190"/>
      <c r="U11" s="1190"/>
      <c r="V11" s="1185" t="s">
        <v>13</v>
      </c>
      <c r="W11" s="1185"/>
      <c r="X11" s="1185" t="s">
        <v>14</v>
      </c>
      <c r="Y11" s="1185"/>
      <c r="Z11" s="1185"/>
      <c r="AA11" s="1193"/>
      <c r="AB11" s="1185"/>
      <c r="AC11" s="1185"/>
      <c r="AD11" s="1185"/>
      <c r="AE11" s="1185"/>
      <c r="AF11" s="1185"/>
      <c r="AG11" s="1190"/>
      <c r="AH11" s="1190"/>
      <c r="AI11" s="1190"/>
      <c r="AJ11" s="1190"/>
      <c r="AK11" s="1190"/>
      <c r="AL11" s="1190"/>
    </row>
    <row r="12" spans="1:38" ht="67.5" x14ac:dyDescent="0.25">
      <c r="A12" s="1235"/>
      <c r="B12" s="327" t="s">
        <v>27</v>
      </c>
      <c r="C12" s="327" t="s">
        <v>28</v>
      </c>
      <c r="D12" s="328" t="s">
        <v>29</v>
      </c>
      <c r="E12" s="1239"/>
      <c r="F12" s="327" t="s">
        <v>8</v>
      </c>
      <c r="G12" s="327" t="s">
        <v>9</v>
      </c>
      <c r="H12" s="327" t="s">
        <v>10</v>
      </c>
      <c r="I12" s="327" t="s">
        <v>11</v>
      </c>
      <c r="J12" s="329" t="s">
        <v>3</v>
      </c>
      <c r="K12" s="1239"/>
      <c r="L12" s="1239"/>
      <c r="M12" s="1239"/>
      <c r="N12" s="1239"/>
      <c r="O12" s="1226"/>
      <c r="P12" s="1226"/>
      <c r="Q12" s="1239"/>
      <c r="R12" s="1190"/>
      <c r="S12" s="1190"/>
      <c r="T12" s="1190"/>
      <c r="U12" s="1190"/>
      <c r="V12" s="330" t="s">
        <v>16</v>
      </c>
      <c r="W12" s="330" t="s">
        <v>17</v>
      </c>
      <c r="X12" s="330" t="s">
        <v>25</v>
      </c>
      <c r="Y12" s="330" t="s">
        <v>24</v>
      </c>
      <c r="Z12" s="330" t="s">
        <v>17</v>
      </c>
      <c r="AA12" s="1193"/>
      <c r="AB12" s="1185"/>
      <c r="AC12" s="330" t="s">
        <v>20</v>
      </c>
      <c r="AD12" s="330" t="s">
        <v>21</v>
      </c>
      <c r="AE12" s="330" t="s">
        <v>22</v>
      </c>
      <c r="AF12" s="330" t="s">
        <v>23</v>
      </c>
      <c r="AG12" s="1190"/>
      <c r="AH12" s="1190"/>
      <c r="AI12" s="1190"/>
      <c r="AJ12" s="1190"/>
      <c r="AK12" s="1190"/>
      <c r="AL12" s="1190"/>
    </row>
    <row r="13" spans="1:38" ht="78.75" x14ac:dyDescent="0.25">
      <c r="A13" s="727" t="s">
        <v>1081</v>
      </c>
      <c r="B13" s="255"/>
      <c r="C13" s="255" t="s">
        <v>58</v>
      </c>
      <c r="D13" s="255"/>
      <c r="E13" s="727" t="s">
        <v>1082</v>
      </c>
      <c r="F13" s="189">
        <v>3</v>
      </c>
      <c r="G13" s="189">
        <v>15</v>
      </c>
      <c r="H13" s="189">
        <v>5</v>
      </c>
      <c r="I13" s="189">
        <v>0</v>
      </c>
      <c r="J13" s="189">
        <f t="shared" ref="J13:J15" si="0">SUM(F13:I13)</f>
        <v>23</v>
      </c>
      <c r="K13" s="727" t="s">
        <v>1083</v>
      </c>
      <c r="L13" s="254" t="s">
        <v>1084</v>
      </c>
      <c r="M13" s="255">
        <v>370</v>
      </c>
      <c r="N13" s="727" t="s">
        <v>1085</v>
      </c>
      <c r="O13" s="68" t="s">
        <v>1086</v>
      </c>
      <c r="P13" s="255">
        <v>116</v>
      </c>
      <c r="Q13" s="68" t="s">
        <v>1087</v>
      </c>
      <c r="R13" s="336"/>
      <c r="S13" s="336"/>
      <c r="T13" s="336"/>
      <c r="U13" s="336"/>
      <c r="V13" s="336"/>
      <c r="W13" s="336"/>
      <c r="X13" s="336"/>
      <c r="Y13" s="336"/>
      <c r="Z13" s="336"/>
      <c r="AA13" s="336"/>
      <c r="AB13" s="336"/>
      <c r="AC13" s="336"/>
      <c r="AD13" s="336"/>
      <c r="AE13" s="336"/>
      <c r="AF13" s="336"/>
      <c r="AG13" s="336"/>
      <c r="AH13" s="336"/>
      <c r="AI13" s="532"/>
      <c r="AJ13" s="336"/>
      <c r="AK13" s="336"/>
      <c r="AL13" s="287"/>
    </row>
    <row r="14" spans="1:38" ht="102" thickBot="1" x14ac:dyDescent="0.3">
      <c r="A14" s="728" t="s">
        <v>1088</v>
      </c>
      <c r="B14" s="262" t="s">
        <v>58</v>
      </c>
      <c r="C14" s="262"/>
      <c r="D14" s="262"/>
      <c r="E14" s="728" t="s">
        <v>1089</v>
      </c>
      <c r="F14" s="291">
        <v>0</v>
      </c>
      <c r="G14" s="291">
        <v>213</v>
      </c>
      <c r="H14" s="291">
        <v>213</v>
      </c>
      <c r="I14" s="291">
        <v>76</v>
      </c>
      <c r="J14" s="279">
        <f>F14+G14+H14+I14</f>
        <v>502</v>
      </c>
      <c r="K14" s="728" t="s">
        <v>1090</v>
      </c>
      <c r="L14" s="338" t="s">
        <v>1091</v>
      </c>
      <c r="M14" s="171">
        <v>370</v>
      </c>
      <c r="N14" s="729" t="s">
        <v>1092</v>
      </c>
      <c r="O14" s="171" t="s">
        <v>1093</v>
      </c>
      <c r="P14" s="171" t="s">
        <v>7</v>
      </c>
      <c r="Q14" s="171" t="s">
        <v>1094</v>
      </c>
      <c r="R14" s="545"/>
      <c r="S14" s="545"/>
      <c r="T14" s="545"/>
      <c r="U14" s="545"/>
      <c r="V14" s="545"/>
      <c r="W14" s="545"/>
      <c r="X14" s="545"/>
      <c r="Y14" s="545"/>
      <c r="Z14" s="545"/>
      <c r="AA14" s="545"/>
      <c r="AB14" s="545"/>
      <c r="AC14" s="545"/>
      <c r="AD14" s="545"/>
      <c r="AE14" s="545"/>
      <c r="AF14" s="545"/>
      <c r="AG14" s="545"/>
      <c r="AH14" s="545"/>
      <c r="AI14" s="546"/>
      <c r="AJ14" s="545"/>
      <c r="AK14" s="545"/>
      <c r="AL14" s="547"/>
    </row>
    <row r="15" spans="1:38" ht="15.75" thickBot="1" x14ac:dyDescent="0.3">
      <c r="A15" s="1325" t="s">
        <v>3</v>
      </c>
      <c r="B15" s="1326"/>
      <c r="C15" s="1326"/>
      <c r="D15" s="1326"/>
      <c r="E15" s="1327"/>
      <c r="F15" s="730">
        <f>SUM(F13:F14)</f>
        <v>3</v>
      </c>
      <c r="G15" s="730">
        <f>SUM(G13:G14)</f>
        <v>228</v>
      </c>
      <c r="H15" s="730">
        <f>SUM(H13:H14)</f>
        <v>218</v>
      </c>
      <c r="I15" s="730">
        <f>SUM(I13:I14)</f>
        <v>76</v>
      </c>
      <c r="J15" s="731">
        <f t="shared" si="0"/>
        <v>525</v>
      </c>
      <c r="K15" s="730" t="s">
        <v>7</v>
      </c>
      <c r="L15" s="730" t="s">
        <v>7</v>
      </c>
      <c r="M15" s="730" t="s">
        <v>7</v>
      </c>
      <c r="N15" s="730" t="s">
        <v>7</v>
      </c>
      <c r="O15" s="732"/>
      <c r="P15" s="732"/>
      <c r="Q15" s="732"/>
      <c r="R15" s="732">
        <f>SUM(R13:R14)</f>
        <v>0</v>
      </c>
      <c r="S15" s="732">
        <f>SUM(S13:S14)</f>
        <v>0</v>
      </c>
      <c r="T15" s="732">
        <f>SUM(T13:T14)</f>
        <v>0</v>
      </c>
      <c r="U15" s="732"/>
      <c r="V15" s="732">
        <f>SUM(V13:V14)</f>
        <v>0</v>
      </c>
      <c r="W15" s="732">
        <f>SUM(W13:W14)</f>
        <v>0</v>
      </c>
      <c r="X15" s="732"/>
      <c r="Y15" s="732">
        <f>SUM(Y13:Y14)</f>
        <v>0</v>
      </c>
      <c r="Z15" s="732">
        <f>SUM(Z13:Z14)</f>
        <v>0</v>
      </c>
      <c r="AA15" s="732"/>
      <c r="AB15" s="732"/>
      <c r="AC15" s="732">
        <f>SUM(AC13:AC14)</f>
        <v>0</v>
      </c>
      <c r="AD15" s="732">
        <f>SUM(AD13:AD14)</f>
        <v>0</v>
      </c>
      <c r="AE15" s="732">
        <f>SUM(AE13:AE14)</f>
        <v>0</v>
      </c>
      <c r="AF15" s="732">
        <f>SUM(AF13:AF14)</f>
        <v>0</v>
      </c>
      <c r="AG15" s="730"/>
      <c r="AH15" s="730"/>
      <c r="AI15" s="733" t="e">
        <f>AVERAGE(AI13:AI14)</f>
        <v>#DIV/0!</v>
      </c>
      <c r="AJ15" s="732">
        <f>SUM(AJ13:AJ14)</f>
        <v>0</v>
      </c>
      <c r="AK15" s="732"/>
      <c r="AL15" s="734"/>
    </row>
    <row r="16" spans="1:38" x14ac:dyDescent="0.25">
      <c r="A16" s="1328" t="s">
        <v>652</v>
      </c>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30"/>
    </row>
    <row r="17" spans="1:38" s="232" customFormat="1" x14ac:dyDescent="0.25">
      <c r="A17" s="735"/>
      <c r="B17" s="735"/>
      <c r="C17" s="735"/>
      <c r="D17" s="735"/>
      <c r="E17" s="735"/>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row>
    <row r="18" spans="1:38" s="232" customFormat="1" ht="15.75" x14ac:dyDescent="0.25">
      <c r="A18" s="1321" t="s">
        <v>1095</v>
      </c>
      <c r="B18" s="1321"/>
      <c r="C18" s="1321"/>
      <c r="D18" s="1321"/>
      <c r="E18" s="1321"/>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row>
    <row r="19" spans="1:38" s="737" customFormat="1" ht="15.75" x14ac:dyDescent="0.25">
      <c r="A19" s="736" t="s">
        <v>32</v>
      </c>
      <c r="B19" s="736"/>
      <c r="C19" s="736"/>
      <c r="D19" s="736"/>
      <c r="E19" s="736"/>
      <c r="F19" s="736"/>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row>
    <row r="20" spans="1:38" s="738" customFormat="1" ht="15.75" x14ac:dyDescent="0.25"/>
    <row r="21" spans="1:38" s="738" customFormat="1" ht="15.75" x14ac:dyDescent="0.25"/>
    <row r="22" spans="1:38" s="738" customFormat="1" ht="15.75" x14ac:dyDescent="0.25"/>
    <row r="23" spans="1:38" s="738" customFormat="1" ht="15.75" x14ac:dyDescent="0.25">
      <c r="A23" s="1322"/>
      <c r="B23" s="1323"/>
      <c r="C23" s="1323"/>
      <c r="D23" s="1323"/>
      <c r="E23" s="1323"/>
    </row>
    <row r="24" spans="1:38" s="738" customFormat="1" ht="15.75" x14ac:dyDescent="0.25">
      <c r="A24" s="1324" t="s">
        <v>34</v>
      </c>
      <c r="B24" s="1324"/>
      <c r="C24" s="1324"/>
      <c r="D24" s="1324"/>
    </row>
  </sheetData>
  <mergeCells count="43">
    <mergeCell ref="A18:E18"/>
    <mergeCell ref="A23:E23"/>
    <mergeCell ref="A24:D24"/>
    <mergeCell ref="AK10:AK12"/>
    <mergeCell ref="AL10:AL12"/>
    <mergeCell ref="V11:W11"/>
    <mergeCell ref="X11:Z11"/>
    <mergeCell ref="A15:E15"/>
    <mergeCell ref="A16:AL16"/>
    <mergeCell ref="AC10:AD11"/>
    <mergeCell ref="AE10:AF11"/>
    <mergeCell ref="AG10:AG12"/>
    <mergeCell ref="AH10:AH12"/>
    <mergeCell ref="AI10:AI12"/>
    <mergeCell ref="AJ10:AJ12"/>
    <mergeCell ref="S10:S12"/>
    <mergeCell ref="T10:T12"/>
    <mergeCell ref="U10:U12"/>
    <mergeCell ref="V10:Z10"/>
    <mergeCell ref="AA10:AA12"/>
    <mergeCell ref="AB10:AB12"/>
    <mergeCell ref="R10:R12"/>
    <mergeCell ref="A6:E6"/>
    <mergeCell ref="A7:E7"/>
    <mergeCell ref="A9:Q9"/>
    <mergeCell ref="R9:AL9"/>
    <mergeCell ref="A10:A12"/>
    <mergeCell ref="B10:D11"/>
    <mergeCell ref="E10:E12"/>
    <mergeCell ref="F10:J11"/>
    <mergeCell ref="K10:K12"/>
    <mergeCell ref="L10:L12"/>
    <mergeCell ref="M10:M12"/>
    <mergeCell ref="N10:N12"/>
    <mergeCell ref="O10:O12"/>
    <mergeCell ref="P10:P12"/>
    <mergeCell ref="Q10:Q12"/>
    <mergeCell ref="A1:E4"/>
    <mergeCell ref="F1:O2"/>
    <mergeCell ref="P1:Q1"/>
    <mergeCell ref="P2:Q2"/>
    <mergeCell ref="F3:O4"/>
    <mergeCell ref="P3:Q4"/>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
  <sheetViews>
    <sheetView workbookViewId="0">
      <selection sqref="A1:E4"/>
    </sheetView>
  </sheetViews>
  <sheetFormatPr baseColWidth="10" defaultRowHeight="15" x14ac:dyDescent="0.25"/>
  <cols>
    <col min="1" max="1" width="40.85546875" customWidth="1"/>
    <col min="2" max="3" width="5.140625" customWidth="1"/>
    <col min="4" max="4" width="5.42578125" customWidth="1"/>
    <col min="5" max="5" width="38.140625" customWidth="1"/>
    <col min="6" max="6" width="4" customWidth="1"/>
    <col min="7" max="7" width="4.140625" customWidth="1"/>
    <col min="8" max="9" width="3.85546875" customWidth="1"/>
    <col min="10" max="10" width="13.42578125" customWidth="1"/>
    <col min="11" max="11" width="27.85546875" customWidth="1"/>
    <col min="12" max="12" width="16.7109375" customWidth="1"/>
    <col min="13" max="14" width="13.140625" customWidth="1"/>
    <col min="15" max="15" width="20.85546875" customWidth="1"/>
    <col min="16" max="16" width="13.140625" customWidth="1"/>
    <col min="17" max="17" width="31" customWidth="1"/>
    <col min="18" max="18" width="12.42578125" customWidth="1"/>
    <col min="21" max="21" width="35.710937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10.7109375" customWidth="1"/>
    <col min="29" max="29" width="6.85546875" customWidth="1"/>
    <col min="30" max="30" width="6.5703125" customWidth="1"/>
    <col min="31" max="31" width="6.7109375" customWidth="1"/>
    <col min="32" max="32" width="12.5703125" customWidth="1"/>
    <col min="33" max="33" width="27.7109375" customWidth="1"/>
    <col min="34" max="34" width="23.42578125" customWidth="1"/>
    <col min="35" max="35" width="12.5703125" customWidth="1"/>
    <col min="36" max="37" width="11.85546875" customWidth="1"/>
    <col min="38" max="38" width="18" customWidth="1"/>
    <col min="41" max="41" width="11.85546875" bestFit="1" customWidth="1"/>
  </cols>
  <sheetData>
    <row r="1" spans="1:38" ht="15" customHeight="1" x14ac:dyDescent="0.25">
      <c r="A1" s="1111"/>
      <c r="B1" s="1111"/>
      <c r="C1" s="1111"/>
      <c r="D1" s="1111"/>
      <c r="E1" s="1112"/>
      <c r="F1" s="1059" t="s">
        <v>51</v>
      </c>
      <c r="G1" s="1060"/>
      <c r="H1" s="1060"/>
      <c r="I1" s="1060"/>
      <c r="J1" s="1060"/>
      <c r="K1" s="1060"/>
      <c r="L1" s="1060"/>
      <c r="M1" s="1060"/>
      <c r="N1" s="1060"/>
      <c r="O1" s="1061"/>
      <c r="P1" s="1054" t="s">
        <v>54</v>
      </c>
      <c r="Q1" s="1054"/>
    </row>
    <row r="2" spans="1:38" x14ac:dyDescent="0.25">
      <c r="A2" s="1114"/>
      <c r="B2" s="1114"/>
      <c r="C2" s="1114"/>
      <c r="D2" s="1114"/>
      <c r="E2" s="1115"/>
      <c r="F2" s="1062"/>
      <c r="G2" s="1063"/>
      <c r="H2" s="1063"/>
      <c r="I2" s="1063"/>
      <c r="J2" s="1063"/>
      <c r="K2" s="1063"/>
      <c r="L2" s="1063"/>
      <c r="M2" s="1063"/>
      <c r="N2" s="1063"/>
      <c r="O2" s="1064"/>
      <c r="P2" s="1054" t="s">
        <v>55</v>
      </c>
      <c r="Q2" s="1054"/>
    </row>
    <row r="3" spans="1:38" x14ac:dyDescent="0.25">
      <c r="A3" s="1114"/>
      <c r="B3" s="1114"/>
      <c r="C3" s="1114"/>
      <c r="D3" s="1114"/>
      <c r="E3" s="1115"/>
      <c r="F3" s="1059" t="s">
        <v>53</v>
      </c>
      <c r="G3" s="1060"/>
      <c r="H3" s="1060"/>
      <c r="I3" s="1060"/>
      <c r="J3" s="1060"/>
      <c r="K3" s="1060"/>
      <c r="L3" s="1060"/>
      <c r="M3" s="1060"/>
      <c r="N3" s="1060"/>
      <c r="O3" s="1061"/>
      <c r="P3" s="1055" t="s">
        <v>56</v>
      </c>
      <c r="Q3" s="1056"/>
    </row>
    <row r="4" spans="1:38" x14ac:dyDescent="0.25">
      <c r="A4" s="1117"/>
      <c r="B4" s="1117"/>
      <c r="C4" s="1117"/>
      <c r="D4" s="1117"/>
      <c r="E4" s="1118"/>
      <c r="F4" s="1062"/>
      <c r="G4" s="1063"/>
      <c r="H4" s="1063"/>
      <c r="I4" s="1063"/>
      <c r="J4" s="1063"/>
      <c r="K4" s="1063"/>
      <c r="L4" s="1063"/>
      <c r="M4" s="1063"/>
      <c r="N4" s="1063"/>
      <c r="O4" s="1064"/>
      <c r="P4" s="1057"/>
      <c r="Q4" s="1058"/>
    </row>
    <row r="6" spans="1:38" ht="15.75" x14ac:dyDescent="0.25">
      <c r="A6" s="1080" t="s">
        <v>52</v>
      </c>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59"/>
    </row>
    <row r="7" spans="1:38" x14ac:dyDescent="0.25">
      <c r="A7" s="3" t="s">
        <v>1119</v>
      </c>
      <c r="B7" s="3"/>
      <c r="C7" s="3"/>
      <c r="D7" s="3"/>
      <c r="E7" s="3"/>
      <c r="F7" s="3"/>
      <c r="G7" s="3"/>
      <c r="H7" s="3"/>
      <c r="I7" s="3"/>
      <c r="J7" s="3"/>
      <c r="K7" s="3"/>
    </row>
    <row r="8" spans="1:38" x14ac:dyDescent="0.25">
      <c r="A8" s="3" t="s">
        <v>1098</v>
      </c>
      <c r="B8" s="3"/>
      <c r="C8" s="3"/>
      <c r="D8" s="3"/>
      <c r="E8" s="3"/>
      <c r="F8" s="3"/>
      <c r="G8" s="3"/>
      <c r="H8" s="3"/>
      <c r="I8" s="3"/>
    </row>
    <row r="9" spans="1:38" ht="15.75" thickBot="1" x14ac:dyDescent="0.3">
      <c r="A9" s="234"/>
      <c r="B9" s="234"/>
      <c r="C9" s="234"/>
      <c r="D9" s="234"/>
      <c r="E9" s="234"/>
      <c r="F9" s="234"/>
      <c r="G9" s="234"/>
      <c r="H9" s="234"/>
      <c r="I9" s="234"/>
    </row>
    <row r="10" spans="1:38" ht="15.75" thickBot="1" x14ac:dyDescent="0.3">
      <c r="A10" s="1082" t="s">
        <v>4</v>
      </c>
      <c r="B10" s="1082"/>
      <c r="C10" s="1082"/>
      <c r="D10" s="1082"/>
      <c r="E10" s="1082"/>
      <c r="F10" s="1082"/>
      <c r="G10" s="1082"/>
      <c r="H10" s="1082"/>
      <c r="I10" s="1082"/>
      <c r="J10" s="1082"/>
      <c r="K10" s="1082"/>
      <c r="L10" s="1082"/>
      <c r="M10" s="1082"/>
      <c r="N10" s="1083"/>
      <c r="O10" s="60"/>
      <c r="P10" s="60"/>
      <c r="Q10" s="60"/>
      <c r="R10" s="1044" t="s">
        <v>5</v>
      </c>
      <c r="S10" s="1045"/>
      <c r="T10" s="1045"/>
      <c r="U10" s="1045"/>
      <c r="V10" s="1046"/>
      <c r="W10" s="1046"/>
      <c r="X10" s="1046"/>
      <c r="Y10" s="1046"/>
      <c r="Z10" s="1046"/>
      <c r="AA10" s="1046"/>
      <c r="AB10" s="1046"/>
      <c r="AC10" s="1046"/>
      <c r="AD10" s="1046"/>
      <c r="AE10" s="1045"/>
      <c r="AF10" s="1045"/>
      <c r="AG10" s="1045"/>
      <c r="AH10" s="1045"/>
      <c r="AI10" s="1046"/>
      <c r="AJ10" s="1045"/>
      <c r="AK10" s="1045"/>
      <c r="AL10" s="1047"/>
    </row>
    <row r="11" spans="1:38" x14ac:dyDescent="0.25">
      <c r="A11" s="1331" t="s">
        <v>2</v>
      </c>
      <c r="B11" s="1035" t="s">
        <v>30</v>
      </c>
      <c r="C11" s="1036"/>
      <c r="D11" s="1037"/>
      <c r="E11" s="1041" t="s">
        <v>38</v>
      </c>
      <c r="F11" s="1035" t="s">
        <v>39</v>
      </c>
      <c r="G11" s="1036"/>
      <c r="H11" s="1036"/>
      <c r="I11" s="1036"/>
      <c r="J11" s="1037"/>
      <c r="K11" s="1041" t="s">
        <v>1</v>
      </c>
      <c r="L11" s="1041" t="s">
        <v>0</v>
      </c>
      <c r="M11" s="1041" t="s">
        <v>12</v>
      </c>
      <c r="N11" s="1086" t="s">
        <v>6</v>
      </c>
      <c r="O11" s="1067" t="s">
        <v>36</v>
      </c>
      <c r="P11" s="1069" t="s">
        <v>37</v>
      </c>
      <c r="Q11" s="1071" t="s">
        <v>35</v>
      </c>
      <c r="R11" s="1065" t="s">
        <v>40</v>
      </c>
      <c r="S11" s="1051" t="s">
        <v>47</v>
      </c>
      <c r="T11" s="1051" t="s">
        <v>46</v>
      </c>
      <c r="U11" s="1051" t="s">
        <v>1099</v>
      </c>
      <c r="V11" s="1043" t="s">
        <v>15</v>
      </c>
      <c r="W11" s="1043"/>
      <c r="X11" s="1043"/>
      <c r="Y11" s="1043"/>
      <c r="Z11" s="1043"/>
      <c r="AA11" s="1074" t="s">
        <v>50</v>
      </c>
      <c r="AB11" s="1043" t="s">
        <v>49</v>
      </c>
      <c r="AC11" s="1043" t="s">
        <v>18</v>
      </c>
      <c r="AD11" s="1043"/>
      <c r="AE11" s="1066" t="s">
        <v>19</v>
      </c>
      <c r="AF11" s="1066"/>
      <c r="AG11" s="1051" t="s">
        <v>41</v>
      </c>
      <c r="AH11" s="1049" t="s">
        <v>42</v>
      </c>
      <c r="AI11" s="1052" t="s">
        <v>43</v>
      </c>
      <c r="AJ11" s="1048" t="s">
        <v>44</v>
      </c>
      <c r="AK11" s="1050" t="s">
        <v>45</v>
      </c>
      <c r="AL11" s="1088" t="s">
        <v>26</v>
      </c>
    </row>
    <row r="12" spans="1:38" x14ac:dyDescent="0.25">
      <c r="A12" s="1332"/>
      <c r="B12" s="1038"/>
      <c r="C12" s="1039"/>
      <c r="D12" s="1040"/>
      <c r="E12" s="1042"/>
      <c r="F12" s="1038"/>
      <c r="G12" s="1039"/>
      <c r="H12" s="1039"/>
      <c r="I12" s="1039"/>
      <c r="J12" s="1040"/>
      <c r="K12" s="1042"/>
      <c r="L12" s="1042"/>
      <c r="M12" s="1042"/>
      <c r="N12" s="1087"/>
      <c r="O12" s="1067"/>
      <c r="P12" s="1069"/>
      <c r="Q12" s="1071"/>
      <c r="R12" s="1048"/>
      <c r="S12" s="1051"/>
      <c r="T12" s="1051"/>
      <c r="U12" s="1051"/>
      <c r="V12" s="1043" t="s">
        <v>13</v>
      </c>
      <c r="W12" s="1043"/>
      <c r="X12" s="1043" t="s">
        <v>14</v>
      </c>
      <c r="Y12" s="1043"/>
      <c r="Z12" s="1043"/>
      <c r="AA12" s="1074"/>
      <c r="AB12" s="1043"/>
      <c r="AC12" s="1043"/>
      <c r="AD12" s="1043"/>
      <c r="AE12" s="1043"/>
      <c r="AF12" s="1043"/>
      <c r="AG12" s="1051"/>
      <c r="AH12" s="1049"/>
      <c r="AI12" s="1052"/>
      <c r="AJ12" s="1048"/>
      <c r="AK12" s="1051"/>
      <c r="AL12" s="1089"/>
    </row>
    <row r="13" spans="1:38" ht="68.25" thickBot="1" x14ac:dyDescent="0.3">
      <c r="A13" s="1333"/>
      <c r="B13" s="366" t="s">
        <v>27</v>
      </c>
      <c r="C13" s="366" t="s">
        <v>28</v>
      </c>
      <c r="D13" s="367" t="s">
        <v>29</v>
      </c>
      <c r="E13" s="1141"/>
      <c r="F13" s="110" t="s">
        <v>8</v>
      </c>
      <c r="G13" s="110" t="s">
        <v>9</v>
      </c>
      <c r="H13" s="110" t="s">
        <v>10</v>
      </c>
      <c r="I13" s="110" t="s">
        <v>11</v>
      </c>
      <c r="J13" s="111" t="s">
        <v>3</v>
      </c>
      <c r="K13" s="1141"/>
      <c r="L13" s="1141"/>
      <c r="M13" s="1141"/>
      <c r="N13" s="1130"/>
      <c r="O13" s="1067"/>
      <c r="P13" s="1069"/>
      <c r="Q13" s="1071"/>
      <c r="R13" s="1131"/>
      <c r="S13" s="1128"/>
      <c r="T13" s="1128"/>
      <c r="U13" s="1128"/>
      <c r="V13" s="64" t="s">
        <v>16</v>
      </c>
      <c r="W13" s="64" t="s">
        <v>17</v>
      </c>
      <c r="X13" s="64" t="s">
        <v>25</v>
      </c>
      <c r="Y13" s="64" t="s">
        <v>24</v>
      </c>
      <c r="Z13" s="64" t="s">
        <v>17</v>
      </c>
      <c r="AA13" s="1074"/>
      <c r="AB13" s="1043"/>
      <c r="AC13" s="64" t="s">
        <v>20</v>
      </c>
      <c r="AD13" s="64" t="s">
        <v>21</v>
      </c>
      <c r="AE13" s="112" t="s">
        <v>22</v>
      </c>
      <c r="AF13" s="112" t="s">
        <v>23</v>
      </c>
      <c r="AG13" s="1128"/>
      <c r="AH13" s="1294"/>
      <c r="AI13" s="1052"/>
      <c r="AJ13" s="1048"/>
      <c r="AK13" s="1051"/>
      <c r="AL13" s="1089"/>
    </row>
    <row r="14" spans="1:38" ht="112.5" x14ac:dyDescent="0.25">
      <c r="A14" s="225" t="s">
        <v>1100</v>
      </c>
      <c r="B14" s="74"/>
      <c r="C14" s="74" t="s">
        <v>58</v>
      </c>
      <c r="D14" s="74"/>
      <c r="E14" s="74" t="s">
        <v>1101</v>
      </c>
      <c r="F14" s="74" t="s">
        <v>58</v>
      </c>
      <c r="G14" s="74" t="s">
        <v>58</v>
      </c>
      <c r="H14" s="74" t="s">
        <v>58</v>
      </c>
      <c r="I14" s="74" t="s">
        <v>58</v>
      </c>
      <c r="J14" s="74">
        <f t="shared" ref="J14:J17" si="0">SUM(F14:I14)</f>
        <v>0</v>
      </c>
      <c r="K14" s="74" t="s">
        <v>1102</v>
      </c>
      <c r="L14" s="74" t="s">
        <v>1103</v>
      </c>
      <c r="M14" s="74">
        <v>176</v>
      </c>
      <c r="N14" s="74" t="s">
        <v>1104</v>
      </c>
      <c r="O14" s="74" t="s">
        <v>1105</v>
      </c>
      <c r="P14" s="74" t="s">
        <v>1105</v>
      </c>
      <c r="Q14" s="74" t="s">
        <v>1106</v>
      </c>
      <c r="R14" s="652">
        <f>SUM(J14)</f>
        <v>0</v>
      </c>
      <c r="S14" s="502"/>
      <c r="T14" s="502">
        <f t="shared" ref="T14:T17" si="1">SUM(S14)</f>
        <v>0</v>
      </c>
      <c r="U14" s="502"/>
      <c r="V14" s="502">
        <f t="shared" ref="V14:V17" si="2">SUM(T14)</f>
        <v>0</v>
      </c>
      <c r="W14" s="502">
        <f t="shared" ref="W14:W16" si="3">SUM(V14,R14)</f>
        <v>0</v>
      </c>
      <c r="X14" s="502"/>
      <c r="Y14" s="502">
        <f t="shared" ref="Y14:Y17" si="4">SUM(W14)</f>
        <v>0</v>
      </c>
      <c r="Z14" s="502">
        <f t="shared" ref="Z14:Z17" si="5">SUM(Y14)</f>
        <v>0</v>
      </c>
      <c r="AA14" s="502"/>
      <c r="AB14" s="502"/>
      <c r="AC14" s="502">
        <f t="shared" ref="AC14:AC17" si="6">SUM(Z14)</f>
        <v>0</v>
      </c>
      <c r="AD14" s="502">
        <f t="shared" ref="AD14:AF17" si="7">SUM(AC14)</f>
        <v>0</v>
      </c>
      <c r="AE14" s="502">
        <f t="shared" si="7"/>
        <v>0</v>
      </c>
      <c r="AF14" s="502">
        <f t="shared" si="7"/>
        <v>0</v>
      </c>
      <c r="AG14" s="10"/>
      <c r="AH14" s="220"/>
      <c r="AI14" s="12" t="s">
        <v>1107</v>
      </c>
      <c r="AJ14" s="502"/>
      <c r="AK14" s="143"/>
      <c r="AL14" s="504"/>
    </row>
    <row r="15" spans="1:38" ht="33.75" x14ac:dyDescent="0.25">
      <c r="A15" s="225" t="s">
        <v>1108</v>
      </c>
      <c r="B15" s="74"/>
      <c r="C15" s="74"/>
      <c r="D15" s="74" t="s">
        <v>58</v>
      </c>
      <c r="E15" s="74" t="s">
        <v>1109</v>
      </c>
      <c r="F15" s="74" t="s">
        <v>58</v>
      </c>
      <c r="G15" s="74" t="s">
        <v>58</v>
      </c>
      <c r="H15" s="74" t="s">
        <v>58</v>
      </c>
      <c r="I15" s="74" t="s">
        <v>58</v>
      </c>
      <c r="J15" s="74">
        <f t="shared" si="0"/>
        <v>0</v>
      </c>
      <c r="K15" s="74" t="s">
        <v>1110</v>
      </c>
      <c r="L15" s="74" t="s">
        <v>1103</v>
      </c>
      <c r="M15" s="74">
        <v>175</v>
      </c>
      <c r="N15" s="74" t="s">
        <v>392</v>
      </c>
      <c r="O15" s="74" t="s">
        <v>1105</v>
      </c>
      <c r="P15" s="74" t="s">
        <v>1105</v>
      </c>
      <c r="Q15" s="74" t="s">
        <v>1111</v>
      </c>
      <c r="R15" s="652">
        <f>SUM(J15)</f>
        <v>0</v>
      </c>
      <c r="S15" s="502"/>
      <c r="T15" s="502">
        <f t="shared" si="1"/>
        <v>0</v>
      </c>
      <c r="U15" s="502"/>
      <c r="V15" s="502">
        <f t="shared" si="2"/>
        <v>0</v>
      </c>
      <c r="W15" s="502">
        <f t="shared" si="3"/>
        <v>0</v>
      </c>
      <c r="X15" s="502"/>
      <c r="Y15" s="502">
        <f t="shared" si="4"/>
        <v>0</v>
      </c>
      <c r="Z15" s="502">
        <f t="shared" si="5"/>
        <v>0</v>
      </c>
      <c r="AA15" s="502"/>
      <c r="AB15" s="502"/>
      <c r="AC15" s="502">
        <f t="shared" si="6"/>
        <v>0</v>
      </c>
      <c r="AD15" s="502">
        <f t="shared" si="7"/>
        <v>0</v>
      </c>
      <c r="AE15" s="502">
        <f t="shared" si="7"/>
        <v>0</v>
      </c>
      <c r="AF15" s="502">
        <f t="shared" si="7"/>
        <v>0</v>
      </c>
      <c r="AG15" s="2"/>
      <c r="AH15" s="658"/>
      <c r="AI15" s="658"/>
      <c r="AJ15" s="502"/>
      <c r="AK15" s="143"/>
      <c r="AL15" s="154"/>
    </row>
    <row r="16" spans="1:38" ht="113.25" thickBot="1" x14ac:dyDescent="0.3">
      <c r="A16" s="278" t="s">
        <v>1112</v>
      </c>
      <c r="B16" s="218" t="s">
        <v>58</v>
      </c>
      <c r="C16" s="218"/>
      <c r="D16" s="218"/>
      <c r="E16" s="218" t="s">
        <v>1112</v>
      </c>
      <c r="F16" s="218">
        <v>2</v>
      </c>
      <c r="G16" s="218">
        <v>10</v>
      </c>
      <c r="H16" s="218">
        <v>10</v>
      </c>
      <c r="I16" s="218">
        <v>10</v>
      </c>
      <c r="J16" s="218">
        <f t="shared" si="0"/>
        <v>32</v>
      </c>
      <c r="K16" s="218" t="s">
        <v>776</v>
      </c>
      <c r="L16" s="218" t="s">
        <v>1103</v>
      </c>
      <c r="M16" s="218" t="s">
        <v>1113</v>
      </c>
      <c r="N16" s="218" t="s">
        <v>1114</v>
      </c>
      <c r="O16" s="218" t="s">
        <v>1115</v>
      </c>
      <c r="P16" s="218" t="s">
        <v>1115</v>
      </c>
      <c r="Q16" s="218" t="s">
        <v>1116</v>
      </c>
      <c r="R16" s="476">
        <f>SUM(J16)</f>
        <v>32</v>
      </c>
      <c r="S16" s="380"/>
      <c r="T16" s="380">
        <f t="shared" si="1"/>
        <v>0</v>
      </c>
      <c r="U16" s="380"/>
      <c r="V16" s="380">
        <f t="shared" si="2"/>
        <v>0</v>
      </c>
      <c r="W16" s="380">
        <f t="shared" si="3"/>
        <v>32</v>
      </c>
      <c r="X16" s="380"/>
      <c r="Y16" s="380">
        <f t="shared" si="4"/>
        <v>32</v>
      </c>
      <c r="Z16" s="380">
        <f t="shared" si="5"/>
        <v>32</v>
      </c>
      <c r="AA16" s="380"/>
      <c r="AB16" s="380"/>
      <c r="AC16" s="380">
        <f t="shared" si="6"/>
        <v>32</v>
      </c>
      <c r="AD16" s="380">
        <f t="shared" si="7"/>
        <v>32</v>
      </c>
      <c r="AE16" s="380">
        <f t="shared" si="7"/>
        <v>32</v>
      </c>
      <c r="AF16" s="380">
        <f t="shared" si="7"/>
        <v>32</v>
      </c>
      <c r="AG16" s="380"/>
      <c r="AH16" s="475"/>
      <c r="AI16" s="475"/>
      <c r="AJ16" s="380"/>
      <c r="AK16" s="475"/>
      <c r="AL16" s="386"/>
    </row>
    <row r="17" spans="1:38" ht="15.75" thickBot="1" x14ac:dyDescent="0.3">
      <c r="A17" s="616" t="s">
        <v>3</v>
      </c>
      <c r="B17" s="87"/>
      <c r="C17" s="87"/>
      <c r="D17" s="87"/>
      <c r="E17" s="88"/>
      <c r="F17" s="5">
        <f>SUM(F14:F16)</f>
        <v>2</v>
      </c>
      <c r="G17" s="5">
        <f>SUM(G14:G16)</f>
        <v>10</v>
      </c>
      <c r="H17" s="5">
        <f>SUM(H14:H16)</f>
        <v>10</v>
      </c>
      <c r="I17" s="5">
        <f>SUM(I14:I16)</f>
        <v>10</v>
      </c>
      <c r="J17" s="144">
        <f t="shared" si="0"/>
        <v>32</v>
      </c>
      <c r="K17" s="89" t="s">
        <v>7</v>
      </c>
      <c r="L17" s="89" t="s">
        <v>7</v>
      </c>
      <c r="M17" s="90" t="s">
        <v>7</v>
      </c>
      <c r="N17" s="90" t="s">
        <v>7</v>
      </c>
      <c r="O17" s="90" t="s">
        <v>7</v>
      </c>
      <c r="P17" s="91"/>
      <c r="Q17" s="509" t="s">
        <v>7</v>
      </c>
      <c r="R17" s="4">
        <f>SUM(R14:R16)</f>
        <v>32</v>
      </c>
      <c r="S17" s="5">
        <f>SUM(S14:S16)</f>
        <v>0</v>
      </c>
      <c r="T17" s="5">
        <f t="shared" si="1"/>
        <v>0</v>
      </c>
      <c r="U17" s="508" t="s">
        <v>7</v>
      </c>
      <c r="V17" s="484">
        <f t="shared" si="2"/>
        <v>0</v>
      </c>
      <c r="W17" s="484">
        <v>0</v>
      </c>
      <c r="X17" s="484"/>
      <c r="Y17" s="484">
        <f t="shared" si="4"/>
        <v>0</v>
      </c>
      <c r="Z17" s="484">
        <f t="shared" si="5"/>
        <v>0</v>
      </c>
      <c r="AA17" s="617" t="s">
        <v>7</v>
      </c>
      <c r="AB17" s="617" t="s">
        <v>7</v>
      </c>
      <c r="AC17" s="484">
        <f t="shared" si="6"/>
        <v>0</v>
      </c>
      <c r="AD17" s="484">
        <f t="shared" si="7"/>
        <v>0</v>
      </c>
      <c r="AE17" s="484">
        <f t="shared" si="7"/>
        <v>0</v>
      </c>
      <c r="AF17" s="484">
        <f t="shared" si="7"/>
        <v>0</v>
      </c>
      <c r="AG17" s="508" t="s">
        <v>7</v>
      </c>
      <c r="AH17" s="617" t="s">
        <v>7</v>
      </c>
      <c r="AI17" s="485"/>
      <c r="AJ17" s="484">
        <f>SUM(AJ14:AJ16)</f>
        <v>0</v>
      </c>
      <c r="AK17" s="617" t="s">
        <v>7</v>
      </c>
      <c r="AL17" s="740" t="s">
        <v>7</v>
      </c>
    </row>
    <row r="18" spans="1:38" ht="15.75" thickBot="1" x14ac:dyDescent="0.3">
      <c r="A18" s="1334" t="s">
        <v>1117</v>
      </c>
      <c r="B18" s="1334"/>
      <c r="C18" s="1334"/>
      <c r="D18" s="1334"/>
      <c r="E18" s="1334"/>
      <c r="F18" s="1334"/>
      <c r="G18" s="1334"/>
      <c r="H18" s="1334"/>
      <c r="I18" s="1334"/>
      <c r="J18" s="1334"/>
      <c r="K18" s="1334"/>
      <c r="L18" s="1334"/>
      <c r="M18" s="1334"/>
      <c r="N18" s="1334"/>
      <c r="O18" s="1334"/>
      <c r="P18" s="1334"/>
      <c r="Q18" s="1334"/>
      <c r="R18" s="1334"/>
      <c r="S18" s="1334"/>
      <c r="T18" s="1334"/>
      <c r="U18" s="1334"/>
      <c r="V18" s="1334"/>
      <c r="W18" s="1334"/>
      <c r="X18" s="1334"/>
      <c r="Y18" s="1334"/>
      <c r="Z18" s="1334"/>
      <c r="AA18" s="1334"/>
      <c r="AB18" s="1334"/>
      <c r="AC18" s="1334"/>
      <c r="AD18" s="1334"/>
      <c r="AE18" s="1334"/>
      <c r="AF18" s="1334"/>
      <c r="AG18" s="1334"/>
      <c r="AH18" s="1334"/>
      <c r="AI18" s="1334"/>
      <c r="AJ18" s="1334"/>
      <c r="AK18" s="1334"/>
      <c r="AL18" s="1335"/>
    </row>
    <row r="21" spans="1:38" x14ac:dyDescent="0.25">
      <c r="A21" s="1313" t="s">
        <v>1118</v>
      </c>
      <c r="B21" s="1313"/>
      <c r="C21" s="1313"/>
      <c r="D21" s="1313"/>
      <c r="E21" s="1313"/>
    </row>
    <row r="22" spans="1:38" x14ac:dyDescent="0.25">
      <c r="A22" s="1079" t="s">
        <v>32</v>
      </c>
      <c r="B22" s="1079"/>
      <c r="C22" s="1079"/>
      <c r="D22" s="1079"/>
      <c r="E22" s="1079"/>
    </row>
    <row r="23" spans="1:38" x14ac:dyDescent="0.25">
      <c r="A23" s="58"/>
      <c r="B23" s="58"/>
      <c r="C23" s="58"/>
      <c r="D23" s="58"/>
      <c r="E23" s="58"/>
    </row>
    <row r="24" spans="1:38" x14ac:dyDescent="0.25">
      <c r="A24" s="58"/>
      <c r="B24" s="58"/>
      <c r="C24" s="58"/>
      <c r="D24" s="58"/>
      <c r="E24" s="58"/>
    </row>
    <row r="25" spans="1:38" x14ac:dyDescent="0.25">
      <c r="A25" s="1079" t="s">
        <v>469</v>
      </c>
      <c r="B25" s="1079"/>
      <c r="C25" s="1079"/>
      <c r="D25" s="1079"/>
      <c r="E25" s="1079"/>
    </row>
    <row r="26" spans="1:38" x14ac:dyDescent="0.25">
      <c r="A26" s="1079" t="s">
        <v>34</v>
      </c>
      <c r="B26" s="1079"/>
      <c r="C26" s="1079"/>
      <c r="D26" s="1079"/>
      <c r="E26" s="1079"/>
    </row>
  </sheetData>
  <mergeCells count="42">
    <mergeCell ref="A26:E26"/>
    <mergeCell ref="AL11:AL13"/>
    <mergeCell ref="V12:W12"/>
    <mergeCell ref="X12:Z12"/>
    <mergeCell ref="A18:AL18"/>
    <mergeCell ref="A21:E21"/>
    <mergeCell ref="A22:E22"/>
    <mergeCell ref="AE11:AF12"/>
    <mergeCell ref="AG11:AG13"/>
    <mergeCell ref="AH11:AH13"/>
    <mergeCell ref="AI11:AI13"/>
    <mergeCell ref="AJ11:AJ13"/>
    <mergeCell ref="AK11:AK13"/>
    <mergeCell ref="T11:T13"/>
    <mergeCell ref="U11:U13"/>
    <mergeCell ref="P11:P13"/>
    <mergeCell ref="A25:E25"/>
    <mergeCell ref="A6:AJ6"/>
    <mergeCell ref="A10:N10"/>
    <mergeCell ref="R10:AL10"/>
    <mergeCell ref="A11:A13"/>
    <mergeCell ref="B11:D12"/>
    <mergeCell ref="E11:E13"/>
    <mergeCell ref="F11:J12"/>
    <mergeCell ref="K11:K13"/>
    <mergeCell ref="L11:L13"/>
    <mergeCell ref="M11:M13"/>
    <mergeCell ref="V11:Z11"/>
    <mergeCell ref="AA11:AA13"/>
    <mergeCell ref="AB11:AB13"/>
    <mergeCell ref="AC11:AD12"/>
    <mergeCell ref="N11:N13"/>
    <mergeCell ref="R11:R13"/>
    <mergeCell ref="S11:S13"/>
    <mergeCell ref="O11:O13"/>
    <mergeCell ref="A1:E4"/>
    <mergeCell ref="F1:O2"/>
    <mergeCell ref="P1:Q1"/>
    <mergeCell ref="P2:Q2"/>
    <mergeCell ref="F3:O4"/>
    <mergeCell ref="P3:Q4"/>
    <mergeCell ref="Q11:Q13"/>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8"/>
  <sheetViews>
    <sheetView topLeftCell="B1" workbookViewId="0">
      <selection activeCell="B1" sqref="B1:F4"/>
    </sheetView>
  </sheetViews>
  <sheetFormatPr baseColWidth="10" defaultRowHeight="15" x14ac:dyDescent="0.25"/>
  <cols>
    <col min="1" max="1" width="0" hidden="1" customWidth="1"/>
    <col min="2" max="2" width="17.7109375" style="823" customWidth="1"/>
    <col min="3" max="4" width="5.140625" customWidth="1"/>
    <col min="5" max="5" width="5.42578125" customWidth="1"/>
    <col min="6" max="6" width="18.5703125" customWidth="1"/>
    <col min="7" max="8" width="4.42578125" customWidth="1"/>
    <col min="9" max="9" width="3.85546875" customWidth="1"/>
    <col min="10" max="10" width="4.5703125" customWidth="1"/>
    <col min="11" max="11" width="3.42578125" customWidth="1"/>
    <col min="12" max="12" width="13.85546875" style="823" customWidth="1"/>
    <col min="13" max="13" width="9.140625" style="823" customWidth="1"/>
    <col min="14" max="14" width="13.140625" customWidth="1"/>
    <col min="15" max="18" width="11.85546875" style="823" customWidth="1"/>
    <col min="19" max="19" width="9.140625" customWidth="1"/>
    <col min="20" max="20" width="10.85546875" customWidth="1"/>
    <col min="21" max="21" width="9.28515625" customWidth="1"/>
    <col min="22" max="22" width="8.85546875" customWidth="1"/>
    <col min="23" max="23" width="9.42578125" customWidth="1"/>
    <col min="24" max="24" width="8" customWidth="1"/>
    <col min="25" max="25" width="8.85546875" customWidth="1"/>
    <col min="26" max="26" width="9.140625" customWidth="1"/>
    <col min="27" max="27" width="8" customWidth="1"/>
    <col min="28" max="28" width="9.5703125" customWidth="1"/>
    <col min="29" max="29" width="7.85546875" customWidth="1"/>
    <col min="30" max="30" width="3.85546875" customWidth="1"/>
    <col min="31" max="31" width="3.42578125" customWidth="1"/>
    <col min="32" max="32" width="3.85546875" customWidth="1"/>
    <col min="33" max="33" width="2.85546875" customWidth="1"/>
    <col min="34" max="34" width="10.42578125" customWidth="1"/>
    <col min="35" max="36" width="8.42578125" customWidth="1"/>
    <col min="37" max="37" width="9.28515625" customWidth="1"/>
    <col min="38" max="38" width="8.5703125" customWidth="1"/>
    <col min="39" max="39" width="7.42578125" customWidth="1"/>
    <col min="42" max="42" width="11.85546875" bestFit="1" customWidth="1"/>
  </cols>
  <sheetData>
    <row r="1" spans="1:39" ht="15" customHeight="1" x14ac:dyDescent="0.25">
      <c r="A1" s="102"/>
      <c r="B1" s="1142"/>
      <c r="C1" s="1143"/>
      <c r="D1" s="1143"/>
      <c r="E1" s="1143"/>
      <c r="F1" s="1144"/>
      <c r="G1" s="1336" t="s">
        <v>51</v>
      </c>
      <c r="H1" s="1337"/>
      <c r="I1" s="1337"/>
      <c r="J1" s="1337"/>
      <c r="K1" s="1337"/>
      <c r="L1" s="1337"/>
      <c r="M1" s="1337"/>
      <c r="N1" s="1337"/>
      <c r="O1" s="1337"/>
      <c r="P1" s="1338"/>
      <c r="Q1" s="1342" t="s">
        <v>54</v>
      </c>
      <c r="R1" s="1342"/>
      <c r="S1" s="102"/>
      <c r="T1" s="102"/>
      <c r="U1" s="102"/>
      <c r="V1" s="102"/>
      <c r="W1" s="102"/>
      <c r="X1" s="102"/>
      <c r="Y1" s="102"/>
      <c r="Z1" s="102"/>
      <c r="AA1" s="102"/>
      <c r="AB1" s="102"/>
      <c r="AC1" s="102"/>
      <c r="AD1" s="102"/>
      <c r="AE1" s="102"/>
      <c r="AF1" s="102"/>
      <c r="AG1" s="102"/>
      <c r="AH1" s="102"/>
      <c r="AI1" s="102"/>
      <c r="AJ1" s="102"/>
      <c r="AK1" s="102"/>
      <c r="AL1" s="102"/>
      <c r="AM1" s="102"/>
    </row>
    <row r="2" spans="1:39" x14ac:dyDescent="0.25">
      <c r="A2" s="102"/>
      <c r="B2" s="1145"/>
      <c r="C2" s="1146"/>
      <c r="D2" s="1146"/>
      <c r="E2" s="1146"/>
      <c r="F2" s="1147"/>
      <c r="G2" s="1339"/>
      <c r="H2" s="1340"/>
      <c r="I2" s="1340"/>
      <c r="J2" s="1340"/>
      <c r="K2" s="1340"/>
      <c r="L2" s="1340"/>
      <c r="M2" s="1340"/>
      <c r="N2" s="1340"/>
      <c r="O2" s="1340"/>
      <c r="P2" s="1341"/>
      <c r="Q2" s="1342" t="s">
        <v>55</v>
      </c>
      <c r="R2" s="1342"/>
      <c r="S2" s="102"/>
      <c r="T2" s="102"/>
      <c r="U2" s="102"/>
      <c r="V2" s="102"/>
      <c r="W2" s="102"/>
      <c r="X2" s="102"/>
      <c r="Y2" s="102"/>
      <c r="Z2" s="102"/>
      <c r="AA2" s="102"/>
      <c r="AB2" s="102"/>
      <c r="AC2" s="102"/>
      <c r="AD2" s="102"/>
      <c r="AE2" s="102"/>
      <c r="AF2" s="102"/>
      <c r="AG2" s="102"/>
      <c r="AH2" s="102"/>
      <c r="AI2" s="102"/>
      <c r="AJ2" s="102"/>
      <c r="AK2" s="102"/>
      <c r="AL2" s="102"/>
      <c r="AM2" s="102"/>
    </row>
    <row r="3" spans="1:39" ht="15" customHeight="1" x14ac:dyDescent="0.25">
      <c r="A3" s="102"/>
      <c r="B3" s="1145"/>
      <c r="C3" s="1146"/>
      <c r="D3" s="1146"/>
      <c r="E3" s="1146"/>
      <c r="F3" s="1147"/>
      <c r="G3" s="1336" t="s">
        <v>53</v>
      </c>
      <c r="H3" s="1337"/>
      <c r="I3" s="1337"/>
      <c r="J3" s="1337"/>
      <c r="K3" s="1337"/>
      <c r="L3" s="1337"/>
      <c r="M3" s="1337"/>
      <c r="N3" s="1337"/>
      <c r="O3" s="1337"/>
      <c r="P3" s="1338"/>
      <c r="Q3" s="1343" t="s">
        <v>56</v>
      </c>
      <c r="R3" s="1344"/>
      <c r="S3" s="102"/>
      <c r="T3" s="102"/>
      <c r="U3" s="102"/>
      <c r="V3" s="102"/>
      <c r="W3" s="102"/>
      <c r="X3" s="102"/>
      <c r="Y3" s="102"/>
      <c r="Z3" s="102"/>
      <c r="AA3" s="102"/>
      <c r="AB3" s="102"/>
      <c r="AC3" s="102"/>
      <c r="AD3" s="102"/>
      <c r="AE3" s="102"/>
      <c r="AF3" s="102"/>
      <c r="AG3" s="102"/>
      <c r="AH3" s="102"/>
      <c r="AI3" s="102"/>
      <c r="AJ3" s="102"/>
      <c r="AK3" s="102"/>
      <c r="AL3" s="102"/>
      <c r="AM3" s="102"/>
    </row>
    <row r="4" spans="1:39" x14ac:dyDescent="0.25">
      <c r="A4" s="102"/>
      <c r="B4" s="1148"/>
      <c r="C4" s="1149"/>
      <c r="D4" s="1149"/>
      <c r="E4" s="1149"/>
      <c r="F4" s="1150"/>
      <c r="G4" s="1339"/>
      <c r="H4" s="1340"/>
      <c r="I4" s="1340"/>
      <c r="J4" s="1340"/>
      <c r="K4" s="1340"/>
      <c r="L4" s="1340"/>
      <c r="M4" s="1340"/>
      <c r="N4" s="1340"/>
      <c r="O4" s="1340"/>
      <c r="P4" s="1341"/>
      <c r="Q4" s="1345"/>
      <c r="R4" s="1346"/>
      <c r="S4" s="102"/>
      <c r="T4" s="102"/>
      <c r="U4" s="102"/>
      <c r="V4" s="102"/>
      <c r="W4" s="102"/>
      <c r="X4" s="102"/>
      <c r="Y4" s="102"/>
      <c r="Z4" s="102"/>
      <c r="AA4" s="102"/>
      <c r="AB4" s="102"/>
      <c r="AC4" s="102"/>
      <c r="AD4" s="102"/>
      <c r="AE4" s="102"/>
      <c r="AF4" s="102"/>
      <c r="AG4" s="102"/>
      <c r="AH4" s="102"/>
      <c r="AI4" s="102"/>
      <c r="AJ4" s="102"/>
      <c r="AK4" s="102"/>
      <c r="AL4" s="102"/>
      <c r="AM4" s="102"/>
    </row>
    <row r="5" spans="1:39" x14ac:dyDescent="0.25">
      <c r="A5" s="102"/>
      <c r="B5" s="106"/>
      <c r="C5" s="102"/>
      <c r="D5" s="102"/>
      <c r="E5" s="102"/>
      <c r="F5" s="102"/>
      <c r="G5" s="102"/>
      <c r="H5" s="102"/>
      <c r="I5" s="102"/>
      <c r="J5" s="102"/>
      <c r="K5" s="102"/>
      <c r="L5" s="106"/>
      <c r="M5" s="106"/>
      <c r="N5" s="102"/>
      <c r="O5" s="106"/>
      <c r="P5" s="106"/>
      <c r="Q5" s="106"/>
      <c r="R5" s="106"/>
      <c r="S5" s="102"/>
      <c r="T5" s="102"/>
      <c r="U5" s="102"/>
      <c r="V5" s="102"/>
      <c r="W5" s="102"/>
      <c r="X5" s="102"/>
      <c r="Y5" s="102"/>
      <c r="Z5" s="102"/>
      <c r="AA5" s="102"/>
      <c r="AB5" s="102"/>
      <c r="AC5" s="102"/>
      <c r="AD5" s="102"/>
      <c r="AE5" s="102"/>
      <c r="AF5" s="102"/>
      <c r="AG5" s="102"/>
      <c r="AH5" s="102"/>
      <c r="AI5" s="102"/>
      <c r="AJ5" s="102"/>
      <c r="AK5" s="102"/>
      <c r="AL5" s="102"/>
      <c r="AM5" s="102"/>
    </row>
    <row r="6" spans="1:39" x14ac:dyDescent="0.25">
      <c r="A6" s="102"/>
      <c r="B6" s="1132" t="s">
        <v>52</v>
      </c>
      <c r="C6" s="1132"/>
      <c r="D6" s="1132"/>
      <c r="E6" s="1132"/>
      <c r="F6" s="1132"/>
      <c r="G6" s="1132"/>
      <c r="H6" s="1132"/>
      <c r="I6" s="1132"/>
      <c r="J6" s="1132"/>
      <c r="K6" s="1132"/>
      <c r="L6" s="1132"/>
      <c r="M6" s="1132"/>
      <c r="N6" s="1132"/>
      <c r="O6" s="1132"/>
      <c r="P6" s="1132"/>
      <c r="Q6" s="1132"/>
      <c r="R6" s="1132"/>
      <c r="S6" s="1132"/>
      <c r="T6" s="1132"/>
      <c r="U6" s="1132"/>
      <c r="V6" s="1132"/>
      <c r="W6" s="1132"/>
      <c r="X6" s="1132"/>
      <c r="Y6" s="1132"/>
      <c r="Z6" s="1132"/>
      <c r="AA6" s="1132"/>
      <c r="AB6" s="1132"/>
      <c r="AC6" s="1132"/>
      <c r="AD6" s="1132"/>
      <c r="AE6" s="1132"/>
      <c r="AF6" s="1132"/>
      <c r="AG6" s="1132"/>
      <c r="AH6" s="1132"/>
      <c r="AI6" s="1132"/>
      <c r="AJ6" s="1132"/>
      <c r="AK6" s="1132"/>
      <c r="AL6" s="822"/>
      <c r="AM6" s="102"/>
    </row>
    <row r="7" spans="1:39" x14ac:dyDescent="0.25">
      <c r="A7" s="102"/>
      <c r="B7" s="852" t="s">
        <v>199</v>
      </c>
      <c r="C7" s="105"/>
      <c r="D7" s="105"/>
      <c r="E7" s="105" t="s">
        <v>1262</v>
      </c>
      <c r="F7" s="105"/>
      <c r="G7" s="105"/>
      <c r="H7" s="105"/>
      <c r="I7" s="105"/>
      <c r="J7" s="105"/>
      <c r="K7" s="105"/>
      <c r="L7" s="852"/>
      <c r="M7" s="106"/>
      <c r="N7" s="102"/>
      <c r="O7" s="106"/>
      <c r="P7" s="106"/>
      <c r="Q7" s="106"/>
      <c r="R7" s="106"/>
      <c r="S7" s="102"/>
      <c r="T7" s="102"/>
      <c r="U7" s="102"/>
      <c r="V7" s="102"/>
      <c r="W7" s="102"/>
      <c r="X7" s="102"/>
      <c r="Y7" s="102"/>
      <c r="Z7" s="102"/>
      <c r="AA7" s="102"/>
      <c r="AB7" s="102"/>
      <c r="AC7" s="102"/>
      <c r="AD7" s="102"/>
      <c r="AE7" s="102"/>
      <c r="AF7" s="102"/>
      <c r="AG7" s="102"/>
      <c r="AH7" s="102"/>
      <c r="AI7" s="102"/>
      <c r="AJ7" s="102"/>
      <c r="AK7" s="102"/>
      <c r="AL7" s="102"/>
      <c r="AM7" s="102"/>
    </row>
    <row r="8" spans="1:39" x14ac:dyDescent="0.25">
      <c r="A8" s="102"/>
      <c r="B8" s="852" t="s">
        <v>1263</v>
      </c>
      <c r="C8" s="105"/>
      <c r="D8" s="105"/>
      <c r="E8" s="105"/>
      <c r="F8" s="105"/>
      <c r="G8" s="105"/>
      <c r="H8" s="105">
        <v>1</v>
      </c>
      <c r="I8" s="105"/>
      <c r="J8" s="105"/>
      <c r="K8" s="102"/>
      <c r="L8" s="106"/>
      <c r="M8" s="106"/>
      <c r="N8" s="102"/>
      <c r="O8" s="106"/>
      <c r="P8" s="106"/>
      <c r="Q8" s="106"/>
      <c r="R8" s="106"/>
      <c r="S8" s="102"/>
      <c r="T8" s="102"/>
      <c r="U8" s="102"/>
      <c r="V8" s="102"/>
      <c r="W8" s="102"/>
      <c r="X8" s="102"/>
      <c r="Y8" s="102"/>
      <c r="Z8" s="102"/>
      <c r="AA8" s="102"/>
      <c r="AB8" s="102"/>
      <c r="AC8" s="102"/>
      <c r="AD8" s="102"/>
      <c r="AE8" s="102"/>
      <c r="AF8" s="102"/>
      <c r="AG8" s="102"/>
      <c r="AH8" s="102"/>
      <c r="AI8" s="102"/>
      <c r="AJ8" s="102"/>
      <c r="AK8" s="102"/>
      <c r="AL8" s="102"/>
      <c r="AM8" s="102"/>
    </row>
    <row r="9" spans="1:39" ht="15.75" thickBot="1" x14ac:dyDescent="0.3">
      <c r="A9" s="102"/>
      <c r="B9" s="106"/>
      <c r="C9" s="106"/>
      <c r="D9" s="106"/>
      <c r="E9" s="106"/>
      <c r="F9" s="106"/>
      <c r="G9" s="106"/>
      <c r="H9" s="106"/>
      <c r="I9" s="106"/>
      <c r="J9" s="106"/>
      <c r="K9" s="102"/>
      <c r="L9" s="106"/>
      <c r="M9" s="106"/>
      <c r="N9" s="102"/>
      <c r="O9" s="106"/>
      <c r="P9" s="106"/>
      <c r="Q9" s="106"/>
      <c r="R9" s="106"/>
      <c r="S9" s="102"/>
      <c r="T9" s="102"/>
      <c r="U9" s="102"/>
      <c r="V9" s="102"/>
      <c r="W9" s="102"/>
      <c r="X9" s="102"/>
      <c r="Y9" s="102"/>
      <c r="Z9" s="102"/>
      <c r="AA9" s="102"/>
      <c r="AB9" s="102"/>
      <c r="AC9" s="102"/>
      <c r="AD9" s="102"/>
      <c r="AE9" s="102"/>
      <c r="AF9" s="102"/>
      <c r="AG9" s="102"/>
      <c r="AH9" s="102"/>
      <c r="AI9" s="102"/>
      <c r="AJ9" s="102"/>
      <c r="AK9" s="102"/>
      <c r="AL9" s="102"/>
      <c r="AM9" s="102"/>
    </row>
    <row r="10" spans="1:39" ht="15.75" thickBot="1" x14ac:dyDescent="0.3">
      <c r="A10" s="102"/>
      <c r="B10" s="1133" t="s">
        <v>4</v>
      </c>
      <c r="C10" s="1134"/>
      <c r="D10" s="1134"/>
      <c r="E10" s="1134"/>
      <c r="F10" s="1134"/>
      <c r="G10" s="1134"/>
      <c r="H10" s="1134"/>
      <c r="I10" s="1134"/>
      <c r="J10" s="1134"/>
      <c r="K10" s="1134"/>
      <c r="L10" s="1134"/>
      <c r="M10" s="1134"/>
      <c r="N10" s="1134"/>
      <c r="O10" s="1135"/>
      <c r="P10" s="853"/>
      <c r="Q10" s="853"/>
      <c r="R10" s="853"/>
      <c r="S10" s="1136" t="s">
        <v>5</v>
      </c>
      <c r="T10" s="1137"/>
      <c r="U10" s="1137"/>
      <c r="V10" s="1137"/>
      <c r="W10" s="1138"/>
      <c r="X10" s="1138"/>
      <c r="Y10" s="1138"/>
      <c r="Z10" s="1138"/>
      <c r="AA10" s="1138"/>
      <c r="AB10" s="1138"/>
      <c r="AC10" s="1138"/>
      <c r="AD10" s="1138"/>
      <c r="AE10" s="1138"/>
      <c r="AF10" s="1137"/>
      <c r="AG10" s="1137"/>
      <c r="AH10" s="1137"/>
      <c r="AI10" s="1137"/>
      <c r="AJ10" s="1138"/>
      <c r="AK10" s="1137"/>
      <c r="AL10" s="1137"/>
      <c r="AM10" s="1139"/>
    </row>
    <row r="11" spans="1:39" x14ac:dyDescent="0.25">
      <c r="A11" s="102"/>
      <c r="B11" s="1084" t="s">
        <v>2</v>
      </c>
      <c r="C11" s="1035" t="s">
        <v>30</v>
      </c>
      <c r="D11" s="1036"/>
      <c r="E11" s="1037"/>
      <c r="F11" s="1041" t="s">
        <v>38</v>
      </c>
      <c r="G11" s="1035" t="s">
        <v>39</v>
      </c>
      <c r="H11" s="1036"/>
      <c r="I11" s="1036"/>
      <c r="J11" s="1036"/>
      <c r="K11" s="1037"/>
      <c r="L11" s="1041" t="s">
        <v>1</v>
      </c>
      <c r="M11" s="1041" t="s">
        <v>0</v>
      </c>
      <c r="N11" s="1041" t="s">
        <v>12</v>
      </c>
      <c r="O11" s="1086" t="s">
        <v>6</v>
      </c>
      <c r="P11" s="1067" t="s">
        <v>36</v>
      </c>
      <c r="Q11" s="1069" t="s">
        <v>37</v>
      </c>
      <c r="R11" s="1071" t="s">
        <v>35</v>
      </c>
      <c r="S11" s="1065" t="s">
        <v>40</v>
      </c>
      <c r="T11" s="1051" t="s">
        <v>47</v>
      </c>
      <c r="U11" s="1051" t="s">
        <v>46</v>
      </c>
      <c r="V11" s="1051" t="s">
        <v>48</v>
      </c>
      <c r="W11" s="1043" t="s">
        <v>15</v>
      </c>
      <c r="X11" s="1043"/>
      <c r="Y11" s="1043"/>
      <c r="Z11" s="1043"/>
      <c r="AA11" s="1043"/>
      <c r="AB11" s="1074" t="s">
        <v>50</v>
      </c>
      <c r="AC11" s="1043" t="s">
        <v>49</v>
      </c>
      <c r="AD11" s="1043" t="s">
        <v>18</v>
      </c>
      <c r="AE11" s="1043"/>
      <c r="AF11" s="1066" t="s">
        <v>19</v>
      </c>
      <c r="AG11" s="1066"/>
      <c r="AH11" s="1051" t="s">
        <v>41</v>
      </c>
      <c r="AI11" s="1049" t="s">
        <v>42</v>
      </c>
      <c r="AJ11" s="1052" t="s">
        <v>43</v>
      </c>
      <c r="AK11" s="1048" t="s">
        <v>44</v>
      </c>
      <c r="AL11" s="1050" t="s">
        <v>45</v>
      </c>
      <c r="AM11" s="1088" t="s">
        <v>26</v>
      </c>
    </row>
    <row r="12" spans="1:39" x14ac:dyDescent="0.25">
      <c r="A12" s="102"/>
      <c r="B12" s="1085"/>
      <c r="C12" s="1038"/>
      <c r="D12" s="1039"/>
      <c r="E12" s="1040"/>
      <c r="F12" s="1042"/>
      <c r="G12" s="1038"/>
      <c r="H12" s="1039"/>
      <c r="I12" s="1039"/>
      <c r="J12" s="1039"/>
      <c r="K12" s="1040"/>
      <c r="L12" s="1042"/>
      <c r="M12" s="1042"/>
      <c r="N12" s="1042"/>
      <c r="O12" s="1087"/>
      <c r="P12" s="1067"/>
      <c r="Q12" s="1069"/>
      <c r="R12" s="1071"/>
      <c r="S12" s="1048"/>
      <c r="T12" s="1051"/>
      <c r="U12" s="1051"/>
      <c r="V12" s="1051"/>
      <c r="W12" s="1043" t="s">
        <v>13</v>
      </c>
      <c r="X12" s="1043"/>
      <c r="Y12" s="1043" t="s">
        <v>14</v>
      </c>
      <c r="Z12" s="1043"/>
      <c r="AA12" s="1043"/>
      <c r="AB12" s="1074"/>
      <c r="AC12" s="1043"/>
      <c r="AD12" s="1043"/>
      <c r="AE12" s="1043"/>
      <c r="AF12" s="1043"/>
      <c r="AG12" s="1043"/>
      <c r="AH12" s="1051"/>
      <c r="AI12" s="1049"/>
      <c r="AJ12" s="1052"/>
      <c r="AK12" s="1048"/>
      <c r="AL12" s="1051"/>
      <c r="AM12" s="1089"/>
    </row>
    <row r="13" spans="1:39" ht="68.25" thickBot="1" x14ac:dyDescent="0.3">
      <c r="A13" s="102"/>
      <c r="B13" s="1140"/>
      <c r="C13" s="108" t="s">
        <v>27</v>
      </c>
      <c r="D13" s="108" t="s">
        <v>28</v>
      </c>
      <c r="E13" s="109" t="s">
        <v>29</v>
      </c>
      <c r="F13" s="1141"/>
      <c r="G13" s="110" t="s">
        <v>8</v>
      </c>
      <c r="H13" s="110" t="s">
        <v>9</v>
      </c>
      <c r="I13" s="110" t="s">
        <v>10</v>
      </c>
      <c r="J13" s="110" t="s">
        <v>11</v>
      </c>
      <c r="K13" s="111" t="s">
        <v>3</v>
      </c>
      <c r="L13" s="1141"/>
      <c r="M13" s="1141"/>
      <c r="N13" s="1141"/>
      <c r="O13" s="1130"/>
      <c r="P13" s="1067"/>
      <c r="Q13" s="1069"/>
      <c r="R13" s="1071"/>
      <c r="S13" s="1131"/>
      <c r="T13" s="1128"/>
      <c r="U13" s="1128"/>
      <c r="V13" s="1128"/>
      <c r="W13" s="821" t="s">
        <v>16</v>
      </c>
      <c r="X13" s="821" t="s">
        <v>17</v>
      </c>
      <c r="Y13" s="821" t="s">
        <v>25</v>
      </c>
      <c r="Z13" s="821" t="s">
        <v>24</v>
      </c>
      <c r="AA13" s="821" t="s">
        <v>17</v>
      </c>
      <c r="AB13" s="1074"/>
      <c r="AC13" s="1043"/>
      <c r="AD13" s="821" t="s">
        <v>20</v>
      </c>
      <c r="AE13" s="821" t="s">
        <v>21</v>
      </c>
      <c r="AF13" s="820" t="s">
        <v>22</v>
      </c>
      <c r="AG13" s="820" t="s">
        <v>23</v>
      </c>
      <c r="AH13" s="1051"/>
      <c r="AI13" s="1049"/>
      <c r="AJ13" s="1053"/>
      <c r="AK13" s="1048"/>
      <c r="AL13" s="1051"/>
      <c r="AM13" s="1089"/>
    </row>
    <row r="14" spans="1:39" ht="15.75" thickBot="1" x14ac:dyDescent="0.3">
      <c r="A14" s="102"/>
      <c r="B14" s="429"/>
      <c r="C14" s="114"/>
      <c r="D14" s="114"/>
      <c r="E14" s="115"/>
      <c r="F14" s="114"/>
      <c r="G14" s="116"/>
      <c r="H14" s="116"/>
      <c r="I14" s="116"/>
      <c r="J14" s="116"/>
      <c r="K14" s="117">
        <f>SUM(G14:J14)</f>
        <v>0</v>
      </c>
      <c r="L14" s="118"/>
      <c r="M14" s="118"/>
      <c r="N14" s="119"/>
      <c r="O14" s="120"/>
      <c r="P14" s="121"/>
      <c r="Q14" s="121"/>
      <c r="R14" s="121"/>
      <c r="S14" s="122"/>
      <c r="T14" s="116"/>
      <c r="U14" s="123"/>
      <c r="V14" s="118"/>
      <c r="W14" s="124"/>
      <c r="X14" s="124"/>
      <c r="Y14" s="124"/>
      <c r="Z14" s="124"/>
      <c r="AA14" s="124"/>
      <c r="AB14" s="124"/>
      <c r="AC14" s="124"/>
      <c r="AD14" s="124"/>
      <c r="AE14" s="124"/>
      <c r="AF14" s="125"/>
      <c r="AG14" s="125"/>
      <c r="AH14" s="510"/>
      <c r="AI14" s="510"/>
      <c r="AJ14" s="510"/>
      <c r="AK14" s="125"/>
      <c r="AL14" s="125"/>
      <c r="AM14" s="854"/>
    </row>
    <row r="15" spans="1:39" ht="135.75" x14ac:dyDescent="0.25">
      <c r="A15" s="102"/>
      <c r="B15" s="855" t="s">
        <v>1264</v>
      </c>
      <c r="C15" s="474" t="s">
        <v>58</v>
      </c>
      <c r="D15" s="474"/>
      <c r="E15" s="474"/>
      <c r="F15" s="746" t="s">
        <v>1265</v>
      </c>
      <c r="G15" s="856">
        <v>3</v>
      </c>
      <c r="H15" s="856">
        <v>3</v>
      </c>
      <c r="I15" s="856">
        <v>3</v>
      </c>
      <c r="J15" s="856">
        <v>3</v>
      </c>
      <c r="K15" s="857">
        <f t="shared" ref="K15:K24" si="0">SUM(G15:J15)</f>
        <v>12</v>
      </c>
      <c r="L15" s="194" t="s">
        <v>1266</v>
      </c>
      <c r="M15" s="194" t="s">
        <v>1267</v>
      </c>
      <c r="N15" s="474"/>
      <c r="O15" s="129" t="s">
        <v>1268</v>
      </c>
      <c r="P15" s="74" t="s">
        <v>1269</v>
      </c>
      <c r="Q15" s="129">
        <v>400</v>
      </c>
      <c r="R15" s="129" t="s">
        <v>1270</v>
      </c>
      <c r="S15" s="2"/>
      <c r="T15" s="2"/>
      <c r="U15" s="2"/>
      <c r="V15" s="858"/>
      <c r="W15" s="2"/>
      <c r="X15" s="2"/>
      <c r="Y15" s="2"/>
      <c r="Z15" s="2"/>
      <c r="AA15" s="858"/>
      <c r="AB15" s="2"/>
      <c r="AC15" s="2"/>
      <c r="AD15" s="2"/>
      <c r="AE15" s="2"/>
      <c r="AF15" s="2"/>
      <c r="AG15" s="2"/>
      <c r="AH15" s="814"/>
      <c r="AI15" s="814"/>
      <c r="AJ15" s="15"/>
      <c r="AK15" s="2"/>
      <c r="AL15" s="2"/>
      <c r="AM15" s="859"/>
    </row>
    <row r="16" spans="1:39" ht="135.75" x14ac:dyDescent="0.25">
      <c r="A16" s="102"/>
      <c r="B16" s="74" t="s">
        <v>1271</v>
      </c>
      <c r="C16" s="474" t="s">
        <v>234</v>
      </c>
      <c r="D16" s="474" t="s">
        <v>234</v>
      </c>
      <c r="E16" s="474" t="s">
        <v>234</v>
      </c>
      <c r="F16" s="746" t="s">
        <v>1265</v>
      </c>
      <c r="G16" s="2">
        <v>5</v>
      </c>
      <c r="H16" s="2">
        <v>5</v>
      </c>
      <c r="I16" s="2">
        <v>5</v>
      </c>
      <c r="J16" s="2">
        <v>5</v>
      </c>
      <c r="K16" s="857">
        <f t="shared" si="0"/>
        <v>20</v>
      </c>
      <c r="L16" s="194" t="s">
        <v>1266</v>
      </c>
      <c r="M16" s="194" t="s">
        <v>1272</v>
      </c>
      <c r="N16" s="474"/>
      <c r="O16" s="129" t="s">
        <v>1273</v>
      </c>
      <c r="P16" s="74" t="s">
        <v>1274</v>
      </c>
      <c r="Q16" s="129">
        <v>120</v>
      </c>
      <c r="R16" s="129" t="s">
        <v>1270</v>
      </c>
      <c r="S16" s="2"/>
      <c r="T16" s="2"/>
      <c r="U16" s="2"/>
      <c r="V16" s="2"/>
      <c r="W16" s="2"/>
      <c r="X16" s="2"/>
      <c r="Y16" s="2"/>
      <c r="Z16" s="2"/>
      <c r="AA16" s="2"/>
      <c r="AB16" s="814"/>
      <c r="AC16" s="814"/>
      <c r="AD16" s="2"/>
      <c r="AE16" s="2"/>
      <c r="AF16" s="2"/>
      <c r="AG16" s="2"/>
      <c r="AH16" s="814"/>
      <c r="AI16" s="814"/>
      <c r="AJ16" s="15"/>
      <c r="AK16" s="2"/>
      <c r="AL16" s="2"/>
      <c r="AM16" s="859"/>
    </row>
    <row r="17" spans="1:39" ht="135.75" x14ac:dyDescent="0.25">
      <c r="A17" s="102"/>
      <c r="B17" s="74" t="s">
        <v>1275</v>
      </c>
      <c r="C17" s="474" t="s">
        <v>234</v>
      </c>
      <c r="D17" s="474" t="s">
        <v>234</v>
      </c>
      <c r="E17" s="474" t="s">
        <v>234</v>
      </c>
      <c r="F17" s="746" t="s">
        <v>1265</v>
      </c>
      <c r="G17" s="2">
        <v>4</v>
      </c>
      <c r="H17" s="2">
        <v>4</v>
      </c>
      <c r="I17" s="2">
        <v>4</v>
      </c>
      <c r="J17" s="2">
        <v>4</v>
      </c>
      <c r="K17" s="857">
        <f t="shared" si="0"/>
        <v>16</v>
      </c>
      <c r="L17" s="194" t="s">
        <v>1266</v>
      </c>
      <c r="M17" s="194" t="s">
        <v>1267</v>
      </c>
      <c r="N17" s="474"/>
      <c r="O17" s="74" t="s">
        <v>1276</v>
      </c>
      <c r="P17" s="74" t="s">
        <v>1277</v>
      </c>
      <c r="Q17" s="129">
        <v>120</v>
      </c>
      <c r="R17" s="129" t="s">
        <v>1270</v>
      </c>
      <c r="S17" s="2"/>
      <c r="T17" s="2"/>
      <c r="U17" s="2"/>
      <c r="V17" s="2"/>
      <c r="W17" s="2"/>
      <c r="X17" s="2"/>
      <c r="Y17" s="2"/>
      <c r="Z17" s="2"/>
      <c r="AA17" s="2"/>
      <c r="AB17" s="2"/>
      <c r="AC17" s="2"/>
      <c r="AD17" s="2"/>
      <c r="AE17" s="2"/>
      <c r="AF17" s="2"/>
      <c r="AG17" s="2"/>
      <c r="AH17" s="2"/>
      <c r="AI17" s="2"/>
      <c r="AJ17" s="15"/>
      <c r="AK17" s="2"/>
      <c r="AL17" s="2"/>
      <c r="AM17" s="859"/>
    </row>
    <row r="18" spans="1:39" ht="135.75" x14ac:dyDescent="0.25">
      <c r="A18" s="102"/>
      <c r="B18" s="74" t="s">
        <v>1278</v>
      </c>
      <c r="C18" s="474" t="s">
        <v>58</v>
      </c>
      <c r="D18" s="474"/>
      <c r="E18" s="474"/>
      <c r="F18" s="746" t="s">
        <v>1265</v>
      </c>
      <c r="G18" s="2">
        <v>3</v>
      </c>
      <c r="H18" s="2">
        <v>3</v>
      </c>
      <c r="I18" s="2">
        <v>3</v>
      </c>
      <c r="J18" s="2">
        <v>3</v>
      </c>
      <c r="K18" s="857">
        <v>12</v>
      </c>
      <c r="L18" s="194" t="s">
        <v>1266</v>
      </c>
      <c r="M18" s="194" t="s">
        <v>1267</v>
      </c>
      <c r="N18" s="474"/>
      <c r="O18" s="129" t="s">
        <v>1268</v>
      </c>
      <c r="P18" s="74" t="s">
        <v>1279</v>
      </c>
      <c r="Q18" s="129">
        <v>400</v>
      </c>
      <c r="R18" s="129" t="s">
        <v>1270</v>
      </c>
      <c r="S18" s="2"/>
      <c r="T18" s="380"/>
      <c r="U18" s="380"/>
      <c r="V18" s="380"/>
      <c r="W18" s="475"/>
      <c r="X18" s="380"/>
      <c r="Y18" s="380"/>
      <c r="Z18" s="380"/>
      <c r="AA18" s="380"/>
      <c r="AB18" s="2"/>
      <c r="AC18" s="2"/>
      <c r="AD18" s="2"/>
      <c r="AE18" s="2"/>
      <c r="AF18" s="2"/>
      <c r="AG18" s="2"/>
      <c r="AH18" s="2"/>
      <c r="AI18" s="2"/>
      <c r="AJ18" s="15"/>
      <c r="AK18" s="2"/>
      <c r="AL18" s="2"/>
      <c r="AM18" s="859"/>
    </row>
    <row r="19" spans="1:39" ht="135.75" x14ac:dyDescent="0.25">
      <c r="A19" s="102"/>
      <c r="B19" s="74" t="s">
        <v>1280</v>
      </c>
      <c r="C19" s="474" t="s">
        <v>58</v>
      </c>
      <c r="D19" s="474" t="s">
        <v>58</v>
      </c>
      <c r="E19" s="474" t="s">
        <v>58</v>
      </c>
      <c r="F19" s="746" t="s">
        <v>1265</v>
      </c>
      <c r="G19" s="2">
        <v>3</v>
      </c>
      <c r="H19" s="2">
        <v>3</v>
      </c>
      <c r="I19" s="2">
        <v>3</v>
      </c>
      <c r="J19" s="2">
        <v>3</v>
      </c>
      <c r="K19" s="857">
        <v>12</v>
      </c>
      <c r="L19" s="194" t="s">
        <v>1266</v>
      </c>
      <c r="M19" s="194" t="s">
        <v>1267</v>
      </c>
      <c r="N19" s="474"/>
      <c r="O19" s="74" t="s">
        <v>1281</v>
      </c>
      <c r="P19" s="74" t="s">
        <v>1282</v>
      </c>
      <c r="Q19" s="129">
        <v>120</v>
      </c>
      <c r="R19" s="129" t="s">
        <v>1270</v>
      </c>
      <c r="S19" s="2"/>
      <c r="T19" s="380"/>
      <c r="U19" s="380"/>
      <c r="V19" s="380"/>
      <c r="W19" s="475"/>
      <c r="X19" s="380"/>
      <c r="Y19" s="380"/>
      <c r="Z19" s="380"/>
      <c r="AA19" s="380"/>
      <c r="AB19" s="2"/>
      <c r="AC19" s="2"/>
      <c r="AD19" s="2"/>
      <c r="AE19" s="2"/>
      <c r="AF19" s="2"/>
      <c r="AG19" s="2"/>
      <c r="AH19" s="2"/>
      <c r="AI19" s="2"/>
      <c r="AJ19" s="15"/>
      <c r="AK19" s="2"/>
      <c r="AL19" s="2"/>
      <c r="AM19" s="859"/>
    </row>
    <row r="20" spans="1:39" ht="135.75" x14ac:dyDescent="0.25">
      <c r="A20" s="102"/>
      <c r="B20" s="74" t="s">
        <v>1283</v>
      </c>
      <c r="C20" s="474" t="s">
        <v>58</v>
      </c>
      <c r="D20" s="474"/>
      <c r="E20" s="474"/>
      <c r="F20" s="746" t="s">
        <v>1265</v>
      </c>
      <c r="G20" s="2">
        <v>1</v>
      </c>
      <c r="H20" s="2">
        <v>4</v>
      </c>
      <c r="I20" s="2">
        <v>4</v>
      </c>
      <c r="J20" s="2">
        <v>4</v>
      </c>
      <c r="K20" s="857">
        <v>16</v>
      </c>
      <c r="L20" s="194" t="s">
        <v>1266</v>
      </c>
      <c r="M20" s="194" t="s">
        <v>1267</v>
      </c>
      <c r="N20" s="474"/>
      <c r="O20" s="74" t="s">
        <v>1284</v>
      </c>
      <c r="P20" s="74" t="s">
        <v>1285</v>
      </c>
      <c r="Q20" s="129">
        <v>200</v>
      </c>
      <c r="R20" s="129" t="s">
        <v>1270</v>
      </c>
      <c r="S20" s="2"/>
      <c r="T20" s="380"/>
      <c r="U20" s="380"/>
      <c r="V20" s="380"/>
      <c r="W20" s="475"/>
      <c r="X20" s="380"/>
      <c r="Y20" s="380"/>
      <c r="Z20" s="380"/>
      <c r="AA20" s="380"/>
      <c r="AB20" s="2"/>
      <c r="AC20" s="2"/>
      <c r="AD20" s="2"/>
      <c r="AE20" s="2"/>
      <c r="AF20" s="2"/>
      <c r="AG20" s="2"/>
      <c r="AH20" s="2"/>
      <c r="AI20" s="2"/>
      <c r="AJ20" s="15"/>
      <c r="AK20" s="2"/>
      <c r="AL20" s="2"/>
      <c r="AM20" s="859"/>
    </row>
    <row r="21" spans="1:39" ht="135.75" x14ac:dyDescent="0.25">
      <c r="A21" s="102"/>
      <c r="B21" s="74" t="s">
        <v>1286</v>
      </c>
      <c r="C21" s="474" t="s">
        <v>234</v>
      </c>
      <c r="D21" s="474" t="s">
        <v>234</v>
      </c>
      <c r="E21" s="474" t="s">
        <v>234</v>
      </c>
      <c r="F21" s="746" t="s">
        <v>1265</v>
      </c>
      <c r="G21" s="2">
        <v>1</v>
      </c>
      <c r="H21" s="2">
        <v>1</v>
      </c>
      <c r="I21" s="2">
        <v>1</v>
      </c>
      <c r="J21" s="2">
        <v>1</v>
      </c>
      <c r="K21" s="857">
        <v>4</v>
      </c>
      <c r="L21" s="194" t="s">
        <v>1266</v>
      </c>
      <c r="M21" s="194" t="s">
        <v>1267</v>
      </c>
      <c r="N21" s="474"/>
      <c r="O21" s="74" t="s">
        <v>1287</v>
      </c>
      <c r="P21" s="74" t="s">
        <v>1288</v>
      </c>
      <c r="Q21" s="129">
        <v>400</v>
      </c>
      <c r="R21" s="129" t="s">
        <v>1270</v>
      </c>
      <c r="S21" s="2"/>
      <c r="T21" s="380"/>
      <c r="U21" s="380"/>
      <c r="V21" s="380"/>
      <c r="W21" s="475"/>
      <c r="X21" s="380"/>
      <c r="Y21" s="380"/>
      <c r="Z21" s="380"/>
      <c r="AA21" s="380"/>
      <c r="AB21" s="2"/>
      <c r="AC21" s="2"/>
      <c r="AD21" s="2"/>
      <c r="AE21" s="2"/>
      <c r="AF21" s="2"/>
      <c r="AG21" s="2"/>
      <c r="AH21" s="2"/>
      <c r="AI21" s="2"/>
      <c r="AJ21" s="15"/>
      <c r="AK21" s="2"/>
      <c r="AL21" s="2"/>
      <c r="AM21" s="859"/>
    </row>
    <row r="22" spans="1:39" ht="135.75" x14ac:dyDescent="0.25">
      <c r="A22" s="102"/>
      <c r="B22" s="74" t="s">
        <v>1289</v>
      </c>
      <c r="C22" s="474" t="s">
        <v>234</v>
      </c>
      <c r="D22" s="474" t="s">
        <v>234</v>
      </c>
      <c r="E22" s="474" t="s">
        <v>234</v>
      </c>
      <c r="F22" s="746" t="s">
        <v>1265</v>
      </c>
      <c r="G22" s="2">
        <v>2</v>
      </c>
      <c r="H22" s="2">
        <v>2</v>
      </c>
      <c r="I22" s="2">
        <v>2</v>
      </c>
      <c r="J22" s="2">
        <v>2</v>
      </c>
      <c r="K22" s="857">
        <v>12</v>
      </c>
      <c r="L22" s="194" t="s">
        <v>1266</v>
      </c>
      <c r="M22" s="194" t="s">
        <v>1267</v>
      </c>
      <c r="N22" s="474"/>
      <c r="O22" s="74" t="s">
        <v>1290</v>
      </c>
      <c r="P22" s="74" t="s">
        <v>1291</v>
      </c>
      <c r="Q22" s="129">
        <v>100</v>
      </c>
      <c r="R22" s="129" t="s">
        <v>1270</v>
      </c>
      <c r="S22" s="2"/>
      <c r="T22" s="380"/>
      <c r="U22" s="380"/>
      <c r="V22" s="380"/>
      <c r="W22" s="475"/>
      <c r="X22" s="380"/>
      <c r="Y22" s="380"/>
      <c r="Z22" s="380"/>
      <c r="AA22" s="380"/>
      <c r="AB22" s="2"/>
      <c r="AC22" s="2"/>
      <c r="AD22" s="2"/>
      <c r="AE22" s="2"/>
      <c r="AF22" s="2"/>
      <c r="AG22" s="2"/>
      <c r="AH22" s="2"/>
      <c r="AI22" s="2"/>
      <c r="AJ22" s="15"/>
      <c r="AK22" s="2"/>
      <c r="AL22" s="2"/>
      <c r="AM22" s="859"/>
    </row>
    <row r="23" spans="1:39" ht="136.5" thickBot="1" x14ac:dyDescent="0.3">
      <c r="A23" s="102"/>
      <c r="B23" s="74" t="s">
        <v>1292</v>
      </c>
      <c r="C23" s="474" t="s">
        <v>234</v>
      </c>
      <c r="D23" s="474" t="s">
        <v>234</v>
      </c>
      <c r="E23" s="474" t="s">
        <v>234</v>
      </c>
      <c r="F23" s="746" t="s">
        <v>1265</v>
      </c>
      <c r="G23" s="2">
        <v>2</v>
      </c>
      <c r="H23" s="2">
        <v>2</v>
      </c>
      <c r="I23" s="2">
        <v>2</v>
      </c>
      <c r="J23" s="2">
        <v>2</v>
      </c>
      <c r="K23" s="857">
        <v>8</v>
      </c>
      <c r="L23" s="194" t="s">
        <v>1266</v>
      </c>
      <c r="M23" s="194" t="s">
        <v>1267</v>
      </c>
      <c r="N23" s="474"/>
      <c r="O23" s="74" t="s">
        <v>1293</v>
      </c>
      <c r="P23" s="74" t="s">
        <v>1294</v>
      </c>
      <c r="Q23" s="129">
        <v>80</v>
      </c>
      <c r="R23" s="129" t="s">
        <v>1270</v>
      </c>
      <c r="S23" s="2"/>
      <c r="T23" s="380"/>
      <c r="U23" s="380"/>
      <c r="V23" s="380"/>
      <c r="W23" s="475"/>
      <c r="X23" s="380"/>
      <c r="Y23" s="380"/>
      <c r="Z23" s="380"/>
      <c r="AA23" s="380"/>
      <c r="AB23" s="2"/>
      <c r="AC23" s="2"/>
      <c r="AD23" s="2"/>
      <c r="AE23" s="2"/>
      <c r="AF23" s="2"/>
      <c r="AG23" s="2"/>
      <c r="AH23" s="2"/>
      <c r="AI23" s="2"/>
      <c r="AJ23" s="15"/>
      <c r="AK23" s="2"/>
      <c r="AL23" s="2"/>
      <c r="AM23" s="859"/>
    </row>
    <row r="24" spans="1:39" ht="15.75" thickBot="1" x14ac:dyDescent="0.3">
      <c r="A24" s="102"/>
      <c r="B24" s="860" t="s">
        <v>3</v>
      </c>
      <c r="C24" s="861"/>
      <c r="D24" s="861"/>
      <c r="E24" s="861"/>
      <c r="F24" s="212"/>
      <c r="G24" s="212">
        <f>SUM(G14:G23)</f>
        <v>24</v>
      </c>
      <c r="H24" s="212">
        <f>SUM(H14:H23)</f>
        <v>27</v>
      </c>
      <c r="I24" s="212">
        <f>SUM(I14:I23)</f>
        <v>27</v>
      </c>
      <c r="J24" s="212">
        <f>SUM(J14:J23)</f>
        <v>27</v>
      </c>
      <c r="K24" s="401">
        <f t="shared" si="0"/>
        <v>105</v>
      </c>
      <c r="L24" s="862" t="s">
        <v>7</v>
      </c>
      <c r="M24" s="862" t="s">
        <v>7</v>
      </c>
      <c r="N24" s="402" t="s">
        <v>7</v>
      </c>
      <c r="O24" s="863">
        <v>20</v>
      </c>
      <c r="P24" s="864"/>
      <c r="Q24" s="864"/>
      <c r="R24" s="864"/>
      <c r="S24" s="211">
        <f>SUM(S14:S23)</f>
        <v>0</v>
      </c>
      <c r="T24" s="5">
        <f>SUM(T14:T23)</f>
        <v>0</v>
      </c>
      <c r="U24" s="5">
        <f>SUM(U14:U23)</f>
        <v>0</v>
      </c>
      <c r="V24" s="5"/>
      <c r="W24" s="5">
        <f>SUM(W14:W23)</f>
        <v>0</v>
      </c>
      <c r="X24" s="5">
        <f>SUM(X14:X23)</f>
        <v>0</v>
      </c>
      <c r="Y24" s="5"/>
      <c r="Z24" s="5">
        <f>SUM(Z14:Z23)</f>
        <v>0</v>
      </c>
      <c r="AA24" s="5">
        <f>SUM(AA14:AA23)</f>
        <v>0</v>
      </c>
      <c r="AB24" s="7"/>
      <c r="AC24" s="7"/>
      <c r="AD24" s="212">
        <f>SUM(AD14:AD23)</f>
        <v>0</v>
      </c>
      <c r="AE24" s="212">
        <f>SUM(AE14:AE23)</f>
        <v>0</v>
      </c>
      <c r="AF24" s="212">
        <f>SUM(AF14:AF23)</f>
        <v>0</v>
      </c>
      <c r="AG24" s="212">
        <f>SUM(AG14:AG23)</f>
        <v>0</v>
      </c>
      <c r="AH24" s="6"/>
      <c r="AI24" s="8"/>
      <c r="AJ24" s="213" t="e">
        <f>AVERAGE(AJ14:AJ23)</f>
        <v>#DIV/0!</v>
      </c>
      <c r="AK24" s="7">
        <f>SUM(AK14:AK23)</f>
        <v>0</v>
      </c>
      <c r="AL24" s="7"/>
      <c r="AM24" s="865"/>
    </row>
    <row r="25" spans="1:39" ht="15.75" thickBot="1" x14ac:dyDescent="0.3">
      <c r="A25" s="102"/>
      <c r="B25" s="1076" t="s">
        <v>31</v>
      </c>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8"/>
    </row>
    <row r="26" spans="1:39" x14ac:dyDescent="0.25">
      <c r="A26" s="102"/>
      <c r="B26" s="106"/>
      <c r="C26" s="102"/>
      <c r="D26" s="102"/>
      <c r="E26" s="102"/>
      <c r="F26" s="102"/>
      <c r="G26" s="102"/>
      <c r="H26" s="102"/>
      <c r="I26" s="102"/>
      <c r="J26" s="102"/>
      <c r="K26" s="102"/>
      <c r="L26" s="106"/>
      <c r="M26" s="106"/>
      <c r="N26" s="102"/>
      <c r="O26" s="106"/>
      <c r="P26" s="106"/>
      <c r="Q26" s="106"/>
      <c r="R26" s="106"/>
      <c r="S26" s="102"/>
      <c r="T26" s="102"/>
      <c r="U26" s="102"/>
      <c r="V26" s="102"/>
      <c r="W26" s="102"/>
      <c r="X26" s="102"/>
      <c r="Y26" s="102"/>
      <c r="Z26" s="102"/>
      <c r="AA26" s="102"/>
      <c r="AB26" s="102"/>
      <c r="AC26" s="102"/>
      <c r="AD26" s="102"/>
      <c r="AE26" s="102"/>
      <c r="AF26" s="102"/>
      <c r="AG26" s="102"/>
      <c r="AH26" s="102"/>
      <c r="AI26" s="102"/>
      <c r="AJ26" s="102"/>
      <c r="AK26" s="102"/>
      <c r="AL26" s="102"/>
      <c r="AM26" s="102"/>
    </row>
    <row r="27" spans="1:39" x14ac:dyDescent="0.25">
      <c r="A27" s="102"/>
      <c r="B27" s="106"/>
      <c r="C27" s="102"/>
      <c r="D27" s="102"/>
      <c r="E27" s="102"/>
      <c r="F27" s="102"/>
      <c r="G27" s="102"/>
      <c r="H27" s="102"/>
      <c r="I27" s="102"/>
      <c r="J27" s="102"/>
      <c r="K27" s="102"/>
      <c r="L27" s="106"/>
      <c r="M27" s="106"/>
      <c r="N27" s="102"/>
      <c r="O27" s="106"/>
      <c r="P27" s="106"/>
      <c r="Q27" s="106"/>
      <c r="R27" s="106"/>
      <c r="S27" s="102"/>
      <c r="T27" s="102"/>
      <c r="U27" s="102"/>
      <c r="V27" s="102"/>
      <c r="W27" s="102"/>
      <c r="X27" s="102"/>
      <c r="Y27" s="102"/>
      <c r="Z27" s="102"/>
      <c r="AA27" s="102"/>
      <c r="AB27" s="102"/>
      <c r="AC27" s="102"/>
      <c r="AD27" s="102"/>
      <c r="AE27" s="102"/>
      <c r="AF27" s="102"/>
      <c r="AG27" s="102"/>
      <c r="AH27" s="102"/>
      <c r="AI27" s="102"/>
      <c r="AJ27" s="102"/>
      <c r="AK27" s="102"/>
      <c r="AL27" s="102"/>
      <c r="AM27" s="102"/>
    </row>
    <row r="28" spans="1:39" x14ac:dyDescent="0.25">
      <c r="A28" s="102"/>
      <c r="B28" s="106"/>
      <c r="C28" s="102"/>
      <c r="D28" s="102"/>
      <c r="E28" s="102"/>
      <c r="F28" s="102"/>
      <c r="G28" s="102"/>
      <c r="H28" s="102"/>
      <c r="I28" s="102"/>
      <c r="J28" s="102"/>
      <c r="K28" s="102"/>
      <c r="L28" s="106"/>
      <c r="M28" s="106"/>
      <c r="N28" s="102"/>
      <c r="O28" s="106"/>
      <c r="P28" s="106"/>
      <c r="Q28" s="106"/>
      <c r="R28" s="106"/>
      <c r="S28" s="102"/>
      <c r="T28" s="102"/>
      <c r="U28" s="102"/>
      <c r="V28" s="102"/>
      <c r="W28" s="102"/>
      <c r="X28" s="102"/>
      <c r="Y28" s="102"/>
      <c r="Z28" s="102"/>
      <c r="AA28" s="102"/>
      <c r="AB28" s="102"/>
      <c r="AC28" s="102"/>
      <c r="AD28" s="102"/>
      <c r="AE28" s="102"/>
      <c r="AF28" s="102"/>
      <c r="AG28" s="102"/>
      <c r="AH28" s="102"/>
      <c r="AI28" s="102"/>
      <c r="AJ28" s="102"/>
      <c r="AK28" s="102"/>
      <c r="AL28" s="102"/>
      <c r="AM28" s="102"/>
    </row>
    <row r="29" spans="1:39" x14ac:dyDescent="0.25">
      <c r="A29" s="102"/>
      <c r="B29" s="1127" t="s">
        <v>1295</v>
      </c>
      <c r="C29" s="1127"/>
      <c r="D29" s="1127"/>
      <c r="E29" s="1127"/>
      <c r="F29" s="1127"/>
      <c r="G29" s="102"/>
      <c r="H29" s="102"/>
      <c r="I29" s="102"/>
      <c r="J29" s="102"/>
      <c r="K29" s="102"/>
      <c r="L29" s="106"/>
      <c r="M29" s="106"/>
      <c r="N29" s="102"/>
      <c r="O29" s="106"/>
      <c r="P29" s="106"/>
      <c r="Q29" s="106"/>
      <c r="R29" s="106"/>
      <c r="S29" s="102"/>
      <c r="T29" s="102"/>
      <c r="U29" s="102"/>
      <c r="V29" s="102"/>
      <c r="W29" s="102"/>
      <c r="X29" s="102"/>
      <c r="Y29" s="102"/>
      <c r="Z29" s="102"/>
      <c r="AA29" s="102"/>
      <c r="AB29" s="102"/>
      <c r="AC29" s="102"/>
      <c r="AD29" s="102"/>
      <c r="AE29" s="102"/>
      <c r="AF29" s="102"/>
      <c r="AG29" s="102"/>
      <c r="AH29" s="102"/>
      <c r="AI29" s="102"/>
      <c r="AJ29" s="102"/>
      <c r="AK29" s="102"/>
      <c r="AL29" s="102"/>
      <c r="AM29" s="102"/>
    </row>
    <row r="30" spans="1:39" x14ac:dyDescent="0.25">
      <c r="A30" s="102"/>
      <c r="B30" s="106" t="s">
        <v>32</v>
      </c>
      <c r="C30" s="102"/>
      <c r="D30" s="102"/>
      <c r="E30" s="102"/>
      <c r="F30" s="102"/>
      <c r="G30" s="102"/>
      <c r="H30" s="102"/>
      <c r="I30" s="102"/>
      <c r="J30" s="102"/>
      <c r="K30" s="102"/>
      <c r="L30" s="106"/>
      <c r="M30" s="106"/>
      <c r="N30" s="102"/>
      <c r="O30" s="106"/>
      <c r="P30" s="106"/>
      <c r="Q30" s="106"/>
      <c r="R30" s="106"/>
      <c r="S30" s="102"/>
      <c r="T30" s="102"/>
      <c r="U30" s="102"/>
      <c r="V30" s="102"/>
      <c r="W30" s="102"/>
      <c r="X30" s="102"/>
      <c r="Y30" s="102"/>
      <c r="Z30" s="102"/>
      <c r="AA30" s="102"/>
      <c r="AB30" s="102"/>
      <c r="AC30" s="102"/>
      <c r="AD30" s="102"/>
      <c r="AE30" s="102"/>
      <c r="AF30" s="102"/>
      <c r="AG30" s="102"/>
      <c r="AH30" s="102"/>
      <c r="AI30" s="102"/>
      <c r="AJ30" s="102"/>
      <c r="AK30" s="102"/>
      <c r="AL30" s="102"/>
      <c r="AM30" s="102"/>
    </row>
    <row r="31" spans="1:39" x14ac:dyDescent="0.25">
      <c r="A31" s="102"/>
      <c r="B31" s="106"/>
      <c r="C31" s="102"/>
      <c r="D31" s="102"/>
      <c r="E31" s="102"/>
      <c r="F31" s="102"/>
      <c r="G31" s="102"/>
      <c r="H31" s="102"/>
      <c r="I31" s="102"/>
      <c r="J31" s="102"/>
      <c r="K31" s="102"/>
      <c r="L31" s="106"/>
      <c r="M31" s="106"/>
      <c r="N31" s="102"/>
      <c r="O31" s="106"/>
      <c r="P31" s="106"/>
      <c r="Q31" s="106"/>
      <c r="R31" s="106"/>
      <c r="S31" s="102"/>
      <c r="T31" s="102"/>
      <c r="U31" s="102"/>
      <c r="V31" s="102"/>
      <c r="W31" s="102"/>
      <c r="X31" s="102"/>
      <c r="Y31" s="102"/>
      <c r="Z31" s="102"/>
      <c r="AA31" s="102"/>
      <c r="AB31" s="102"/>
      <c r="AC31" s="102"/>
      <c r="AD31" s="102"/>
      <c r="AE31" s="102"/>
      <c r="AF31" s="102"/>
      <c r="AG31" s="102"/>
      <c r="AH31" s="102"/>
      <c r="AI31" s="102"/>
      <c r="AJ31" s="102"/>
      <c r="AK31" s="102"/>
      <c r="AL31" s="102"/>
      <c r="AM31" s="102"/>
    </row>
    <row r="32" spans="1:39" x14ac:dyDescent="0.25">
      <c r="A32" s="102"/>
      <c r="B32" s="106"/>
      <c r="C32" s="102"/>
      <c r="D32" s="102"/>
      <c r="E32" s="102"/>
      <c r="F32" s="102"/>
      <c r="G32" s="102"/>
      <c r="H32" s="102"/>
      <c r="I32" s="102"/>
      <c r="J32" s="102"/>
      <c r="K32" s="102"/>
      <c r="L32" s="106"/>
      <c r="M32" s="106"/>
      <c r="N32" s="102"/>
      <c r="O32" s="106"/>
      <c r="P32" s="106"/>
      <c r="Q32" s="106"/>
      <c r="R32" s="106"/>
      <c r="S32" s="102"/>
      <c r="T32" s="102"/>
      <c r="U32" s="102"/>
      <c r="V32" s="102"/>
      <c r="W32" s="102"/>
      <c r="X32" s="102"/>
      <c r="Y32" s="102"/>
      <c r="Z32" s="102"/>
      <c r="AA32" s="102"/>
      <c r="AB32" s="102"/>
      <c r="AC32" s="102"/>
      <c r="AD32" s="102"/>
      <c r="AE32" s="102"/>
      <c r="AF32" s="102"/>
      <c r="AG32" s="102"/>
      <c r="AH32" s="102"/>
      <c r="AI32" s="102"/>
      <c r="AJ32" s="102"/>
      <c r="AK32" s="102"/>
      <c r="AL32" s="102"/>
      <c r="AM32" s="102"/>
    </row>
    <row r="33" spans="1:39" x14ac:dyDescent="0.25">
      <c r="A33" s="102"/>
      <c r="B33" s="1127" t="s">
        <v>33</v>
      </c>
      <c r="C33" s="1127"/>
      <c r="D33" s="1127"/>
      <c r="E33" s="1127"/>
      <c r="F33" s="1127"/>
      <c r="G33" s="102"/>
      <c r="H33" s="102"/>
      <c r="I33" s="102"/>
      <c r="J33" s="102"/>
      <c r="K33" s="102"/>
      <c r="L33" s="106"/>
      <c r="M33" s="106"/>
      <c r="N33" s="102"/>
      <c r="O33" s="106"/>
      <c r="P33" s="106"/>
      <c r="Q33" s="106"/>
      <c r="R33" s="106"/>
      <c r="S33" s="102"/>
      <c r="T33" s="102"/>
      <c r="U33" s="102"/>
      <c r="V33" s="102"/>
      <c r="W33" s="102"/>
      <c r="X33" s="102"/>
      <c r="Y33" s="102"/>
      <c r="Z33" s="102"/>
      <c r="AA33" s="102"/>
      <c r="AB33" s="102"/>
      <c r="AC33" s="102"/>
      <c r="AD33" s="102"/>
      <c r="AE33" s="102"/>
      <c r="AF33" s="102"/>
      <c r="AG33" s="102"/>
      <c r="AH33" s="102"/>
      <c r="AI33" s="102"/>
      <c r="AJ33" s="102"/>
      <c r="AK33" s="102"/>
      <c r="AL33" s="102"/>
      <c r="AM33" s="102"/>
    </row>
    <row r="34" spans="1:39" x14ac:dyDescent="0.25">
      <c r="A34" s="102"/>
      <c r="B34" s="106" t="s">
        <v>34</v>
      </c>
      <c r="C34" s="102"/>
      <c r="D34" s="102"/>
      <c r="E34" s="102"/>
      <c r="F34" s="102"/>
      <c r="G34" s="102"/>
      <c r="H34" s="102"/>
      <c r="I34" s="102"/>
      <c r="J34" s="102"/>
      <c r="K34" s="102"/>
      <c r="L34" s="106"/>
      <c r="M34" s="106"/>
      <c r="N34" s="102"/>
      <c r="O34" s="106"/>
      <c r="P34" s="106"/>
      <c r="Q34" s="106"/>
      <c r="R34" s="106"/>
      <c r="S34" s="102"/>
      <c r="T34" s="102"/>
      <c r="U34" s="102"/>
      <c r="V34" s="102"/>
      <c r="W34" s="102"/>
      <c r="X34" s="102"/>
      <c r="Y34" s="102"/>
      <c r="Z34" s="102"/>
      <c r="AA34" s="102"/>
      <c r="AB34" s="102"/>
      <c r="AC34" s="102"/>
      <c r="AD34" s="102"/>
      <c r="AE34" s="102"/>
      <c r="AF34" s="102"/>
      <c r="AG34" s="102"/>
      <c r="AH34" s="102"/>
      <c r="AI34" s="102"/>
      <c r="AJ34" s="102"/>
      <c r="AK34" s="102"/>
      <c r="AL34" s="102"/>
      <c r="AM34" s="102"/>
    </row>
    <row r="35" spans="1:39" x14ac:dyDescent="0.25">
      <c r="A35" s="102"/>
      <c r="B35" s="106"/>
      <c r="C35" s="102"/>
      <c r="D35" s="102"/>
      <c r="E35" s="102"/>
      <c r="F35" s="102"/>
      <c r="G35" s="102"/>
      <c r="H35" s="102"/>
      <c r="I35" s="102"/>
      <c r="J35" s="102"/>
      <c r="K35" s="102"/>
      <c r="L35" s="106"/>
      <c r="M35" s="106"/>
      <c r="N35" s="102"/>
      <c r="O35" s="106"/>
      <c r="P35" s="106"/>
      <c r="Q35" s="106"/>
      <c r="R35" s="106"/>
      <c r="S35" s="102"/>
      <c r="T35" s="102"/>
      <c r="U35" s="102"/>
      <c r="V35" s="102"/>
      <c r="W35" s="102"/>
      <c r="X35" s="102"/>
      <c r="Y35" s="102"/>
      <c r="Z35" s="102"/>
      <c r="AA35" s="102"/>
      <c r="AB35" s="102"/>
      <c r="AC35" s="102"/>
      <c r="AD35" s="102"/>
      <c r="AE35" s="102"/>
      <c r="AF35" s="102"/>
      <c r="AG35" s="102"/>
      <c r="AH35" s="102"/>
      <c r="AI35" s="102"/>
      <c r="AJ35" s="102"/>
      <c r="AK35" s="102"/>
      <c r="AL35" s="102"/>
      <c r="AM35" s="102"/>
    </row>
    <row r="36" spans="1:39" x14ac:dyDescent="0.25">
      <c r="A36" s="102"/>
      <c r="B36" s="106"/>
      <c r="C36" s="102"/>
      <c r="D36" s="102"/>
      <c r="E36" s="102"/>
      <c r="F36" s="102"/>
      <c r="G36" s="102"/>
      <c r="H36" s="102"/>
      <c r="I36" s="102"/>
      <c r="J36" s="102"/>
      <c r="K36" s="102"/>
      <c r="L36" s="106"/>
      <c r="M36" s="106"/>
      <c r="N36" s="102"/>
      <c r="O36" s="106"/>
      <c r="P36" s="106"/>
      <c r="Q36" s="106"/>
      <c r="R36" s="106"/>
      <c r="S36" s="102"/>
      <c r="T36" s="102"/>
      <c r="U36" s="102"/>
      <c r="V36" s="102"/>
      <c r="W36" s="102"/>
      <c r="X36" s="102"/>
      <c r="Y36" s="102"/>
      <c r="Z36" s="102"/>
      <c r="AA36" s="102"/>
      <c r="AB36" s="102"/>
      <c r="AC36" s="102"/>
      <c r="AD36" s="102"/>
      <c r="AE36" s="102"/>
      <c r="AF36" s="102"/>
      <c r="AG36" s="102"/>
      <c r="AH36" s="102"/>
      <c r="AI36" s="102"/>
      <c r="AJ36" s="102"/>
      <c r="AK36" s="102"/>
      <c r="AL36" s="102"/>
      <c r="AM36" s="102"/>
    </row>
    <row r="37" spans="1:39" x14ac:dyDescent="0.25">
      <c r="A37" s="102"/>
      <c r="B37" s="106"/>
      <c r="C37" s="102"/>
      <c r="D37" s="102"/>
      <c r="E37" s="102"/>
      <c r="F37" s="102"/>
      <c r="G37" s="102"/>
      <c r="H37" s="102"/>
      <c r="I37" s="102"/>
      <c r="J37" s="102"/>
      <c r="K37" s="102"/>
      <c r="L37" s="106"/>
      <c r="M37" s="106"/>
      <c r="N37" s="102"/>
      <c r="O37" s="106"/>
      <c r="P37" s="106"/>
      <c r="Q37" s="106"/>
      <c r="R37" s="106"/>
      <c r="S37" s="102"/>
      <c r="T37" s="102"/>
      <c r="U37" s="102"/>
      <c r="V37" s="102"/>
      <c r="W37" s="102"/>
      <c r="X37" s="102"/>
      <c r="Y37" s="102"/>
      <c r="Z37" s="102"/>
      <c r="AA37" s="102"/>
      <c r="AB37" s="102"/>
      <c r="AC37" s="102"/>
      <c r="AD37" s="102"/>
      <c r="AE37" s="102"/>
      <c r="AF37" s="102"/>
      <c r="AG37" s="102"/>
      <c r="AH37" s="102"/>
      <c r="AI37" s="102"/>
      <c r="AJ37" s="102"/>
      <c r="AK37" s="102"/>
      <c r="AL37" s="102"/>
      <c r="AM37" s="102"/>
    </row>
    <row r="38" spans="1:39" x14ac:dyDescent="0.25">
      <c r="A38" s="102"/>
      <c r="B38" s="106"/>
      <c r="C38" s="102"/>
      <c r="D38" s="102"/>
      <c r="E38" s="102"/>
      <c r="F38" s="102"/>
      <c r="G38" s="102"/>
      <c r="H38" s="102"/>
      <c r="I38" s="102"/>
      <c r="J38" s="102"/>
      <c r="K38" s="102"/>
      <c r="L38" s="106"/>
      <c r="M38" s="106"/>
      <c r="N38" s="102"/>
      <c r="O38" s="106"/>
      <c r="P38" s="106"/>
      <c r="Q38" s="106"/>
      <c r="R38" s="106"/>
      <c r="S38" s="102"/>
      <c r="T38" s="102"/>
      <c r="U38" s="102"/>
      <c r="V38" s="102"/>
      <c r="W38" s="102"/>
      <c r="X38" s="102"/>
      <c r="Y38" s="102"/>
      <c r="Z38" s="102"/>
      <c r="AA38" s="102"/>
      <c r="AB38" s="102"/>
      <c r="AC38" s="102"/>
      <c r="AD38" s="102"/>
      <c r="AE38" s="102"/>
      <c r="AF38" s="102"/>
      <c r="AG38" s="102"/>
      <c r="AH38" s="102"/>
      <c r="AI38" s="102"/>
      <c r="AJ38" s="102"/>
      <c r="AK38" s="102"/>
      <c r="AL38" s="102"/>
      <c r="AM38" s="102"/>
    </row>
  </sheetData>
  <mergeCells count="40">
    <mergeCell ref="B25:AM25"/>
    <mergeCell ref="B29:F29"/>
    <mergeCell ref="AK11:AK13"/>
    <mergeCell ref="AL11:AL13"/>
    <mergeCell ref="T11:T13"/>
    <mergeCell ref="B33:F33"/>
    <mergeCell ref="AF11:AG12"/>
    <mergeCell ref="AH11:AH13"/>
    <mergeCell ref="AI11:AI13"/>
    <mergeCell ref="AJ11:AJ13"/>
    <mergeCell ref="U11:U13"/>
    <mergeCell ref="V11:V13"/>
    <mergeCell ref="W11:AA11"/>
    <mergeCell ref="AB11:AB13"/>
    <mergeCell ref="AC11:AC13"/>
    <mergeCell ref="AD11:AE12"/>
    <mergeCell ref="O11:O13"/>
    <mergeCell ref="P11:P13"/>
    <mergeCell ref="Q11:Q13"/>
    <mergeCell ref="R11:R13"/>
    <mergeCell ref="S11:S13"/>
    <mergeCell ref="B6:AK6"/>
    <mergeCell ref="B10:O10"/>
    <mergeCell ref="S10:AM10"/>
    <mergeCell ref="B11:B13"/>
    <mergeCell ref="C11:E12"/>
    <mergeCell ref="F11:F13"/>
    <mergeCell ref="G11:K12"/>
    <mergeCell ref="L11:L13"/>
    <mergeCell ref="M11:M13"/>
    <mergeCell ref="N11:N13"/>
    <mergeCell ref="AM11:AM13"/>
    <mergeCell ref="W12:X12"/>
    <mergeCell ref="Y12:AA12"/>
    <mergeCell ref="B1:F4"/>
    <mergeCell ref="G1:P2"/>
    <mergeCell ref="Q1:R1"/>
    <mergeCell ref="Q2:R2"/>
    <mergeCell ref="G3:P4"/>
    <mergeCell ref="Q3:R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8"/>
  <sheetViews>
    <sheetView workbookViewId="0">
      <selection sqref="A1:E4"/>
    </sheetView>
  </sheetViews>
  <sheetFormatPr baseColWidth="10" defaultRowHeight="15" x14ac:dyDescent="0.25"/>
  <cols>
    <col min="1" max="1" width="12.85546875" customWidth="1"/>
    <col min="2" max="2" width="6.140625" customWidth="1"/>
    <col min="3" max="3" width="6.28515625" customWidth="1"/>
    <col min="4" max="4" width="6.42578125" customWidth="1"/>
    <col min="5" max="5" width="25.42578125" customWidth="1"/>
    <col min="6" max="10" width="5.7109375" customWidth="1"/>
    <col min="15" max="15" width="15.85546875" customWidth="1"/>
  </cols>
  <sheetData>
    <row r="1" spans="1:38" ht="15" customHeight="1" x14ac:dyDescent="0.25">
      <c r="A1" s="1034"/>
      <c r="B1" s="1034"/>
      <c r="C1" s="1034"/>
      <c r="D1" s="1034"/>
      <c r="E1" s="1034"/>
      <c r="F1" s="1059" t="s">
        <v>51</v>
      </c>
      <c r="G1" s="1060"/>
      <c r="H1" s="1060"/>
      <c r="I1" s="1060"/>
      <c r="J1" s="1060"/>
      <c r="K1" s="1060"/>
      <c r="L1" s="1060"/>
      <c r="M1" s="1060"/>
      <c r="N1" s="1060"/>
      <c r="O1" s="1061"/>
      <c r="P1" s="1054" t="s">
        <v>54</v>
      </c>
      <c r="Q1" s="1054"/>
    </row>
    <row r="2" spans="1:38" x14ac:dyDescent="0.25">
      <c r="A2" s="1034"/>
      <c r="B2" s="1034"/>
      <c r="C2" s="1034"/>
      <c r="D2" s="1034"/>
      <c r="E2" s="1034"/>
      <c r="F2" s="1062"/>
      <c r="G2" s="1063"/>
      <c r="H2" s="1063"/>
      <c r="I2" s="1063"/>
      <c r="J2" s="1063"/>
      <c r="K2" s="1063"/>
      <c r="L2" s="1063"/>
      <c r="M2" s="1063"/>
      <c r="N2" s="1063"/>
      <c r="O2" s="1064"/>
      <c r="P2" s="1054" t="s">
        <v>55</v>
      </c>
      <c r="Q2" s="1054"/>
    </row>
    <row r="3" spans="1:38" ht="15" customHeight="1" x14ac:dyDescent="0.25">
      <c r="A3" s="1034"/>
      <c r="B3" s="1034"/>
      <c r="C3" s="1034"/>
      <c r="D3" s="1034"/>
      <c r="E3" s="1034"/>
      <c r="F3" s="1059" t="s">
        <v>53</v>
      </c>
      <c r="G3" s="1060"/>
      <c r="H3" s="1060"/>
      <c r="I3" s="1060"/>
      <c r="J3" s="1060"/>
      <c r="K3" s="1060"/>
      <c r="L3" s="1060"/>
      <c r="M3" s="1060"/>
      <c r="N3" s="1060"/>
      <c r="O3" s="1061"/>
      <c r="P3" s="1055" t="s">
        <v>56</v>
      </c>
      <c r="Q3" s="1056"/>
    </row>
    <row r="4" spans="1:38" x14ac:dyDescent="0.25">
      <c r="A4" s="1034"/>
      <c r="B4" s="1034"/>
      <c r="C4" s="1034"/>
      <c r="D4" s="1034"/>
      <c r="E4" s="1034"/>
      <c r="F4" s="1062"/>
      <c r="G4" s="1063"/>
      <c r="H4" s="1063"/>
      <c r="I4" s="1063"/>
      <c r="J4" s="1063"/>
      <c r="K4" s="1063"/>
      <c r="L4" s="1063"/>
      <c r="M4" s="1063"/>
      <c r="N4" s="1063"/>
      <c r="O4" s="1064"/>
      <c r="P4" s="1057"/>
      <c r="Q4" s="1058"/>
    </row>
    <row r="5" spans="1:38" ht="3.75" customHeight="1" x14ac:dyDescent="0.25"/>
    <row r="6" spans="1:38" ht="15.75" x14ac:dyDescent="0.25">
      <c r="A6" s="1080" t="s">
        <v>52</v>
      </c>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56"/>
    </row>
    <row r="7" spans="1:38" x14ac:dyDescent="0.25">
      <c r="A7" s="3" t="s">
        <v>197</v>
      </c>
      <c r="B7" s="3"/>
      <c r="C7" s="3"/>
      <c r="D7" s="3"/>
      <c r="E7" s="3"/>
      <c r="F7" s="3"/>
      <c r="G7" s="3"/>
      <c r="H7" s="3"/>
      <c r="I7" s="3"/>
      <c r="J7" s="3"/>
      <c r="K7" s="3"/>
    </row>
    <row r="8" spans="1:38" x14ac:dyDescent="0.25">
      <c r="A8" s="3" t="s">
        <v>100</v>
      </c>
      <c r="B8" s="3"/>
      <c r="C8" s="3"/>
      <c r="D8" s="3"/>
      <c r="E8" s="3"/>
      <c r="F8" s="3"/>
      <c r="G8" s="3"/>
      <c r="H8" s="3"/>
      <c r="I8" s="3"/>
    </row>
    <row r="9" spans="1:38" ht="15.75" thickBot="1" x14ac:dyDescent="0.3">
      <c r="A9" s="1"/>
      <c r="B9" s="1"/>
      <c r="C9" s="1"/>
      <c r="D9" s="1"/>
      <c r="E9" s="1"/>
      <c r="F9" s="1"/>
      <c r="G9" s="1"/>
      <c r="H9" s="1"/>
      <c r="I9" s="1"/>
    </row>
    <row r="10" spans="1:38" ht="15" customHeight="1" thickBot="1" x14ac:dyDescent="0.3">
      <c r="A10" s="1081" t="s">
        <v>4</v>
      </c>
      <c r="B10" s="1082"/>
      <c r="C10" s="1082"/>
      <c r="D10" s="1082"/>
      <c r="E10" s="1082"/>
      <c r="F10" s="1082"/>
      <c r="G10" s="1082"/>
      <c r="H10" s="1082"/>
      <c r="I10" s="1082"/>
      <c r="J10" s="1082"/>
      <c r="K10" s="1082"/>
      <c r="L10" s="1082"/>
      <c r="M10" s="1082"/>
      <c r="N10" s="1083"/>
      <c r="O10" s="57"/>
      <c r="P10" s="57"/>
      <c r="Q10" s="57"/>
      <c r="R10" s="1044" t="s">
        <v>5</v>
      </c>
      <c r="S10" s="1045"/>
      <c r="T10" s="1045"/>
      <c r="U10" s="1045"/>
      <c r="V10" s="1046"/>
      <c r="W10" s="1046"/>
      <c r="X10" s="1046"/>
      <c r="Y10" s="1046"/>
      <c r="Z10" s="1046"/>
      <c r="AA10" s="1046"/>
      <c r="AB10" s="1046"/>
      <c r="AC10" s="1046"/>
      <c r="AD10" s="1046"/>
      <c r="AE10" s="1045"/>
      <c r="AF10" s="1045"/>
      <c r="AG10" s="1045"/>
      <c r="AH10" s="1045"/>
      <c r="AI10" s="1046"/>
      <c r="AJ10" s="1045"/>
      <c r="AK10" s="1045"/>
      <c r="AL10" s="1047"/>
    </row>
    <row r="11" spans="1:38" ht="26.25" customHeight="1" x14ac:dyDescent="0.25">
      <c r="A11" s="1084" t="s">
        <v>2</v>
      </c>
      <c r="B11" s="1035" t="s">
        <v>30</v>
      </c>
      <c r="C11" s="1036"/>
      <c r="D11" s="1037"/>
      <c r="E11" s="1041" t="s">
        <v>38</v>
      </c>
      <c r="F11" s="1035" t="s">
        <v>39</v>
      </c>
      <c r="G11" s="1036"/>
      <c r="H11" s="1036"/>
      <c r="I11" s="1036"/>
      <c r="J11" s="1037"/>
      <c r="K11" s="1041" t="s">
        <v>1</v>
      </c>
      <c r="L11" s="1041" t="s">
        <v>0</v>
      </c>
      <c r="M11" s="1041" t="s">
        <v>12</v>
      </c>
      <c r="N11" s="1086" t="s">
        <v>6</v>
      </c>
      <c r="O11" s="1067" t="s">
        <v>36</v>
      </c>
      <c r="P11" s="1069" t="s">
        <v>37</v>
      </c>
      <c r="Q11" s="1071" t="s">
        <v>35</v>
      </c>
      <c r="R11" s="1065" t="s">
        <v>40</v>
      </c>
      <c r="S11" s="1051" t="s">
        <v>47</v>
      </c>
      <c r="T11" s="1051" t="s">
        <v>46</v>
      </c>
      <c r="U11" s="1051" t="s">
        <v>48</v>
      </c>
      <c r="V11" s="1043" t="s">
        <v>15</v>
      </c>
      <c r="W11" s="1043"/>
      <c r="X11" s="1043"/>
      <c r="Y11" s="1043"/>
      <c r="Z11" s="1043"/>
      <c r="AA11" s="1074" t="s">
        <v>50</v>
      </c>
      <c r="AB11" s="1043" t="s">
        <v>49</v>
      </c>
      <c r="AC11" s="1043" t="s">
        <v>18</v>
      </c>
      <c r="AD11" s="1043"/>
      <c r="AE11" s="1066" t="s">
        <v>19</v>
      </c>
      <c r="AF11" s="1066"/>
      <c r="AG11" s="1051" t="s">
        <v>41</v>
      </c>
      <c r="AH11" s="1049" t="s">
        <v>42</v>
      </c>
      <c r="AI11" s="1052" t="s">
        <v>43</v>
      </c>
      <c r="AJ11" s="1048" t="s">
        <v>44</v>
      </c>
      <c r="AK11" s="1050" t="s">
        <v>45</v>
      </c>
      <c r="AL11" s="1088" t="s">
        <v>26</v>
      </c>
    </row>
    <row r="12" spans="1:38" ht="9.75" customHeight="1" x14ac:dyDescent="0.25">
      <c r="A12" s="1085"/>
      <c r="B12" s="1038"/>
      <c r="C12" s="1039"/>
      <c r="D12" s="1040"/>
      <c r="E12" s="1042"/>
      <c r="F12" s="1038"/>
      <c r="G12" s="1039"/>
      <c r="H12" s="1039"/>
      <c r="I12" s="1039"/>
      <c r="J12" s="1040"/>
      <c r="K12" s="1042"/>
      <c r="L12" s="1042"/>
      <c r="M12" s="1042"/>
      <c r="N12" s="1087"/>
      <c r="O12" s="1067"/>
      <c r="P12" s="1069"/>
      <c r="Q12" s="1071"/>
      <c r="R12" s="1048"/>
      <c r="S12" s="1051"/>
      <c r="T12" s="1051"/>
      <c r="U12" s="1051"/>
      <c r="V12" s="1043" t="s">
        <v>13</v>
      </c>
      <c r="W12" s="1043"/>
      <c r="X12" s="1043" t="s">
        <v>14</v>
      </c>
      <c r="Y12" s="1043"/>
      <c r="Z12" s="1043"/>
      <c r="AA12" s="1074"/>
      <c r="AB12" s="1043"/>
      <c r="AC12" s="1043"/>
      <c r="AD12" s="1043"/>
      <c r="AE12" s="1043"/>
      <c r="AF12" s="1043"/>
      <c r="AG12" s="1051"/>
      <c r="AH12" s="1049"/>
      <c r="AI12" s="1052"/>
      <c r="AJ12" s="1048"/>
      <c r="AK12" s="1051"/>
      <c r="AL12" s="1089"/>
    </row>
    <row r="13" spans="1:38" ht="25.5" customHeight="1" x14ac:dyDescent="0.25">
      <c r="A13" s="1085"/>
      <c r="B13" s="25" t="s">
        <v>27</v>
      </c>
      <c r="C13" s="25" t="s">
        <v>28</v>
      </c>
      <c r="D13" s="26" t="s">
        <v>29</v>
      </c>
      <c r="E13" s="1042"/>
      <c r="F13" s="27" t="s">
        <v>8</v>
      </c>
      <c r="G13" s="27" t="s">
        <v>9</v>
      </c>
      <c r="H13" s="27" t="s">
        <v>10</v>
      </c>
      <c r="I13" s="27" t="s">
        <v>11</v>
      </c>
      <c r="J13" s="54" t="s">
        <v>3</v>
      </c>
      <c r="K13" s="1042"/>
      <c r="L13" s="1042"/>
      <c r="M13" s="1042"/>
      <c r="N13" s="1087"/>
      <c r="O13" s="1068"/>
      <c r="P13" s="1070"/>
      <c r="Q13" s="1072"/>
      <c r="R13" s="1048"/>
      <c r="S13" s="1051"/>
      <c r="T13" s="1051"/>
      <c r="U13" s="1051"/>
      <c r="V13" s="53" t="s">
        <v>16</v>
      </c>
      <c r="W13" s="53" t="s">
        <v>17</v>
      </c>
      <c r="X13" s="53" t="s">
        <v>25</v>
      </c>
      <c r="Y13" s="53" t="s">
        <v>24</v>
      </c>
      <c r="Z13" s="53" t="s">
        <v>17</v>
      </c>
      <c r="AA13" s="1075"/>
      <c r="AB13" s="1073"/>
      <c r="AC13" s="53" t="s">
        <v>20</v>
      </c>
      <c r="AD13" s="53" t="s">
        <v>21</v>
      </c>
      <c r="AE13" s="51" t="s">
        <v>22</v>
      </c>
      <c r="AF13" s="51" t="s">
        <v>23</v>
      </c>
      <c r="AG13" s="1051"/>
      <c r="AH13" s="1049"/>
      <c r="AI13" s="1053"/>
      <c r="AJ13" s="1048"/>
      <c r="AK13" s="1051"/>
      <c r="AL13" s="1089"/>
    </row>
    <row r="14" spans="1:38" ht="67.5" x14ac:dyDescent="0.25">
      <c r="A14" s="68" t="s">
        <v>108</v>
      </c>
      <c r="B14" s="68"/>
      <c r="C14" s="68"/>
      <c r="D14" s="68" t="s">
        <v>58</v>
      </c>
      <c r="E14" s="68" t="s">
        <v>109</v>
      </c>
      <c r="F14" s="68">
        <v>0</v>
      </c>
      <c r="G14" s="68">
        <v>0</v>
      </c>
      <c r="H14" s="68">
        <v>0</v>
      </c>
      <c r="I14" s="68">
        <v>0</v>
      </c>
      <c r="J14" s="68">
        <f>SUM(F14:I14)</f>
        <v>0</v>
      </c>
      <c r="K14" s="68" t="s">
        <v>110</v>
      </c>
      <c r="L14" s="68" t="s">
        <v>111</v>
      </c>
      <c r="M14" s="68">
        <v>191</v>
      </c>
      <c r="N14" s="68" t="s">
        <v>112</v>
      </c>
      <c r="O14" s="68" t="s">
        <v>113</v>
      </c>
      <c r="P14" s="68">
        <v>360</v>
      </c>
      <c r="Q14" s="68" t="s">
        <v>114</v>
      </c>
      <c r="R14" s="68"/>
      <c r="S14" s="68"/>
      <c r="T14" s="68"/>
      <c r="U14" s="68"/>
      <c r="V14" s="68"/>
      <c r="W14" s="68"/>
      <c r="X14" s="68"/>
      <c r="Y14" s="68"/>
      <c r="Z14" s="68"/>
      <c r="AA14" s="68"/>
      <c r="AB14" s="68"/>
      <c r="AC14" s="68"/>
      <c r="AD14" s="68"/>
      <c r="AE14" s="68"/>
      <c r="AF14" s="68"/>
      <c r="AG14" s="68"/>
      <c r="AH14" s="68"/>
      <c r="AI14" s="68"/>
      <c r="AJ14" s="68"/>
      <c r="AK14" s="68"/>
      <c r="AL14" s="69" t="s">
        <v>195</v>
      </c>
    </row>
    <row r="15" spans="1:38" ht="67.5" x14ac:dyDescent="0.25">
      <c r="A15" s="68" t="s">
        <v>115</v>
      </c>
      <c r="B15" s="69"/>
      <c r="C15" s="68"/>
      <c r="D15" s="68" t="s">
        <v>58</v>
      </c>
      <c r="E15" s="68" t="s">
        <v>116</v>
      </c>
      <c r="F15" s="68">
        <v>0</v>
      </c>
      <c r="G15" s="68">
        <v>0</v>
      </c>
      <c r="H15" s="68">
        <v>0</v>
      </c>
      <c r="I15" s="68">
        <v>0</v>
      </c>
      <c r="J15" s="68">
        <f t="shared" ref="J15:J27" si="0">SUM(F15:I15)</f>
        <v>0</v>
      </c>
      <c r="K15" s="68" t="s">
        <v>117</v>
      </c>
      <c r="L15" s="68" t="s">
        <v>111</v>
      </c>
      <c r="M15" s="68">
        <v>179</v>
      </c>
      <c r="N15" s="68" t="s">
        <v>118</v>
      </c>
      <c r="O15" s="68" t="s">
        <v>119</v>
      </c>
      <c r="P15" s="68">
        <v>116</v>
      </c>
      <c r="Q15" s="68" t="s">
        <v>114</v>
      </c>
      <c r="R15" s="68"/>
      <c r="S15" s="68"/>
      <c r="T15" s="68"/>
      <c r="U15" s="69"/>
      <c r="V15" s="69"/>
      <c r="W15" s="69"/>
      <c r="X15" s="69"/>
      <c r="Y15" s="69"/>
      <c r="Z15" s="69"/>
      <c r="AA15" s="69"/>
      <c r="AB15" s="69"/>
      <c r="AC15" s="69"/>
      <c r="AD15" s="69"/>
      <c r="AE15" s="69"/>
      <c r="AF15" s="69"/>
      <c r="AG15" s="69"/>
      <c r="AH15" s="69"/>
      <c r="AI15" s="92"/>
      <c r="AJ15" s="69"/>
      <c r="AK15" s="69"/>
      <c r="AL15" s="69" t="s">
        <v>195</v>
      </c>
    </row>
    <row r="16" spans="1:38" ht="56.25" x14ac:dyDescent="0.25">
      <c r="A16" s="68" t="s">
        <v>120</v>
      </c>
      <c r="B16" s="68"/>
      <c r="C16" s="68" t="s">
        <v>58</v>
      </c>
      <c r="D16" s="68"/>
      <c r="E16" s="68" t="s">
        <v>121</v>
      </c>
      <c r="F16" s="68">
        <v>0</v>
      </c>
      <c r="G16" s="68">
        <v>0</v>
      </c>
      <c r="H16" s="68">
        <v>0</v>
      </c>
      <c r="I16" s="68">
        <v>0</v>
      </c>
      <c r="J16" s="68">
        <f t="shared" si="0"/>
        <v>0</v>
      </c>
      <c r="K16" s="68" t="s">
        <v>122</v>
      </c>
      <c r="L16" s="68" t="s">
        <v>111</v>
      </c>
      <c r="M16" s="68">
        <v>180</v>
      </c>
      <c r="N16" s="68" t="s">
        <v>123</v>
      </c>
      <c r="O16" s="68" t="s">
        <v>113</v>
      </c>
      <c r="P16" s="68">
        <v>116</v>
      </c>
      <c r="Q16" s="68" t="s">
        <v>114</v>
      </c>
      <c r="R16" s="69"/>
      <c r="S16" s="69"/>
      <c r="T16" s="69"/>
      <c r="U16" s="69"/>
      <c r="V16" s="69"/>
      <c r="W16" s="69"/>
      <c r="X16" s="69"/>
      <c r="Y16" s="69"/>
      <c r="Z16" s="69"/>
      <c r="AA16" s="69"/>
      <c r="AB16" s="69"/>
      <c r="AC16" s="69"/>
      <c r="AD16" s="69"/>
      <c r="AE16" s="69"/>
      <c r="AF16" s="69"/>
      <c r="AG16" s="69"/>
      <c r="AH16" s="69"/>
      <c r="AI16" s="69"/>
      <c r="AJ16" s="69"/>
      <c r="AK16" s="69"/>
      <c r="AL16" s="69" t="s">
        <v>195</v>
      </c>
    </row>
    <row r="17" spans="1:38" ht="180" x14ac:dyDescent="0.25">
      <c r="A17" s="68" t="s">
        <v>124</v>
      </c>
      <c r="B17" s="68"/>
      <c r="C17" s="68"/>
      <c r="D17" s="68" t="s">
        <v>58</v>
      </c>
      <c r="E17" s="68" t="s">
        <v>125</v>
      </c>
      <c r="F17" s="68">
        <v>0</v>
      </c>
      <c r="G17" s="68">
        <v>7</v>
      </c>
      <c r="H17" s="68">
        <v>0</v>
      </c>
      <c r="I17" s="68">
        <v>0</v>
      </c>
      <c r="J17" s="68">
        <f t="shared" si="0"/>
        <v>7</v>
      </c>
      <c r="K17" s="68" t="s">
        <v>126</v>
      </c>
      <c r="L17" s="68" t="s">
        <v>111</v>
      </c>
      <c r="M17" s="68">
        <v>197</v>
      </c>
      <c r="N17" s="68" t="s">
        <v>118</v>
      </c>
      <c r="O17" s="68" t="s">
        <v>127</v>
      </c>
      <c r="P17" s="68">
        <v>7</v>
      </c>
      <c r="Q17" s="68" t="s">
        <v>114</v>
      </c>
      <c r="R17" s="69"/>
      <c r="S17" s="69"/>
      <c r="T17" s="69"/>
      <c r="U17" s="69"/>
      <c r="V17" s="69"/>
      <c r="W17" s="69"/>
      <c r="X17" s="69"/>
      <c r="Y17" s="69"/>
      <c r="Z17" s="69"/>
      <c r="AA17" s="69"/>
      <c r="AB17" s="93"/>
      <c r="AC17" s="69"/>
      <c r="AD17" s="69"/>
      <c r="AE17" s="69"/>
      <c r="AF17" s="69"/>
      <c r="AG17" s="94"/>
      <c r="AH17" s="94"/>
      <c r="AI17" s="69"/>
      <c r="AJ17" s="69"/>
      <c r="AK17" s="69"/>
      <c r="AL17" s="69" t="s">
        <v>195</v>
      </c>
    </row>
    <row r="18" spans="1:38" ht="45" x14ac:dyDescent="0.25">
      <c r="A18" s="68" t="s">
        <v>128</v>
      </c>
      <c r="B18" s="68"/>
      <c r="C18" s="68"/>
      <c r="D18" s="68" t="s">
        <v>58</v>
      </c>
      <c r="E18" s="68" t="s">
        <v>129</v>
      </c>
      <c r="F18" s="68">
        <v>0</v>
      </c>
      <c r="G18" s="68">
        <v>1</v>
      </c>
      <c r="H18" s="68">
        <v>0</v>
      </c>
      <c r="I18" s="68">
        <v>0</v>
      </c>
      <c r="J18" s="68">
        <f t="shared" si="0"/>
        <v>1</v>
      </c>
      <c r="K18" s="68" t="s">
        <v>130</v>
      </c>
      <c r="L18" s="68" t="s">
        <v>111</v>
      </c>
      <c r="M18" s="68">
        <v>178</v>
      </c>
      <c r="N18" s="68" t="s">
        <v>131</v>
      </c>
      <c r="O18" s="68" t="s">
        <v>132</v>
      </c>
      <c r="P18" s="68">
        <v>10</v>
      </c>
      <c r="Q18" s="68" t="s">
        <v>114</v>
      </c>
      <c r="R18" s="69"/>
      <c r="S18" s="69"/>
      <c r="T18" s="69"/>
      <c r="U18" s="69"/>
      <c r="V18" s="69"/>
      <c r="W18" s="69"/>
      <c r="X18" s="69"/>
      <c r="Y18" s="69"/>
      <c r="Z18" s="69"/>
      <c r="AA18" s="69"/>
      <c r="AB18" s="93"/>
      <c r="AC18" s="69"/>
      <c r="AD18" s="69"/>
      <c r="AE18" s="69"/>
      <c r="AF18" s="69"/>
      <c r="AG18" s="94"/>
      <c r="AH18" s="94"/>
      <c r="AI18" s="69"/>
      <c r="AJ18" s="69"/>
      <c r="AK18" s="69"/>
      <c r="AL18" s="69"/>
    </row>
    <row r="19" spans="1:38" ht="78.75" x14ac:dyDescent="0.25">
      <c r="A19" s="71" t="s">
        <v>133</v>
      </c>
      <c r="B19" s="71"/>
      <c r="C19" s="71" t="s">
        <v>58</v>
      </c>
      <c r="D19" s="71"/>
      <c r="E19" s="71" t="s">
        <v>134</v>
      </c>
      <c r="F19" s="71">
        <v>0</v>
      </c>
      <c r="G19" s="71">
        <v>1</v>
      </c>
      <c r="H19" s="71">
        <v>1</v>
      </c>
      <c r="I19" s="71">
        <v>0</v>
      </c>
      <c r="J19" s="68">
        <f t="shared" si="0"/>
        <v>2</v>
      </c>
      <c r="K19" s="71" t="s">
        <v>135</v>
      </c>
      <c r="L19" s="68" t="s">
        <v>111</v>
      </c>
      <c r="M19" s="71">
        <v>430</v>
      </c>
      <c r="N19" s="71" t="s">
        <v>136</v>
      </c>
      <c r="O19" s="71" t="s">
        <v>137</v>
      </c>
      <c r="P19" s="71">
        <v>20</v>
      </c>
      <c r="Q19" s="71" t="s">
        <v>138</v>
      </c>
      <c r="R19" s="69"/>
      <c r="S19" s="69"/>
      <c r="T19" s="69"/>
      <c r="U19" s="69"/>
      <c r="V19" s="69"/>
      <c r="W19" s="69"/>
      <c r="X19" s="69"/>
      <c r="Y19" s="69"/>
      <c r="Z19" s="69"/>
      <c r="AA19" s="69"/>
      <c r="AB19" s="93"/>
      <c r="AC19" s="69"/>
      <c r="AD19" s="69"/>
      <c r="AE19" s="69"/>
      <c r="AF19" s="69"/>
      <c r="AG19" s="94"/>
      <c r="AH19" s="94"/>
      <c r="AI19" s="69"/>
      <c r="AJ19" s="69"/>
      <c r="AK19" s="69"/>
      <c r="AL19" s="69"/>
    </row>
    <row r="20" spans="1:38" ht="78.75" x14ac:dyDescent="0.25">
      <c r="A20" s="71" t="s">
        <v>139</v>
      </c>
      <c r="B20" s="71"/>
      <c r="C20" s="71"/>
      <c r="D20" s="71" t="s">
        <v>58</v>
      </c>
      <c r="E20" s="71" t="s">
        <v>140</v>
      </c>
      <c r="F20" s="71">
        <v>0</v>
      </c>
      <c r="G20" s="71">
        <v>1</v>
      </c>
      <c r="H20" s="71">
        <v>0</v>
      </c>
      <c r="I20" s="71">
        <v>0</v>
      </c>
      <c r="J20" s="68">
        <f t="shared" si="0"/>
        <v>1</v>
      </c>
      <c r="K20" s="71" t="s">
        <v>141</v>
      </c>
      <c r="L20" s="68" t="s">
        <v>111</v>
      </c>
      <c r="M20" s="71">
        <v>182</v>
      </c>
      <c r="N20" s="71" t="s">
        <v>142</v>
      </c>
      <c r="O20" s="71" t="s">
        <v>143</v>
      </c>
      <c r="P20" s="71">
        <v>200</v>
      </c>
      <c r="Q20" s="71" t="s">
        <v>138</v>
      </c>
      <c r="R20" s="69"/>
      <c r="S20" s="69"/>
      <c r="T20" s="69"/>
      <c r="U20" s="69"/>
      <c r="V20" s="69"/>
      <c r="W20" s="69"/>
      <c r="X20" s="69"/>
      <c r="Y20" s="69"/>
      <c r="Z20" s="69"/>
      <c r="AA20" s="69"/>
      <c r="AB20" s="93"/>
      <c r="AC20" s="69"/>
      <c r="AD20" s="69"/>
      <c r="AE20" s="69"/>
      <c r="AF20" s="69"/>
      <c r="AG20" s="94"/>
      <c r="AH20" s="94"/>
      <c r="AI20" s="69"/>
      <c r="AJ20" s="69"/>
      <c r="AK20" s="69"/>
      <c r="AL20" s="69"/>
    </row>
    <row r="21" spans="1:38" ht="157.5" x14ac:dyDescent="0.25">
      <c r="A21" s="71" t="s">
        <v>144</v>
      </c>
      <c r="B21" s="71"/>
      <c r="C21" s="71"/>
      <c r="D21" s="71" t="s">
        <v>58</v>
      </c>
      <c r="E21" s="71" t="s">
        <v>145</v>
      </c>
      <c r="F21" s="71">
        <v>0</v>
      </c>
      <c r="G21" s="71">
        <v>5</v>
      </c>
      <c r="H21" s="71">
        <v>0</v>
      </c>
      <c r="I21" s="71">
        <v>0</v>
      </c>
      <c r="J21" s="68">
        <f t="shared" si="0"/>
        <v>5</v>
      </c>
      <c r="K21" s="71" t="s">
        <v>146</v>
      </c>
      <c r="L21" s="68" t="s">
        <v>111</v>
      </c>
      <c r="M21" s="71" t="s">
        <v>147</v>
      </c>
      <c r="N21" s="71" t="s">
        <v>148</v>
      </c>
      <c r="O21" s="71" t="s">
        <v>149</v>
      </c>
      <c r="P21" s="71" t="s">
        <v>150</v>
      </c>
      <c r="Q21" s="71" t="s">
        <v>138</v>
      </c>
      <c r="R21" s="65"/>
      <c r="S21" s="65"/>
      <c r="T21" s="65"/>
      <c r="U21" s="65"/>
      <c r="V21" s="65"/>
      <c r="W21" s="65"/>
      <c r="X21" s="65"/>
      <c r="Y21" s="65"/>
      <c r="Z21" s="65"/>
      <c r="AA21" s="65"/>
      <c r="AB21" s="66"/>
      <c r="AC21" s="65"/>
      <c r="AD21" s="65"/>
      <c r="AE21" s="65"/>
      <c r="AF21" s="65"/>
      <c r="AG21" s="67"/>
      <c r="AH21" s="67"/>
      <c r="AI21" s="65"/>
      <c r="AJ21" s="65"/>
      <c r="AK21" s="65"/>
      <c r="AL21" s="95"/>
    </row>
    <row r="22" spans="1:38" ht="67.5" x14ac:dyDescent="0.25">
      <c r="A22" s="68" t="s">
        <v>151</v>
      </c>
      <c r="B22" s="68"/>
      <c r="C22" s="68"/>
      <c r="D22" s="68" t="s">
        <v>58</v>
      </c>
      <c r="E22" s="68" t="s">
        <v>152</v>
      </c>
      <c r="F22" s="68">
        <v>0</v>
      </c>
      <c r="G22" s="68">
        <v>0</v>
      </c>
      <c r="H22" s="68">
        <v>3</v>
      </c>
      <c r="I22" s="68">
        <v>0</v>
      </c>
      <c r="J22" s="68">
        <f t="shared" si="0"/>
        <v>3</v>
      </c>
      <c r="K22" s="68" t="s">
        <v>153</v>
      </c>
      <c r="L22" s="68" t="s">
        <v>111</v>
      </c>
      <c r="M22" s="68">
        <v>195</v>
      </c>
      <c r="N22" s="68" t="s">
        <v>154</v>
      </c>
      <c r="O22" s="68" t="s">
        <v>155</v>
      </c>
      <c r="P22" s="68">
        <v>30</v>
      </c>
      <c r="Q22" s="68" t="s">
        <v>156</v>
      </c>
      <c r="R22" s="65"/>
      <c r="S22" s="65"/>
      <c r="T22" s="65"/>
      <c r="U22" s="65"/>
      <c r="V22" s="65"/>
      <c r="W22" s="65"/>
      <c r="X22" s="65"/>
      <c r="Y22" s="65"/>
      <c r="Z22" s="65"/>
      <c r="AA22" s="65"/>
      <c r="AB22" s="66"/>
      <c r="AC22" s="65"/>
      <c r="AD22" s="65"/>
      <c r="AE22" s="65"/>
      <c r="AF22" s="65"/>
      <c r="AG22" s="67"/>
      <c r="AH22" s="67"/>
      <c r="AI22" s="65"/>
      <c r="AJ22" s="65"/>
      <c r="AK22" s="65"/>
      <c r="AL22" s="95"/>
    </row>
    <row r="23" spans="1:38" ht="67.5" x14ac:dyDescent="0.25">
      <c r="A23" s="68" t="s">
        <v>157</v>
      </c>
      <c r="B23" s="68" t="s">
        <v>58</v>
      </c>
      <c r="C23" s="68"/>
      <c r="D23" s="68"/>
      <c r="E23" s="68" t="s">
        <v>158</v>
      </c>
      <c r="F23" s="68">
        <v>2</v>
      </c>
      <c r="G23" s="68">
        <v>7</v>
      </c>
      <c r="H23" s="68">
        <v>8</v>
      </c>
      <c r="I23" s="68">
        <v>7</v>
      </c>
      <c r="J23" s="68">
        <f t="shared" si="0"/>
        <v>24</v>
      </c>
      <c r="K23" s="68" t="s">
        <v>159</v>
      </c>
      <c r="L23" s="68" t="s">
        <v>111</v>
      </c>
      <c r="M23" s="68">
        <v>182</v>
      </c>
      <c r="N23" s="68" t="s">
        <v>160</v>
      </c>
      <c r="O23" s="68" t="s">
        <v>161</v>
      </c>
      <c r="P23" s="68">
        <v>24</v>
      </c>
      <c r="Q23" s="68" t="s">
        <v>156</v>
      </c>
      <c r="R23" s="65"/>
      <c r="S23" s="65"/>
      <c r="T23" s="65"/>
      <c r="U23" s="65"/>
      <c r="V23" s="65"/>
      <c r="W23" s="65"/>
      <c r="X23" s="65"/>
      <c r="Y23" s="65"/>
      <c r="Z23" s="65"/>
      <c r="AA23" s="65"/>
      <c r="AB23" s="66"/>
      <c r="AC23" s="65"/>
      <c r="AD23" s="65"/>
      <c r="AE23" s="65"/>
      <c r="AF23" s="65"/>
      <c r="AG23" s="67"/>
      <c r="AH23" s="67"/>
      <c r="AI23" s="65"/>
      <c r="AJ23" s="65"/>
      <c r="AK23" s="65"/>
      <c r="AL23" s="95"/>
    </row>
    <row r="24" spans="1:38" ht="67.5" x14ac:dyDescent="0.25">
      <c r="A24" s="68" t="s">
        <v>162</v>
      </c>
      <c r="B24" s="68" t="s">
        <v>58</v>
      </c>
      <c r="C24" s="68"/>
      <c r="D24" s="68"/>
      <c r="E24" s="68" t="s">
        <v>163</v>
      </c>
      <c r="F24" s="68">
        <v>2</v>
      </c>
      <c r="G24" s="68">
        <v>6</v>
      </c>
      <c r="H24" s="68">
        <v>10</v>
      </c>
      <c r="I24" s="68"/>
      <c r="J24" s="68">
        <f t="shared" si="0"/>
        <v>18</v>
      </c>
      <c r="K24" s="68" t="s">
        <v>164</v>
      </c>
      <c r="L24" s="68" t="s">
        <v>165</v>
      </c>
      <c r="M24" s="68">
        <v>182</v>
      </c>
      <c r="N24" s="68" t="s">
        <v>166</v>
      </c>
      <c r="O24" s="68" t="s">
        <v>167</v>
      </c>
      <c r="P24" s="68">
        <v>46</v>
      </c>
      <c r="Q24" s="68" t="s">
        <v>138</v>
      </c>
      <c r="R24" s="65"/>
      <c r="S24" s="65"/>
      <c r="T24" s="65"/>
      <c r="U24" s="65"/>
      <c r="V24" s="65"/>
      <c r="W24" s="65"/>
      <c r="X24" s="65"/>
      <c r="Y24" s="65"/>
      <c r="Z24" s="65"/>
      <c r="AA24" s="65"/>
      <c r="AB24" s="66"/>
      <c r="AC24" s="65"/>
      <c r="AD24" s="65"/>
      <c r="AE24" s="65"/>
      <c r="AF24" s="65"/>
      <c r="AG24" s="67"/>
      <c r="AH24" s="67"/>
      <c r="AI24" s="65"/>
      <c r="AJ24" s="65"/>
      <c r="AK24" s="65"/>
      <c r="AL24" s="95"/>
    </row>
    <row r="25" spans="1:38" ht="202.5" x14ac:dyDescent="0.25">
      <c r="A25" s="68" t="s">
        <v>168</v>
      </c>
      <c r="B25" s="69"/>
      <c r="C25" s="68"/>
      <c r="D25" s="68" t="s">
        <v>58</v>
      </c>
      <c r="E25" s="68" t="s">
        <v>169</v>
      </c>
      <c r="F25" s="68">
        <v>3</v>
      </c>
      <c r="G25" s="68">
        <v>3</v>
      </c>
      <c r="H25" s="68">
        <v>3</v>
      </c>
      <c r="I25" s="68">
        <v>3</v>
      </c>
      <c r="J25" s="68">
        <f t="shared" si="0"/>
        <v>12</v>
      </c>
      <c r="K25" s="68" t="s">
        <v>170</v>
      </c>
      <c r="L25" s="68" t="s">
        <v>111</v>
      </c>
      <c r="M25" s="68">
        <v>193</v>
      </c>
      <c r="N25" s="68" t="s">
        <v>171</v>
      </c>
      <c r="O25" s="68" t="s">
        <v>172</v>
      </c>
      <c r="P25" s="68">
        <v>15</v>
      </c>
      <c r="Q25" s="68" t="s">
        <v>138</v>
      </c>
      <c r="R25" s="65"/>
      <c r="S25" s="65"/>
      <c r="T25" s="65"/>
      <c r="U25" s="65"/>
      <c r="V25" s="65"/>
      <c r="W25" s="65"/>
      <c r="X25" s="65"/>
      <c r="Y25" s="65"/>
      <c r="Z25" s="65"/>
      <c r="AA25" s="65"/>
      <c r="AB25" s="66"/>
      <c r="AC25" s="65"/>
      <c r="AD25" s="65"/>
      <c r="AE25" s="65"/>
      <c r="AF25" s="65"/>
      <c r="AG25" s="67"/>
      <c r="AH25" s="67"/>
      <c r="AI25" s="65"/>
      <c r="AJ25" s="65"/>
      <c r="AK25" s="65"/>
      <c r="AL25" s="95"/>
    </row>
    <row r="26" spans="1:38" ht="67.5" x14ac:dyDescent="0.25">
      <c r="A26" s="68" t="s">
        <v>173</v>
      </c>
      <c r="B26" s="68"/>
      <c r="C26" s="68"/>
      <c r="D26" s="68" t="s">
        <v>58</v>
      </c>
      <c r="E26" s="68" t="s">
        <v>174</v>
      </c>
      <c r="F26" s="68">
        <v>0</v>
      </c>
      <c r="G26" s="68">
        <v>8</v>
      </c>
      <c r="H26" s="68">
        <v>8</v>
      </c>
      <c r="I26" s="68">
        <v>4</v>
      </c>
      <c r="J26" s="68">
        <f t="shared" si="0"/>
        <v>20</v>
      </c>
      <c r="K26" s="68" t="s">
        <v>175</v>
      </c>
      <c r="L26" s="68" t="s">
        <v>111</v>
      </c>
      <c r="M26" s="68">
        <v>184</v>
      </c>
      <c r="N26" s="68" t="s">
        <v>176</v>
      </c>
      <c r="O26" s="68" t="s">
        <v>176</v>
      </c>
      <c r="P26" s="68">
        <v>30</v>
      </c>
      <c r="Q26" s="68" t="s">
        <v>138</v>
      </c>
      <c r="R26" s="65"/>
      <c r="S26" s="65"/>
      <c r="T26" s="65"/>
      <c r="U26" s="65"/>
      <c r="V26" s="65"/>
      <c r="W26" s="65"/>
      <c r="X26" s="65"/>
      <c r="Y26" s="65"/>
      <c r="Z26" s="65"/>
      <c r="AA26" s="65"/>
      <c r="AB26" s="66"/>
      <c r="AC26" s="65"/>
      <c r="AD26" s="65"/>
      <c r="AE26" s="65"/>
      <c r="AF26" s="65"/>
      <c r="AG26" s="67"/>
      <c r="AH26" s="67"/>
      <c r="AI26" s="65"/>
      <c r="AJ26" s="65"/>
      <c r="AK26" s="65"/>
      <c r="AL26" s="95"/>
    </row>
    <row r="27" spans="1:38" ht="67.5" x14ac:dyDescent="0.25">
      <c r="A27" s="68" t="s">
        <v>177</v>
      </c>
      <c r="B27" s="69"/>
      <c r="C27" s="68"/>
      <c r="D27" s="68" t="s">
        <v>58</v>
      </c>
      <c r="E27" s="68" t="s">
        <v>178</v>
      </c>
      <c r="F27" s="68">
        <v>0</v>
      </c>
      <c r="G27" s="68">
        <v>3</v>
      </c>
      <c r="H27" s="68">
        <v>0</v>
      </c>
      <c r="I27" s="68">
        <v>0</v>
      </c>
      <c r="J27" s="68">
        <f t="shared" si="0"/>
        <v>3</v>
      </c>
      <c r="K27" s="68" t="s">
        <v>175</v>
      </c>
      <c r="L27" s="68" t="s">
        <v>111</v>
      </c>
      <c r="M27" s="68">
        <v>194</v>
      </c>
      <c r="N27" s="68" t="s">
        <v>179</v>
      </c>
      <c r="O27" s="68" t="s">
        <v>179</v>
      </c>
      <c r="P27" s="68">
        <v>200</v>
      </c>
      <c r="Q27" s="68" t="s">
        <v>138</v>
      </c>
      <c r="R27" s="65"/>
      <c r="S27" s="65"/>
      <c r="T27" s="65"/>
      <c r="U27" s="65"/>
      <c r="V27" s="65"/>
      <c r="W27" s="65"/>
      <c r="X27" s="65"/>
      <c r="Y27" s="65"/>
      <c r="Z27" s="65"/>
      <c r="AA27" s="65"/>
      <c r="AB27" s="66"/>
      <c r="AC27" s="65"/>
      <c r="AD27" s="65"/>
      <c r="AE27" s="65"/>
      <c r="AF27" s="65"/>
      <c r="AG27" s="67"/>
      <c r="AH27" s="67"/>
      <c r="AI27" s="65"/>
      <c r="AJ27" s="65"/>
      <c r="AK27" s="65"/>
      <c r="AL27" s="95"/>
    </row>
    <row r="28" spans="1:38" ht="56.25" x14ac:dyDescent="0.25">
      <c r="A28" s="68" t="s">
        <v>180</v>
      </c>
      <c r="B28" s="68"/>
      <c r="C28" s="68"/>
      <c r="D28" s="68" t="s">
        <v>58</v>
      </c>
      <c r="E28" s="68" t="s">
        <v>181</v>
      </c>
      <c r="F28" s="68">
        <v>0</v>
      </c>
      <c r="G28" s="68">
        <v>4</v>
      </c>
      <c r="H28" s="68">
        <v>4</v>
      </c>
      <c r="I28" s="68">
        <v>4</v>
      </c>
      <c r="J28" s="68">
        <f>SUM(F28:I28)</f>
        <v>12</v>
      </c>
      <c r="K28" s="68" t="s">
        <v>182</v>
      </c>
      <c r="L28" s="68" t="s">
        <v>90</v>
      </c>
      <c r="M28" s="68">
        <v>469</v>
      </c>
      <c r="N28" s="68" t="s">
        <v>183</v>
      </c>
      <c r="O28" s="68" t="s">
        <v>184</v>
      </c>
      <c r="P28" s="68">
        <f>SUM(J28*3)</f>
        <v>36</v>
      </c>
      <c r="Q28" s="68" t="s">
        <v>185</v>
      </c>
      <c r="R28" s="65"/>
      <c r="S28" s="65"/>
      <c r="T28" s="65"/>
      <c r="U28" s="65"/>
      <c r="V28" s="65"/>
      <c r="W28" s="65"/>
      <c r="X28" s="65"/>
      <c r="Y28" s="65"/>
      <c r="Z28" s="65"/>
      <c r="AA28" s="65"/>
      <c r="AB28" s="66"/>
      <c r="AC28" s="65"/>
      <c r="AD28" s="65"/>
      <c r="AE28" s="65"/>
      <c r="AF28" s="65"/>
      <c r="AG28" s="67"/>
      <c r="AH28" s="67"/>
      <c r="AI28" s="65"/>
      <c r="AJ28" s="65"/>
      <c r="AK28" s="65"/>
      <c r="AL28" s="95"/>
    </row>
    <row r="29" spans="1:38" ht="56.25" x14ac:dyDescent="0.25">
      <c r="A29" s="68" t="s">
        <v>186</v>
      </c>
      <c r="B29" s="68" t="s">
        <v>58</v>
      </c>
      <c r="C29" s="68"/>
      <c r="D29" s="68"/>
      <c r="E29" s="68" t="s">
        <v>187</v>
      </c>
      <c r="F29" s="68">
        <v>1</v>
      </c>
      <c r="G29" s="68">
        <v>1</v>
      </c>
      <c r="H29" s="68">
        <v>0</v>
      </c>
      <c r="I29" s="68">
        <v>1</v>
      </c>
      <c r="J29" s="68">
        <f t="shared" ref="J29:J30" si="1">SUM(F29:I29)</f>
        <v>3</v>
      </c>
      <c r="K29" s="68" t="s">
        <v>188</v>
      </c>
      <c r="L29" s="68" t="s">
        <v>111</v>
      </c>
      <c r="M29" s="68">
        <v>462</v>
      </c>
      <c r="N29" s="68" t="s">
        <v>189</v>
      </c>
      <c r="O29" s="68" t="s">
        <v>190</v>
      </c>
      <c r="P29" s="68">
        <v>116</v>
      </c>
      <c r="Q29" s="68" t="s">
        <v>185</v>
      </c>
      <c r="R29" s="65"/>
      <c r="S29" s="65"/>
      <c r="T29" s="65"/>
      <c r="U29" s="65"/>
      <c r="V29" s="65"/>
      <c r="W29" s="65"/>
      <c r="X29" s="65"/>
      <c r="Y29" s="65"/>
      <c r="Z29" s="65"/>
      <c r="AA29" s="65"/>
      <c r="AB29" s="66"/>
      <c r="AC29" s="65"/>
      <c r="AD29" s="65"/>
      <c r="AE29" s="65"/>
      <c r="AF29" s="65"/>
      <c r="AG29" s="67"/>
      <c r="AH29" s="67"/>
      <c r="AI29" s="65"/>
      <c r="AJ29" s="65"/>
      <c r="AK29" s="65"/>
      <c r="AL29" s="95"/>
    </row>
    <row r="30" spans="1:38" ht="56.25" x14ac:dyDescent="0.25">
      <c r="A30" s="68" t="s">
        <v>191</v>
      </c>
      <c r="B30" s="68"/>
      <c r="C30" s="68" t="s">
        <v>58</v>
      </c>
      <c r="D30" s="68"/>
      <c r="E30" s="68" t="s">
        <v>192</v>
      </c>
      <c r="F30" s="68">
        <v>0</v>
      </c>
      <c r="G30" s="68">
        <v>6</v>
      </c>
      <c r="H30" s="68">
        <v>6</v>
      </c>
      <c r="I30" s="68">
        <v>6</v>
      </c>
      <c r="J30" s="68">
        <f t="shared" si="1"/>
        <v>18</v>
      </c>
      <c r="K30" s="68" t="s">
        <v>193</v>
      </c>
      <c r="L30" s="68" t="s">
        <v>111</v>
      </c>
      <c r="M30" s="68">
        <v>463</v>
      </c>
      <c r="N30" s="68" t="s">
        <v>194</v>
      </c>
      <c r="O30" s="68" t="s">
        <v>190</v>
      </c>
      <c r="P30" s="68">
        <v>6</v>
      </c>
      <c r="Q30" s="68" t="s">
        <v>185</v>
      </c>
      <c r="R30" s="65"/>
      <c r="S30" s="65"/>
      <c r="T30" s="65"/>
      <c r="U30" s="65"/>
      <c r="V30" s="65"/>
      <c r="W30" s="65"/>
      <c r="X30" s="65"/>
      <c r="Y30" s="65"/>
      <c r="Z30" s="65"/>
      <c r="AA30" s="65"/>
      <c r="AB30" s="66"/>
      <c r="AC30" s="65"/>
      <c r="AD30" s="65"/>
      <c r="AE30" s="65"/>
      <c r="AF30" s="65"/>
      <c r="AG30" s="67"/>
      <c r="AH30" s="67"/>
      <c r="AI30" s="65"/>
      <c r="AJ30" s="65"/>
      <c r="AK30" s="65"/>
      <c r="AL30" s="95"/>
    </row>
    <row r="31" spans="1:38" ht="15.75" thickBot="1" x14ac:dyDescent="0.3">
      <c r="A31" s="75"/>
      <c r="B31" s="76"/>
      <c r="C31" s="77"/>
      <c r="D31" s="78"/>
      <c r="E31" s="77"/>
      <c r="F31" s="79"/>
      <c r="G31" s="79"/>
      <c r="H31" s="79"/>
      <c r="I31" s="79"/>
      <c r="J31" s="80"/>
      <c r="K31" s="81"/>
      <c r="L31" s="82"/>
      <c r="M31" s="83"/>
      <c r="N31" s="83"/>
      <c r="O31" s="84"/>
      <c r="P31" s="84"/>
      <c r="Q31" s="84"/>
      <c r="R31" s="85"/>
      <c r="S31" s="79"/>
      <c r="T31" s="79"/>
      <c r="U31" s="79"/>
      <c r="V31" s="76"/>
      <c r="W31" s="77"/>
      <c r="X31" s="77"/>
      <c r="Y31" s="77"/>
      <c r="Z31" s="77"/>
      <c r="AA31" s="77"/>
      <c r="AB31" s="77"/>
      <c r="AC31" s="77"/>
      <c r="AD31" s="77"/>
      <c r="AE31" s="77"/>
      <c r="AF31" s="77"/>
      <c r="AG31" s="96"/>
      <c r="AH31" s="97"/>
      <c r="AI31" s="97"/>
      <c r="AJ31" s="77"/>
      <c r="AK31" s="97"/>
      <c r="AL31" s="98"/>
    </row>
    <row r="32" spans="1:38" ht="15.75" thickBot="1" x14ac:dyDescent="0.3">
      <c r="A32" s="44" t="s">
        <v>3</v>
      </c>
      <c r="B32" s="45"/>
      <c r="C32" s="45"/>
      <c r="D32" s="45"/>
      <c r="E32" s="46"/>
      <c r="F32" s="46">
        <f>SUM(F23:F31)</f>
        <v>8</v>
      </c>
      <c r="G32" s="46">
        <f>SUM(G23:G31)</f>
        <v>38</v>
      </c>
      <c r="H32" s="46">
        <f>SUM(H23:H31)</f>
        <v>39</v>
      </c>
      <c r="I32" s="46">
        <f>SUM(I23:I31)</f>
        <v>25</v>
      </c>
      <c r="J32" s="46">
        <f>SUM(J23:J31)</f>
        <v>110</v>
      </c>
      <c r="K32" s="47" t="s">
        <v>7</v>
      </c>
      <c r="L32" s="47" t="s">
        <v>7</v>
      </c>
      <c r="M32" s="48" t="s">
        <v>7</v>
      </c>
      <c r="N32" s="46"/>
      <c r="O32" s="49"/>
      <c r="P32" s="49"/>
      <c r="Q32" s="49"/>
      <c r="R32" s="4">
        <f>SUM(R23:R27)</f>
        <v>0</v>
      </c>
      <c r="S32" s="5">
        <f>SUM(S23:S27)</f>
        <v>0</v>
      </c>
      <c r="T32" s="5">
        <f>SUM(T23:T27)</f>
        <v>0</v>
      </c>
      <c r="U32" s="5"/>
      <c r="V32" s="5">
        <f t="shared" ref="V32:Z32" si="2">SUM(V23:V27)</f>
        <v>0</v>
      </c>
      <c r="W32" s="5">
        <f t="shared" si="2"/>
        <v>0</v>
      </c>
      <c r="X32" s="5"/>
      <c r="Y32" s="5">
        <f t="shared" si="2"/>
        <v>0</v>
      </c>
      <c r="Z32" s="5">
        <f t="shared" si="2"/>
        <v>0</v>
      </c>
      <c r="AA32" s="7"/>
      <c r="AB32" s="7"/>
      <c r="AC32" s="5">
        <f t="shared" ref="AC32:AF32" si="3">SUM(AC23:AC27)</f>
        <v>0</v>
      </c>
      <c r="AD32" s="5">
        <f>SUM(AD23:AD27)</f>
        <v>0</v>
      </c>
      <c r="AE32" s="5">
        <f t="shared" si="3"/>
        <v>0</v>
      </c>
      <c r="AF32" s="5">
        <f t="shared" si="3"/>
        <v>0</v>
      </c>
      <c r="AG32" s="6"/>
      <c r="AH32" s="8"/>
      <c r="AI32" s="16" t="e">
        <f>AVERAGE(AI23:AI27)</f>
        <v>#DIV/0!</v>
      </c>
      <c r="AJ32" s="7">
        <f>SUM(AJ23:AJ27)</f>
        <v>0</v>
      </c>
      <c r="AK32" s="7"/>
      <c r="AL32" s="9"/>
    </row>
    <row r="33" spans="1:38" ht="15.75" thickBot="1" x14ac:dyDescent="0.3">
      <c r="A33" s="1076" t="s">
        <v>31</v>
      </c>
      <c r="B33" s="1077"/>
      <c r="C33" s="1077"/>
      <c r="D33" s="1077"/>
      <c r="E33" s="1077"/>
      <c r="F33" s="1077"/>
      <c r="G33" s="1077"/>
      <c r="H33" s="1077"/>
      <c r="I33" s="1077"/>
      <c r="J33" s="1077"/>
      <c r="K33" s="1077"/>
      <c r="L33" s="1077"/>
      <c r="M33" s="1077"/>
      <c r="N33" s="1077"/>
      <c r="O33" s="1077"/>
      <c r="P33" s="1077"/>
      <c r="Q33" s="1077"/>
      <c r="R33" s="1077"/>
      <c r="S33" s="1077"/>
      <c r="T33" s="1077"/>
      <c r="U33" s="1077"/>
      <c r="V33" s="1077"/>
      <c r="W33" s="1077"/>
      <c r="X33" s="1077"/>
      <c r="Y33" s="1077"/>
      <c r="Z33" s="1077"/>
      <c r="AA33" s="1077"/>
      <c r="AB33" s="1077"/>
      <c r="AC33" s="1077"/>
      <c r="AD33" s="1077"/>
      <c r="AE33" s="1077"/>
      <c r="AF33" s="1077"/>
      <c r="AG33" s="1077"/>
      <c r="AH33" s="1077"/>
      <c r="AI33" s="1077"/>
      <c r="AJ33" s="1077"/>
      <c r="AK33" s="1077"/>
      <c r="AL33" s="1078"/>
    </row>
    <row r="34" spans="1:38" x14ac:dyDescent="0.2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row>
    <row r="35" spans="1:38" x14ac:dyDescent="0.2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row>
    <row r="36" spans="1:38" x14ac:dyDescent="0.2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row>
    <row r="37" spans="1:38" x14ac:dyDescent="0.25">
      <c r="A37" s="1090" t="s">
        <v>196</v>
      </c>
      <c r="B37" s="1090"/>
      <c r="C37" s="1090"/>
      <c r="D37" s="1090"/>
      <c r="E37" s="1090"/>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row>
    <row r="38" spans="1:38" x14ac:dyDescent="0.25">
      <c r="A38" s="103" t="s">
        <v>32</v>
      </c>
      <c r="B38" s="103"/>
      <c r="C38" s="103"/>
      <c r="D38" s="103"/>
      <c r="E38" s="103"/>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row>
    <row r="39" spans="1:38" x14ac:dyDescent="0.25">
      <c r="A39" s="103"/>
      <c r="B39" s="103"/>
      <c r="C39" s="103"/>
      <c r="D39" s="103"/>
      <c r="E39" s="103"/>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row>
    <row r="40" spans="1:38" x14ac:dyDescent="0.25">
      <c r="A40" s="103"/>
      <c r="B40" s="103"/>
      <c r="C40" s="103"/>
      <c r="D40" s="103"/>
      <c r="E40" s="103"/>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row>
    <row r="41" spans="1:38" x14ac:dyDescent="0.25">
      <c r="A41" s="1090" t="s">
        <v>33</v>
      </c>
      <c r="B41" s="1090"/>
      <c r="C41" s="1090"/>
      <c r="D41" s="1090"/>
      <c r="E41" s="1090"/>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row>
    <row r="42" spans="1:38" x14ac:dyDescent="0.25">
      <c r="A42" s="103" t="s">
        <v>34</v>
      </c>
      <c r="B42" s="103"/>
      <c r="C42" s="103"/>
      <c r="D42" s="103"/>
      <c r="E42" s="103"/>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row>
    <row r="43" spans="1:38" x14ac:dyDescent="0.25">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row>
    <row r="44" spans="1:38" x14ac:dyDescent="0.25">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row>
    <row r="45" spans="1:38" x14ac:dyDescent="0.2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row>
    <row r="46" spans="1:38" x14ac:dyDescent="0.2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row>
    <row r="47" spans="1:38" x14ac:dyDescent="0.2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row>
    <row r="48" spans="1:38" x14ac:dyDescent="0.2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41:E41"/>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33:AL33"/>
    <mergeCell ref="A37:E37"/>
    <mergeCell ref="AJ11:AJ13"/>
    <mergeCell ref="AK11:AK13"/>
    <mergeCell ref="S11:S13"/>
  </mergeCells>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7"/>
  <sheetViews>
    <sheetView workbookViewId="0">
      <selection sqref="A1:E4"/>
    </sheetView>
  </sheetViews>
  <sheetFormatPr baseColWidth="10" defaultRowHeight="15" x14ac:dyDescent="0.25"/>
  <cols>
    <col min="1" max="1" width="15.5703125" customWidth="1"/>
    <col min="2" max="3" width="5.140625" customWidth="1"/>
    <col min="4" max="4" width="5.42578125" customWidth="1"/>
    <col min="5" max="5" width="16.85546875" customWidth="1"/>
    <col min="6" max="6" width="4" customWidth="1"/>
    <col min="7" max="7" width="4.140625" customWidth="1"/>
    <col min="8" max="9" width="3.85546875"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1110"/>
      <c r="B1" s="1111"/>
      <c r="C1" s="1111"/>
      <c r="D1" s="1111"/>
      <c r="E1" s="1112"/>
      <c r="F1" s="1059" t="s">
        <v>51</v>
      </c>
      <c r="G1" s="1060"/>
      <c r="H1" s="1060"/>
      <c r="I1" s="1060"/>
      <c r="J1" s="1060"/>
      <c r="K1" s="1060"/>
      <c r="L1" s="1060"/>
      <c r="M1" s="1060"/>
      <c r="N1" s="1060"/>
      <c r="O1" s="1061"/>
      <c r="P1" s="1054" t="s">
        <v>54</v>
      </c>
      <c r="Q1" s="1054"/>
    </row>
    <row r="2" spans="1:38" x14ac:dyDescent="0.25">
      <c r="A2" s="1113"/>
      <c r="B2" s="1114"/>
      <c r="C2" s="1114"/>
      <c r="D2" s="1114"/>
      <c r="E2" s="1115"/>
      <c r="F2" s="1062"/>
      <c r="G2" s="1063"/>
      <c r="H2" s="1063"/>
      <c r="I2" s="1063"/>
      <c r="J2" s="1063"/>
      <c r="K2" s="1063"/>
      <c r="L2" s="1063"/>
      <c r="M2" s="1063"/>
      <c r="N2" s="1063"/>
      <c r="O2" s="1064"/>
      <c r="P2" s="1054" t="s">
        <v>55</v>
      </c>
      <c r="Q2" s="1054"/>
    </row>
    <row r="3" spans="1:38" ht="15" customHeight="1" x14ac:dyDescent="0.25">
      <c r="A3" s="1113"/>
      <c r="B3" s="1114"/>
      <c r="C3" s="1114"/>
      <c r="D3" s="1114"/>
      <c r="E3" s="1115"/>
      <c r="F3" s="1059" t="s">
        <v>53</v>
      </c>
      <c r="G3" s="1060"/>
      <c r="H3" s="1060"/>
      <c r="I3" s="1060"/>
      <c r="J3" s="1060"/>
      <c r="K3" s="1060"/>
      <c r="L3" s="1060"/>
      <c r="M3" s="1060"/>
      <c r="N3" s="1060"/>
      <c r="O3" s="1061"/>
      <c r="P3" s="1055" t="s">
        <v>56</v>
      </c>
      <c r="Q3" s="1056"/>
    </row>
    <row r="4" spans="1:38" x14ac:dyDescent="0.25">
      <c r="A4" s="1116"/>
      <c r="B4" s="1117"/>
      <c r="C4" s="1117"/>
      <c r="D4" s="1117"/>
      <c r="E4" s="1118"/>
      <c r="F4" s="1062"/>
      <c r="G4" s="1063"/>
      <c r="H4" s="1063"/>
      <c r="I4" s="1063"/>
      <c r="J4" s="1063"/>
      <c r="K4" s="1063"/>
      <c r="L4" s="1063"/>
      <c r="M4" s="1063"/>
      <c r="N4" s="1063"/>
      <c r="O4" s="1064"/>
      <c r="P4" s="1057"/>
      <c r="Q4" s="1058"/>
    </row>
    <row r="6" spans="1:38" ht="15.75" x14ac:dyDescent="0.25">
      <c r="A6" s="1080" t="s">
        <v>52</v>
      </c>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59"/>
    </row>
    <row r="7" spans="1:38" x14ac:dyDescent="0.25">
      <c r="A7" s="3" t="s">
        <v>199</v>
      </c>
      <c r="B7" s="3"/>
      <c r="C7" s="3"/>
      <c r="D7" s="3" t="s">
        <v>1136</v>
      </c>
      <c r="E7" s="3"/>
      <c r="F7" s="3"/>
      <c r="G7" s="3"/>
      <c r="H7" s="3"/>
      <c r="I7" s="3"/>
      <c r="J7" s="3"/>
      <c r="K7" s="3"/>
    </row>
    <row r="8" spans="1:38" x14ac:dyDescent="0.25">
      <c r="A8" s="3" t="s">
        <v>1121</v>
      </c>
      <c r="B8" s="3"/>
      <c r="C8" s="3"/>
      <c r="D8" s="3"/>
      <c r="E8" s="3"/>
      <c r="F8" s="3"/>
      <c r="G8" s="3"/>
      <c r="H8" s="3"/>
      <c r="I8" s="3"/>
    </row>
    <row r="9" spans="1:38" ht="15.75" thickBot="1" x14ac:dyDescent="0.3">
      <c r="A9" s="234"/>
      <c r="B9" s="234"/>
      <c r="C9" s="234"/>
      <c r="D9" s="234"/>
      <c r="E9" s="234"/>
      <c r="F9" s="234"/>
      <c r="G9" s="234"/>
      <c r="H9" s="234"/>
      <c r="I9" s="234"/>
    </row>
    <row r="10" spans="1:38" ht="15.75" thickBot="1" x14ac:dyDescent="0.3">
      <c r="A10" s="1081" t="s">
        <v>4</v>
      </c>
      <c r="B10" s="1082"/>
      <c r="C10" s="1082"/>
      <c r="D10" s="1082"/>
      <c r="E10" s="1082"/>
      <c r="F10" s="1082"/>
      <c r="G10" s="1082"/>
      <c r="H10" s="1082"/>
      <c r="I10" s="1082"/>
      <c r="J10" s="1082"/>
      <c r="K10" s="1082"/>
      <c r="L10" s="1082"/>
      <c r="M10" s="1082"/>
      <c r="N10" s="1083"/>
      <c r="O10" s="60"/>
      <c r="P10" s="60"/>
      <c r="Q10" s="60"/>
      <c r="R10" s="1044" t="s">
        <v>5</v>
      </c>
      <c r="S10" s="1045"/>
      <c r="T10" s="1045"/>
      <c r="U10" s="1045"/>
      <c r="V10" s="1046"/>
      <c r="W10" s="1046"/>
      <c r="X10" s="1046"/>
      <c r="Y10" s="1046"/>
      <c r="Z10" s="1046"/>
      <c r="AA10" s="1046"/>
      <c r="AB10" s="1046"/>
      <c r="AC10" s="1046"/>
      <c r="AD10" s="1046"/>
      <c r="AE10" s="1045"/>
      <c r="AF10" s="1045"/>
      <c r="AG10" s="1045"/>
      <c r="AH10" s="1045"/>
      <c r="AI10" s="1046"/>
      <c r="AJ10" s="1045"/>
      <c r="AK10" s="1045"/>
      <c r="AL10" s="1047"/>
    </row>
    <row r="11" spans="1:38" x14ac:dyDescent="0.25">
      <c r="A11" s="1084" t="s">
        <v>2</v>
      </c>
      <c r="B11" s="1035" t="s">
        <v>30</v>
      </c>
      <c r="C11" s="1036"/>
      <c r="D11" s="1037"/>
      <c r="E11" s="1041" t="s">
        <v>38</v>
      </c>
      <c r="F11" s="1035" t="s">
        <v>39</v>
      </c>
      <c r="G11" s="1036"/>
      <c r="H11" s="1036"/>
      <c r="I11" s="1036"/>
      <c r="J11" s="1037"/>
      <c r="K11" s="1041" t="s">
        <v>1</v>
      </c>
      <c r="L11" s="1041" t="s">
        <v>0</v>
      </c>
      <c r="M11" s="1041" t="s">
        <v>12</v>
      </c>
      <c r="N11" s="1086" t="s">
        <v>6</v>
      </c>
      <c r="O11" s="1067" t="s">
        <v>36</v>
      </c>
      <c r="P11" s="1069" t="s">
        <v>37</v>
      </c>
      <c r="Q11" s="1071" t="s">
        <v>35</v>
      </c>
      <c r="R11" s="1065" t="s">
        <v>40</v>
      </c>
      <c r="S11" s="1051" t="s">
        <v>47</v>
      </c>
      <c r="T11" s="1051" t="s">
        <v>46</v>
      </c>
      <c r="U11" s="1051" t="s">
        <v>48</v>
      </c>
      <c r="V11" s="1043" t="s">
        <v>15</v>
      </c>
      <c r="W11" s="1043"/>
      <c r="X11" s="1043"/>
      <c r="Y11" s="1043"/>
      <c r="Z11" s="1043"/>
      <c r="AA11" s="1074" t="s">
        <v>50</v>
      </c>
      <c r="AB11" s="1043" t="s">
        <v>49</v>
      </c>
      <c r="AC11" s="1043" t="s">
        <v>18</v>
      </c>
      <c r="AD11" s="1043"/>
      <c r="AE11" s="1066" t="s">
        <v>19</v>
      </c>
      <c r="AF11" s="1066"/>
      <c r="AG11" s="1051" t="s">
        <v>41</v>
      </c>
      <c r="AH11" s="1049" t="s">
        <v>42</v>
      </c>
      <c r="AI11" s="1052" t="s">
        <v>43</v>
      </c>
      <c r="AJ11" s="1048" t="s">
        <v>44</v>
      </c>
      <c r="AK11" s="1050" t="s">
        <v>45</v>
      </c>
      <c r="AL11" s="1088" t="s">
        <v>26</v>
      </c>
    </row>
    <row r="12" spans="1:38" x14ac:dyDescent="0.25">
      <c r="A12" s="1085"/>
      <c r="B12" s="1038"/>
      <c r="C12" s="1039"/>
      <c r="D12" s="1040"/>
      <c r="E12" s="1042"/>
      <c r="F12" s="1038"/>
      <c r="G12" s="1039"/>
      <c r="H12" s="1039"/>
      <c r="I12" s="1039"/>
      <c r="J12" s="1040"/>
      <c r="K12" s="1042"/>
      <c r="L12" s="1042"/>
      <c r="M12" s="1042"/>
      <c r="N12" s="1087"/>
      <c r="O12" s="1067"/>
      <c r="P12" s="1069"/>
      <c r="Q12" s="1071"/>
      <c r="R12" s="1048"/>
      <c r="S12" s="1051"/>
      <c r="T12" s="1051"/>
      <c r="U12" s="1051"/>
      <c r="V12" s="1043" t="s">
        <v>13</v>
      </c>
      <c r="W12" s="1043"/>
      <c r="X12" s="1043" t="s">
        <v>14</v>
      </c>
      <c r="Y12" s="1043"/>
      <c r="Z12" s="1043"/>
      <c r="AA12" s="1074"/>
      <c r="AB12" s="1043"/>
      <c r="AC12" s="1043"/>
      <c r="AD12" s="1043"/>
      <c r="AE12" s="1043"/>
      <c r="AF12" s="1043"/>
      <c r="AG12" s="1051"/>
      <c r="AH12" s="1049"/>
      <c r="AI12" s="1052"/>
      <c r="AJ12" s="1048"/>
      <c r="AK12" s="1051"/>
      <c r="AL12" s="1089"/>
    </row>
    <row r="13" spans="1:38" ht="68.25" thickBot="1" x14ac:dyDescent="0.3">
      <c r="A13" s="1140"/>
      <c r="B13" s="366" t="s">
        <v>27</v>
      </c>
      <c r="C13" s="366" t="s">
        <v>28</v>
      </c>
      <c r="D13" s="367" t="s">
        <v>29</v>
      </c>
      <c r="E13" s="1141"/>
      <c r="F13" s="110" t="s">
        <v>8</v>
      </c>
      <c r="G13" s="110" t="s">
        <v>9</v>
      </c>
      <c r="H13" s="110" t="s">
        <v>10</v>
      </c>
      <c r="I13" s="110" t="s">
        <v>11</v>
      </c>
      <c r="J13" s="111" t="s">
        <v>3</v>
      </c>
      <c r="K13" s="1141"/>
      <c r="L13" s="1141"/>
      <c r="M13" s="1141"/>
      <c r="N13" s="1130"/>
      <c r="O13" s="1067"/>
      <c r="P13" s="1069"/>
      <c r="Q13" s="1071"/>
      <c r="R13" s="1131"/>
      <c r="S13" s="1128"/>
      <c r="T13" s="1128"/>
      <c r="U13" s="1128"/>
      <c r="V13" s="64" t="s">
        <v>16</v>
      </c>
      <c r="W13" s="64" t="s">
        <v>17</v>
      </c>
      <c r="X13" s="64" t="s">
        <v>25</v>
      </c>
      <c r="Y13" s="64" t="s">
        <v>24</v>
      </c>
      <c r="Z13" s="64" t="s">
        <v>17</v>
      </c>
      <c r="AA13" s="1074"/>
      <c r="AB13" s="1043"/>
      <c r="AC13" s="64" t="s">
        <v>20</v>
      </c>
      <c r="AD13" s="64" t="s">
        <v>21</v>
      </c>
      <c r="AE13" s="61" t="s">
        <v>22</v>
      </c>
      <c r="AF13" s="61" t="s">
        <v>23</v>
      </c>
      <c r="AG13" s="1051"/>
      <c r="AH13" s="1049"/>
      <c r="AI13" s="1053"/>
      <c r="AJ13" s="1048"/>
      <c r="AK13" s="1051"/>
      <c r="AL13" s="1089"/>
    </row>
    <row r="14" spans="1:38" ht="15.75" thickBot="1" x14ac:dyDescent="0.3">
      <c r="A14" s="113"/>
      <c r="B14" s="114"/>
      <c r="C14" s="114"/>
      <c r="D14" s="115"/>
      <c r="E14" s="114"/>
      <c r="F14" s="116"/>
      <c r="G14" s="116"/>
      <c r="H14" s="116"/>
      <c r="I14" s="116"/>
      <c r="J14" s="117">
        <f>SUM(F14:I14)</f>
        <v>0</v>
      </c>
      <c r="K14" s="118"/>
      <c r="L14" s="118"/>
      <c r="M14" s="119"/>
      <c r="N14" s="120"/>
      <c r="O14" s="121"/>
      <c r="P14" s="121"/>
      <c r="Q14" s="121"/>
      <c r="R14" s="122"/>
      <c r="S14" s="116"/>
      <c r="T14" s="123"/>
      <c r="U14" s="118"/>
      <c r="V14" s="124"/>
      <c r="W14" s="124"/>
      <c r="X14" s="124"/>
      <c r="Y14" s="124"/>
      <c r="Z14" s="124"/>
      <c r="AA14" s="124"/>
      <c r="AB14" s="124"/>
      <c r="AC14" s="124"/>
      <c r="AD14" s="124"/>
      <c r="AE14" s="125"/>
      <c r="AF14" s="126"/>
      <c r="AG14" s="127"/>
      <c r="AH14" s="127"/>
      <c r="AI14" s="127"/>
      <c r="AJ14" s="126"/>
      <c r="AK14" s="126"/>
      <c r="AL14" s="9"/>
    </row>
    <row r="15" spans="1:38" ht="124.5" x14ac:dyDescent="0.25">
      <c r="A15" s="746" t="s">
        <v>1122</v>
      </c>
      <c r="B15" s="474"/>
      <c r="C15" s="129" t="s">
        <v>234</v>
      </c>
      <c r="D15" s="474"/>
      <c r="E15" s="74" t="s">
        <v>1123</v>
      </c>
      <c r="F15" s="747">
        <v>5</v>
      </c>
      <c r="G15" s="747">
        <v>10</v>
      </c>
      <c r="H15" s="747">
        <v>5</v>
      </c>
      <c r="I15" s="747"/>
      <c r="J15" s="748">
        <f t="shared" ref="J15:J17" si="0">SUM(F15:I15)</f>
        <v>20</v>
      </c>
      <c r="K15" s="194" t="s">
        <v>1124</v>
      </c>
      <c r="L15" s="194" t="s">
        <v>83</v>
      </c>
      <c r="M15" s="129">
        <v>629</v>
      </c>
      <c r="N15" s="74" t="s">
        <v>1125</v>
      </c>
      <c r="O15" s="129" t="s">
        <v>1126</v>
      </c>
      <c r="P15" s="74" t="s">
        <v>1127</v>
      </c>
      <c r="Q15" s="74" t="s">
        <v>1128</v>
      </c>
      <c r="R15" s="657"/>
      <c r="S15" s="2"/>
      <c r="T15" s="2"/>
      <c r="U15" s="2"/>
      <c r="V15" s="2"/>
      <c r="W15" s="2"/>
      <c r="X15" s="2"/>
      <c r="Y15" s="2"/>
      <c r="Z15" s="2"/>
      <c r="AA15" s="2"/>
      <c r="AB15" s="2"/>
      <c r="AC15" s="2"/>
      <c r="AD15" s="2"/>
      <c r="AE15" s="2"/>
      <c r="AF15" s="502"/>
      <c r="AG15" s="10"/>
      <c r="AH15" s="220"/>
      <c r="AI15" s="503"/>
      <c r="AJ15" s="502"/>
      <c r="AK15" s="143"/>
      <c r="AL15" s="504"/>
    </row>
    <row r="16" spans="1:38" ht="180.75" thickBot="1" x14ac:dyDescent="0.3">
      <c r="A16" s="746" t="s">
        <v>1129</v>
      </c>
      <c r="B16" s="474"/>
      <c r="C16" s="129" t="s">
        <v>234</v>
      </c>
      <c r="D16" s="129" t="s">
        <v>234</v>
      </c>
      <c r="E16" s="74" t="s">
        <v>1130</v>
      </c>
      <c r="F16" s="747">
        <v>5</v>
      </c>
      <c r="G16" s="747">
        <v>5</v>
      </c>
      <c r="H16" s="747">
        <v>5</v>
      </c>
      <c r="I16" s="132"/>
      <c r="J16" s="748">
        <f>SUM(F16:I16)</f>
        <v>15</v>
      </c>
      <c r="K16" s="194" t="s">
        <v>1131</v>
      </c>
      <c r="L16" s="194" t="s">
        <v>83</v>
      </c>
      <c r="M16" s="74" t="s">
        <v>1132</v>
      </c>
      <c r="N16" s="74" t="s">
        <v>1133</v>
      </c>
      <c r="O16" s="74" t="s">
        <v>1134</v>
      </c>
      <c r="P16" s="74" t="s">
        <v>1135</v>
      </c>
      <c r="Q16" s="74" t="s">
        <v>1128</v>
      </c>
      <c r="R16" s="749"/>
      <c r="S16" s="136"/>
      <c r="T16" s="136"/>
      <c r="U16" s="136"/>
      <c r="V16" s="136"/>
      <c r="W16" s="502"/>
      <c r="X16" s="502"/>
      <c r="Y16" s="502"/>
      <c r="Z16" s="502"/>
      <c r="AA16" s="502"/>
      <c r="AB16" s="502"/>
      <c r="AC16" s="502"/>
      <c r="AD16" s="502"/>
      <c r="AE16" s="502"/>
      <c r="AF16" s="502"/>
      <c r="AG16" s="2"/>
      <c r="AH16" s="658"/>
      <c r="AI16" s="15"/>
      <c r="AJ16" s="502"/>
      <c r="AK16" s="143"/>
      <c r="AL16" s="154"/>
    </row>
    <row r="17" spans="1:38" ht="15.75" thickBot="1" x14ac:dyDescent="0.3">
      <c r="A17" s="86" t="s">
        <v>3</v>
      </c>
      <c r="B17" s="87"/>
      <c r="C17" s="87"/>
      <c r="D17" s="87"/>
      <c r="E17" s="88"/>
      <c r="F17" s="5">
        <f>SUM(F14:F16)</f>
        <v>10</v>
      </c>
      <c r="G17" s="5">
        <f>SUM(G14:G16)</f>
        <v>15</v>
      </c>
      <c r="H17" s="5">
        <f>SUM(H14:H16)</f>
        <v>10</v>
      </c>
      <c r="I17" s="5">
        <f>SUM(I14:I16)</f>
        <v>0</v>
      </c>
      <c r="J17" s="144">
        <f t="shared" si="0"/>
        <v>35</v>
      </c>
      <c r="K17" s="89" t="s">
        <v>7</v>
      </c>
      <c r="L17" s="89" t="s">
        <v>7</v>
      </c>
      <c r="M17" s="90" t="s">
        <v>7</v>
      </c>
      <c r="N17" s="5">
        <v>20</v>
      </c>
      <c r="O17" s="91"/>
      <c r="P17" s="91"/>
      <c r="Q17" s="91"/>
      <c r="R17" s="4">
        <f>SUM(R14:R16)</f>
        <v>0</v>
      </c>
      <c r="S17" s="5">
        <f>SUM(S14:S16)</f>
        <v>0</v>
      </c>
      <c r="T17" s="5">
        <f>SUM(T14:T16)</f>
        <v>0</v>
      </c>
      <c r="U17" s="5"/>
      <c r="V17" s="5">
        <f>SUM(V14:V16)</f>
        <v>0</v>
      </c>
      <c r="W17" s="5">
        <f>SUM(W14:W16)</f>
        <v>0</v>
      </c>
      <c r="X17" s="5"/>
      <c r="Y17" s="5">
        <f>SUM(Y14:Y16)</f>
        <v>0</v>
      </c>
      <c r="Z17" s="5">
        <f>SUM(Z14:Z16)</f>
        <v>0</v>
      </c>
      <c r="AA17" s="7"/>
      <c r="AB17" s="7"/>
      <c r="AC17" s="5">
        <f>SUM(AC14:AC16)</f>
        <v>0</v>
      </c>
      <c r="AD17" s="5">
        <f>SUM(AD14:AD16)</f>
        <v>0</v>
      </c>
      <c r="AE17" s="5">
        <f>SUM(AE14:AE16)</f>
        <v>0</v>
      </c>
      <c r="AF17" s="5">
        <f>SUM(AF14:AF16)</f>
        <v>0</v>
      </c>
      <c r="AG17" s="6"/>
      <c r="AH17" s="8"/>
      <c r="AI17" s="16" t="e">
        <f>AVERAGE(AI14:AI16)</f>
        <v>#DIV/0!</v>
      </c>
      <c r="AJ17" s="7">
        <f>SUM(AJ14:AJ16)</f>
        <v>0</v>
      </c>
      <c r="AK17" s="7"/>
      <c r="AL17" s="9"/>
    </row>
    <row r="18" spans="1:38" ht="15.75" thickBot="1" x14ac:dyDescent="0.3">
      <c r="A18" s="1076" t="s">
        <v>31</v>
      </c>
      <c r="B18" s="1077"/>
      <c r="C18" s="1077"/>
      <c r="D18" s="1077"/>
      <c r="E18" s="1077"/>
      <c r="F18" s="1077"/>
      <c r="G18" s="1077"/>
      <c r="H18" s="1077"/>
      <c r="I18" s="1077"/>
      <c r="J18" s="1077"/>
      <c r="K18" s="1077"/>
      <c r="L18" s="1077"/>
      <c r="M18" s="1077"/>
      <c r="N18" s="1077"/>
      <c r="O18" s="1077"/>
      <c r="P18" s="1077"/>
      <c r="Q18" s="1077"/>
      <c r="R18" s="1077"/>
      <c r="S18" s="1077"/>
      <c r="T18" s="1077"/>
      <c r="U18" s="1077"/>
      <c r="V18" s="1077"/>
      <c r="W18" s="1077"/>
      <c r="X18" s="1077"/>
      <c r="Y18" s="1077"/>
      <c r="Z18" s="1077"/>
      <c r="AA18" s="1077"/>
      <c r="AB18" s="1077"/>
      <c r="AC18" s="1077"/>
      <c r="AD18" s="1077"/>
      <c r="AE18" s="1077"/>
      <c r="AF18" s="1077"/>
      <c r="AG18" s="1077"/>
      <c r="AH18" s="1077"/>
      <c r="AI18" s="1077"/>
      <c r="AJ18" s="1077"/>
      <c r="AK18" s="1077"/>
      <c r="AL18" s="1078"/>
    </row>
    <row r="22" spans="1:38" x14ac:dyDescent="0.25">
      <c r="A22" s="1090" t="s">
        <v>1137</v>
      </c>
      <c r="B22" s="1090"/>
      <c r="C22" s="1090"/>
      <c r="D22" s="1090"/>
      <c r="E22" s="1090"/>
    </row>
    <row r="23" spans="1:38" x14ac:dyDescent="0.25">
      <c r="A23" s="1079" t="s">
        <v>32</v>
      </c>
      <c r="B23" s="1079"/>
      <c r="C23" s="1079"/>
      <c r="D23" s="1079"/>
      <c r="E23" s="1079"/>
    </row>
    <row r="24" spans="1:38" x14ac:dyDescent="0.25">
      <c r="A24" s="58"/>
      <c r="B24" s="58"/>
      <c r="C24" s="58"/>
      <c r="D24" s="58"/>
      <c r="E24" s="58"/>
    </row>
    <row r="25" spans="1:38" x14ac:dyDescent="0.25">
      <c r="A25" s="58"/>
      <c r="B25" s="58"/>
      <c r="C25" s="58"/>
      <c r="D25" s="58"/>
      <c r="E25" s="58"/>
    </row>
    <row r="26" spans="1:38" x14ac:dyDescent="0.25">
      <c r="A26" s="1079" t="s">
        <v>469</v>
      </c>
      <c r="B26" s="1079"/>
      <c r="C26" s="1079"/>
      <c r="D26" s="1079"/>
      <c r="E26" s="1079"/>
    </row>
    <row r="27" spans="1:38" x14ac:dyDescent="0.25">
      <c r="A27" s="1079" t="s">
        <v>34</v>
      </c>
      <c r="B27" s="1079"/>
      <c r="C27" s="1079"/>
      <c r="D27" s="1079"/>
      <c r="E27" s="1079"/>
    </row>
  </sheetData>
  <mergeCells count="42">
    <mergeCell ref="A27:E27"/>
    <mergeCell ref="AL11:AL13"/>
    <mergeCell ref="V12:W12"/>
    <mergeCell ref="X12:Z12"/>
    <mergeCell ref="A18:AL18"/>
    <mergeCell ref="A22:E22"/>
    <mergeCell ref="A23:E23"/>
    <mergeCell ref="AE11:AF12"/>
    <mergeCell ref="AG11:AG13"/>
    <mergeCell ref="AH11:AH13"/>
    <mergeCell ref="AI11:AI13"/>
    <mergeCell ref="AJ11:AJ13"/>
    <mergeCell ref="AK11:AK13"/>
    <mergeCell ref="T11:T13"/>
    <mergeCell ref="U11:U13"/>
    <mergeCell ref="P11:P13"/>
    <mergeCell ref="A26:E26"/>
    <mergeCell ref="A6:AJ6"/>
    <mergeCell ref="A10:N10"/>
    <mergeCell ref="R10:AL10"/>
    <mergeCell ref="A11:A13"/>
    <mergeCell ref="B11:D12"/>
    <mergeCell ref="E11:E13"/>
    <mergeCell ref="F11:J12"/>
    <mergeCell ref="K11:K13"/>
    <mergeCell ref="L11:L13"/>
    <mergeCell ref="M11:M13"/>
    <mergeCell ref="V11:Z11"/>
    <mergeCell ref="AA11:AA13"/>
    <mergeCell ref="AB11:AB13"/>
    <mergeCell ref="AC11:AD12"/>
    <mergeCell ref="N11:N13"/>
    <mergeCell ref="R11:R13"/>
    <mergeCell ref="S11:S13"/>
    <mergeCell ref="O11:O13"/>
    <mergeCell ref="A1:E4"/>
    <mergeCell ref="F1:O2"/>
    <mergeCell ref="P1:Q1"/>
    <mergeCell ref="P2:Q2"/>
    <mergeCell ref="F3:O4"/>
    <mergeCell ref="P3:Q4"/>
    <mergeCell ref="Q11:Q13"/>
  </mergeCells>
  <pageMargins left="0.7" right="0.7" top="0.75" bottom="0.75" header="0.3" footer="0.3"/>
  <pageSetup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5"/>
  <sheetViews>
    <sheetView workbookViewId="0">
      <selection sqref="A1:E4"/>
    </sheetView>
  </sheetViews>
  <sheetFormatPr baseColWidth="10" defaultRowHeight="15" x14ac:dyDescent="0.25"/>
  <cols>
    <col min="1" max="1" width="19.140625" style="103" customWidth="1"/>
    <col min="2" max="4" width="4" style="103" customWidth="1"/>
    <col min="5" max="5" width="42.140625" style="103" customWidth="1"/>
    <col min="6" max="6" width="4" style="103" customWidth="1"/>
    <col min="7" max="7" width="4.140625" style="103" customWidth="1"/>
    <col min="8" max="9" width="3.85546875" style="103" customWidth="1"/>
    <col min="10" max="10" width="5.140625" style="103" customWidth="1"/>
    <col min="11" max="11" width="14.85546875" style="103" customWidth="1"/>
    <col min="12" max="12" width="8.140625" style="103" customWidth="1"/>
    <col min="13" max="13" width="10.5703125" style="103" customWidth="1"/>
    <col min="14" max="14" width="17" style="103" customWidth="1"/>
    <col min="15" max="15" width="35.5703125" style="103" customWidth="1"/>
    <col min="16" max="16" width="7.42578125" style="103" customWidth="1"/>
    <col min="17" max="17" width="10.7109375" style="103" customWidth="1"/>
    <col min="18" max="20" width="5" style="103" customWidth="1"/>
    <col min="21" max="21" width="22.42578125" style="103" customWidth="1"/>
    <col min="22" max="22" width="6.7109375" style="103" customWidth="1"/>
    <col min="23" max="23" width="6.28515625" style="103" customWidth="1"/>
    <col min="24" max="26" width="6.140625" style="103" customWidth="1"/>
    <col min="27" max="27" width="21" style="103" customWidth="1"/>
    <col min="28" max="28" width="7.140625" style="103" customWidth="1"/>
    <col min="29" max="32" width="5" style="103" customWidth="1"/>
    <col min="33" max="33" width="25.42578125" style="103" customWidth="1"/>
    <col min="34" max="34" width="23.5703125" style="103" customWidth="1"/>
    <col min="35" max="35" width="12.5703125" style="103" customWidth="1"/>
    <col min="36" max="36" width="7.5703125" style="103" customWidth="1"/>
    <col min="37" max="37" width="15.28515625" style="103" customWidth="1"/>
    <col min="38" max="38" width="25.42578125" style="103" customWidth="1"/>
    <col min="39" max="39" width="19" style="103" customWidth="1"/>
    <col min="40" max="16384" width="11.42578125" style="103"/>
  </cols>
  <sheetData>
    <row r="1" spans="1:39" x14ac:dyDescent="0.25">
      <c r="A1" s="1347"/>
      <c r="B1" s="1348"/>
      <c r="C1" s="1348"/>
      <c r="D1" s="1348"/>
      <c r="E1" s="1349"/>
      <c r="F1" s="1356" t="s">
        <v>51</v>
      </c>
      <c r="G1" s="1357"/>
      <c r="H1" s="1357"/>
      <c r="I1" s="1357"/>
      <c r="J1" s="1357"/>
      <c r="K1" s="1357"/>
      <c r="L1" s="1357"/>
      <c r="M1" s="1357"/>
      <c r="N1" s="1357"/>
      <c r="O1" s="1358"/>
      <c r="P1" s="1362" t="s">
        <v>54</v>
      </c>
      <c r="Q1" s="1362"/>
    </row>
    <row r="2" spans="1:39" x14ac:dyDescent="0.25">
      <c r="A2" s="1350"/>
      <c r="B2" s="1351"/>
      <c r="C2" s="1351"/>
      <c r="D2" s="1351"/>
      <c r="E2" s="1352"/>
      <c r="F2" s="1359"/>
      <c r="G2" s="1360"/>
      <c r="H2" s="1360"/>
      <c r="I2" s="1360"/>
      <c r="J2" s="1360"/>
      <c r="K2" s="1360"/>
      <c r="L2" s="1360"/>
      <c r="M2" s="1360"/>
      <c r="N2" s="1360"/>
      <c r="O2" s="1361"/>
      <c r="P2" s="1362" t="s">
        <v>55</v>
      </c>
      <c r="Q2" s="1362"/>
    </row>
    <row r="3" spans="1:39" ht="15" customHeight="1" x14ac:dyDescent="0.25">
      <c r="A3" s="1350"/>
      <c r="B3" s="1351"/>
      <c r="C3" s="1351"/>
      <c r="D3" s="1351"/>
      <c r="E3" s="1352"/>
      <c r="F3" s="1356" t="s">
        <v>53</v>
      </c>
      <c r="G3" s="1357"/>
      <c r="H3" s="1357"/>
      <c r="I3" s="1357"/>
      <c r="J3" s="1357"/>
      <c r="K3" s="1357"/>
      <c r="L3" s="1357"/>
      <c r="M3" s="1357"/>
      <c r="N3" s="1357"/>
      <c r="O3" s="1358"/>
      <c r="P3" s="1363" t="s">
        <v>56</v>
      </c>
      <c r="Q3" s="1364"/>
    </row>
    <row r="4" spans="1:39" x14ac:dyDescent="0.25">
      <c r="A4" s="1353"/>
      <c r="B4" s="1354"/>
      <c r="C4" s="1354"/>
      <c r="D4" s="1354"/>
      <c r="E4" s="1355"/>
      <c r="F4" s="1359"/>
      <c r="G4" s="1360"/>
      <c r="H4" s="1360"/>
      <c r="I4" s="1360"/>
      <c r="J4" s="1360"/>
      <c r="K4" s="1360"/>
      <c r="L4" s="1360"/>
      <c r="M4" s="1360"/>
      <c r="N4" s="1360"/>
      <c r="O4" s="1361"/>
      <c r="P4" s="1365"/>
      <c r="Q4" s="1366"/>
    </row>
    <row r="6" spans="1:39" x14ac:dyDescent="0.25">
      <c r="A6" s="3" t="s">
        <v>1139</v>
      </c>
      <c r="B6" s="3"/>
      <c r="C6" s="3"/>
      <c r="D6" s="3"/>
      <c r="E6" s="3"/>
      <c r="F6" s="3"/>
      <c r="G6" s="3"/>
      <c r="H6" s="3"/>
      <c r="I6" s="3"/>
      <c r="J6" s="3"/>
      <c r="K6" s="3"/>
    </row>
    <row r="7" spans="1:39" x14ac:dyDescent="0.25">
      <c r="A7" s="3" t="s">
        <v>560</v>
      </c>
      <c r="B7" s="3"/>
      <c r="C7" s="3"/>
      <c r="D7" s="3"/>
      <c r="E7" s="3"/>
      <c r="F7" s="3"/>
      <c r="G7" s="3"/>
      <c r="H7" s="3"/>
      <c r="I7" s="3"/>
    </row>
    <row r="8" spans="1:39" ht="15.75" thickBot="1" x14ac:dyDescent="0.3">
      <c r="A8" s="756"/>
      <c r="B8" s="756"/>
      <c r="C8" s="756"/>
      <c r="D8" s="756"/>
      <c r="E8" s="756"/>
      <c r="F8" s="756"/>
      <c r="G8" s="756"/>
      <c r="H8" s="756"/>
      <c r="I8" s="756"/>
    </row>
    <row r="9" spans="1:39" ht="15.75" thickBot="1" x14ac:dyDescent="0.3">
      <c r="A9" s="1081" t="s">
        <v>4</v>
      </c>
      <c r="B9" s="1082"/>
      <c r="C9" s="1082"/>
      <c r="D9" s="1082"/>
      <c r="E9" s="1082"/>
      <c r="F9" s="1082"/>
      <c r="G9" s="1082"/>
      <c r="H9" s="1082"/>
      <c r="I9" s="1082"/>
      <c r="J9" s="1082"/>
      <c r="K9" s="1082"/>
      <c r="L9" s="1082"/>
      <c r="M9" s="1082"/>
      <c r="N9" s="1082"/>
      <c r="O9" s="1082"/>
      <c r="P9" s="1082"/>
      <c r="Q9" s="1369"/>
      <c r="R9" s="1046" t="s">
        <v>1140</v>
      </c>
      <c r="S9" s="1370"/>
      <c r="T9" s="1370"/>
      <c r="U9" s="1370"/>
      <c r="V9" s="1370"/>
      <c r="W9" s="1370"/>
      <c r="X9" s="1370"/>
      <c r="Y9" s="1370"/>
      <c r="Z9" s="1370"/>
      <c r="AA9" s="1370"/>
      <c r="AB9" s="1370"/>
      <c r="AC9" s="1370"/>
      <c r="AD9" s="1370"/>
      <c r="AE9" s="1370"/>
      <c r="AF9" s="1370"/>
      <c r="AG9" s="1370"/>
      <c r="AH9" s="1370"/>
      <c r="AI9" s="1370"/>
      <c r="AJ9" s="1370"/>
      <c r="AK9" s="1370"/>
      <c r="AL9" s="1371"/>
    </row>
    <row r="10" spans="1:39" x14ac:dyDescent="0.25">
      <c r="A10" s="1372" t="s">
        <v>2</v>
      </c>
      <c r="B10" s="1122" t="s">
        <v>30</v>
      </c>
      <c r="C10" s="1122"/>
      <c r="D10" s="1122"/>
      <c r="E10" s="1122" t="s">
        <v>38</v>
      </c>
      <c r="F10" s="1122" t="s">
        <v>39</v>
      </c>
      <c r="G10" s="1122"/>
      <c r="H10" s="1122"/>
      <c r="I10" s="1122"/>
      <c r="J10" s="1122"/>
      <c r="K10" s="1122" t="s">
        <v>1</v>
      </c>
      <c r="L10" s="1122" t="s">
        <v>0</v>
      </c>
      <c r="M10" s="1122" t="s">
        <v>201</v>
      </c>
      <c r="N10" s="1122" t="s">
        <v>6</v>
      </c>
      <c r="O10" s="1367" t="s">
        <v>36</v>
      </c>
      <c r="P10" s="1378" t="s">
        <v>1141</v>
      </c>
      <c r="Q10" s="1298" t="s">
        <v>35</v>
      </c>
      <c r="R10" s="1380" t="s">
        <v>40</v>
      </c>
      <c r="S10" s="1374" t="s">
        <v>47</v>
      </c>
      <c r="T10" s="1374" t="s">
        <v>46</v>
      </c>
      <c r="U10" s="1295" t="s">
        <v>48</v>
      </c>
      <c r="V10" s="1295" t="s">
        <v>15</v>
      </c>
      <c r="W10" s="1295"/>
      <c r="X10" s="1295"/>
      <c r="Y10" s="1295"/>
      <c r="Z10" s="1295"/>
      <c r="AA10" s="1376" t="s">
        <v>50</v>
      </c>
      <c r="AB10" s="1295" t="s">
        <v>49</v>
      </c>
      <c r="AC10" s="1295" t="s">
        <v>18</v>
      </c>
      <c r="AD10" s="1295"/>
      <c r="AE10" s="1295" t="s">
        <v>19</v>
      </c>
      <c r="AF10" s="1295"/>
      <c r="AG10" s="1295" t="s">
        <v>41</v>
      </c>
      <c r="AH10" s="1295" t="s">
        <v>42</v>
      </c>
      <c r="AI10" s="1295" t="s">
        <v>43</v>
      </c>
      <c r="AJ10" s="1295" t="s">
        <v>44</v>
      </c>
      <c r="AK10" s="1295" t="s">
        <v>45</v>
      </c>
      <c r="AL10" s="1382" t="s">
        <v>26</v>
      </c>
    </row>
    <row r="11" spans="1:39" x14ac:dyDescent="0.25">
      <c r="A11" s="1373"/>
      <c r="B11" s="1071"/>
      <c r="C11" s="1071"/>
      <c r="D11" s="1071"/>
      <c r="E11" s="1071"/>
      <c r="F11" s="1071"/>
      <c r="G11" s="1071"/>
      <c r="H11" s="1071"/>
      <c r="I11" s="1071"/>
      <c r="J11" s="1071"/>
      <c r="K11" s="1071"/>
      <c r="L11" s="1071"/>
      <c r="M11" s="1071"/>
      <c r="N11" s="1071"/>
      <c r="O11" s="1368"/>
      <c r="P11" s="1379"/>
      <c r="Q11" s="1299"/>
      <c r="R11" s="1381"/>
      <c r="S11" s="1375"/>
      <c r="T11" s="1375"/>
      <c r="U11" s="1052"/>
      <c r="V11" s="1052" t="s">
        <v>13</v>
      </c>
      <c r="W11" s="1052"/>
      <c r="X11" s="1052" t="s">
        <v>14</v>
      </c>
      <c r="Y11" s="1052"/>
      <c r="Z11" s="1052"/>
      <c r="AA11" s="1377"/>
      <c r="AB11" s="1052"/>
      <c r="AC11" s="1052"/>
      <c r="AD11" s="1052"/>
      <c r="AE11" s="1052"/>
      <c r="AF11" s="1052"/>
      <c r="AG11" s="1052"/>
      <c r="AH11" s="1052"/>
      <c r="AI11" s="1052"/>
      <c r="AJ11" s="1052"/>
      <c r="AK11" s="1052"/>
      <c r="AL11" s="1383"/>
    </row>
    <row r="12" spans="1:39" ht="72" x14ac:dyDescent="0.25">
      <c r="A12" s="1373"/>
      <c r="B12" s="757" t="s">
        <v>27</v>
      </c>
      <c r="C12" s="757" t="s">
        <v>28</v>
      </c>
      <c r="D12" s="758" t="s">
        <v>29</v>
      </c>
      <c r="E12" s="1071"/>
      <c r="F12" s="759" t="s">
        <v>8</v>
      </c>
      <c r="G12" s="759" t="s">
        <v>9</v>
      </c>
      <c r="H12" s="759" t="s">
        <v>10</v>
      </c>
      <c r="I12" s="759" t="s">
        <v>11</v>
      </c>
      <c r="J12" s="62" t="s">
        <v>3</v>
      </c>
      <c r="K12" s="1071"/>
      <c r="L12" s="1071"/>
      <c r="M12" s="1071"/>
      <c r="N12" s="1071"/>
      <c r="O12" s="1368"/>
      <c r="P12" s="1379"/>
      <c r="Q12" s="1299"/>
      <c r="R12" s="1381"/>
      <c r="S12" s="1375"/>
      <c r="T12" s="1375"/>
      <c r="U12" s="1052"/>
      <c r="V12" s="760" t="s">
        <v>16</v>
      </c>
      <c r="W12" s="760" t="s">
        <v>17</v>
      </c>
      <c r="X12" s="760" t="s">
        <v>25</v>
      </c>
      <c r="Y12" s="760" t="s">
        <v>24</v>
      </c>
      <c r="Z12" s="760" t="s">
        <v>17</v>
      </c>
      <c r="AA12" s="1377"/>
      <c r="AB12" s="1052"/>
      <c r="AC12" s="64" t="s">
        <v>20</v>
      </c>
      <c r="AD12" s="64" t="s">
        <v>21</v>
      </c>
      <c r="AE12" s="64" t="s">
        <v>22</v>
      </c>
      <c r="AF12" s="64" t="s">
        <v>23</v>
      </c>
      <c r="AG12" s="1052"/>
      <c r="AH12" s="1052"/>
      <c r="AI12" s="1052"/>
      <c r="AJ12" s="1052"/>
      <c r="AK12" s="1052"/>
      <c r="AL12" s="1383"/>
    </row>
    <row r="13" spans="1:39" s="764" customFormat="1" ht="90" x14ac:dyDescent="0.25">
      <c r="A13" s="761" t="s">
        <v>1142</v>
      </c>
      <c r="B13" s="201"/>
      <c r="C13" s="201" t="s">
        <v>58</v>
      </c>
      <c r="D13" s="201"/>
      <c r="E13" s="762" t="s">
        <v>1143</v>
      </c>
      <c r="F13" s="71">
        <v>30</v>
      </c>
      <c r="G13" s="71">
        <v>30</v>
      </c>
      <c r="H13" s="201">
        <v>30</v>
      </c>
      <c r="I13" s="201">
        <v>30</v>
      </c>
      <c r="J13" s="73">
        <f t="shared" ref="J13:J15" si="0">SUM(F13:I13)</f>
        <v>120</v>
      </c>
      <c r="K13" s="762" t="s">
        <v>1144</v>
      </c>
      <c r="L13" s="199" t="s">
        <v>1145</v>
      </c>
      <c r="M13" s="762" t="s">
        <v>1146</v>
      </c>
      <c r="N13" s="762" t="s">
        <v>1147</v>
      </c>
      <c r="O13" s="762" t="s">
        <v>1148</v>
      </c>
      <c r="P13" s="201">
        <v>120</v>
      </c>
      <c r="Q13" s="763" t="s">
        <v>1149</v>
      </c>
      <c r="R13" s="226"/>
      <c r="S13" s="226"/>
      <c r="T13" s="201"/>
      <c r="U13" s="762"/>
      <c r="V13" s="201"/>
      <c r="W13" s="762"/>
      <c r="X13" s="762"/>
      <c r="Y13" s="762"/>
      <c r="Z13" s="762"/>
      <c r="AA13" s="762"/>
      <c r="AB13" s="762"/>
      <c r="AC13" s="201"/>
      <c r="AD13" s="201"/>
      <c r="AE13" s="201"/>
      <c r="AF13" s="201"/>
      <c r="AG13" s="762"/>
      <c r="AH13" s="762"/>
      <c r="AI13" s="762"/>
      <c r="AJ13" s="201"/>
      <c r="AK13" s="780"/>
      <c r="AL13" s="763"/>
    </row>
    <row r="14" spans="1:39" s="764" customFormat="1" ht="123.75" x14ac:dyDescent="0.25">
      <c r="A14" s="761" t="s">
        <v>1150</v>
      </c>
      <c r="B14" s="201"/>
      <c r="C14" s="201" t="s">
        <v>58</v>
      </c>
      <c r="D14" s="765"/>
      <c r="E14" s="762" t="s">
        <v>1151</v>
      </c>
      <c r="F14" s="201">
        <v>30</v>
      </c>
      <c r="G14" s="201">
        <v>30</v>
      </c>
      <c r="H14" s="201">
        <v>30</v>
      </c>
      <c r="I14" s="201">
        <v>30</v>
      </c>
      <c r="J14" s="73">
        <f t="shared" si="0"/>
        <v>120</v>
      </c>
      <c r="K14" s="762" t="s">
        <v>1152</v>
      </c>
      <c r="L14" s="199" t="s">
        <v>1153</v>
      </c>
      <c r="M14" s="762" t="s">
        <v>1146</v>
      </c>
      <c r="N14" s="762" t="s">
        <v>1154</v>
      </c>
      <c r="O14" s="762" t="s">
        <v>1155</v>
      </c>
      <c r="P14" s="201">
        <v>120</v>
      </c>
      <c r="Q14" s="763" t="s">
        <v>1156</v>
      </c>
      <c r="R14" s="766"/>
      <c r="S14" s="766"/>
      <c r="T14" s="201"/>
      <c r="U14" s="762"/>
      <c r="V14" s="201"/>
      <c r="W14" s="762"/>
      <c r="X14" s="762"/>
      <c r="Y14" s="762"/>
      <c r="Z14" s="762"/>
      <c r="AA14" s="762"/>
      <c r="AB14" s="762"/>
      <c r="AC14" s="201"/>
      <c r="AD14" s="201"/>
      <c r="AE14" s="201"/>
      <c r="AF14" s="201"/>
      <c r="AG14" s="762"/>
      <c r="AH14" s="762"/>
      <c r="AI14" s="762"/>
      <c r="AJ14" s="201"/>
      <c r="AK14" s="782"/>
      <c r="AL14" s="763"/>
      <c r="AM14" s="767"/>
    </row>
    <row r="15" spans="1:39" s="769" customFormat="1" ht="112.5" x14ac:dyDescent="0.25">
      <c r="A15" s="761" t="s">
        <v>1157</v>
      </c>
      <c r="B15" s="768"/>
      <c r="C15" s="201" t="s">
        <v>58</v>
      </c>
      <c r="D15" s="201"/>
      <c r="E15" s="762" t="s">
        <v>1158</v>
      </c>
      <c r="F15" s="201">
        <v>30</v>
      </c>
      <c r="G15" s="201">
        <v>30</v>
      </c>
      <c r="H15" s="201">
        <v>30</v>
      </c>
      <c r="I15" s="201">
        <v>30</v>
      </c>
      <c r="J15" s="73">
        <f t="shared" si="0"/>
        <v>120</v>
      </c>
      <c r="K15" s="762" t="s">
        <v>1159</v>
      </c>
      <c r="L15" s="199" t="s">
        <v>1145</v>
      </c>
      <c r="M15" s="762" t="s">
        <v>1146</v>
      </c>
      <c r="N15" s="762" t="s">
        <v>1160</v>
      </c>
      <c r="O15" s="762" t="s">
        <v>1161</v>
      </c>
      <c r="P15" s="201">
        <v>120</v>
      </c>
      <c r="Q15" s="763" t="s">
        <v>1149</v>
      </c>
      <c r="R15" s="226"/>
      <c r="S15" s="201"/>
      <c r="T15" s="201"/>
      <c r="U15" s="762"/>
      <c r="V15" s="201"/>
      <c r="W15" s="762"/>
      <c r="X15" s="762"/>
      <c r="Y15" s="762"/>
      <c r="Z15" s="762"/>
      <c r="AA15" s="762"/>
      <c r="AB15" s="762"/>
      <c r="AC15" s="71"/>
      <c r="AD15" s="71"/>
      <c r="AE15" s="71"/>
      <c r="AF15" s="71"/>
      <c r="AG15" s="762"/>
      <c r="AH15" s="762"/>
      <c r="AI15" s="762"/>
      <c r="AJ15" s="201"/>
      <c r="AK15" s="781"/>
      <c r="AL15" s="763"/>
    </row>
    <row r="16" spans="1:39" s="529" customFormat="1" ht="15.75" thickBot="1" x14ac:dyDescent="0.3">
      <c r="A16" s="770" t="s">
        <v>3</v>
      </c>
      <c r="B16" s="771"/>
      <c r="C16" s="771"/>
      <c r="D16" s="771"/>
      <c r="E16" s="771"/>
      <c r="F16" s="772">
        <f>SUM(F13:F15)</f>
        <v>90</v>
      </c>
      <c r="G16" s="772">
        <f>SUM(G13:G15)</f>
        <v>90</v>
      </c>
      <c r="H16" s="772">
        <f>SUM(H13:H15)</f>
        <v>90</v>
      </c>
      <c r="I16" s="772">
        <f>SUM(I13:I15)</f>
        <v>90</v>
      </c>
      <c r="J16" s="773">
        <f>SUM(F16:I16)</f>
        <v>360</v>
      </c>
      <c r="K16" s="772" t="s">
        <v>7</v>
      </c>
      <c r="L16" s="772" t="s">
        <v>7</v>
      </c>
      <c r="M16" s="772" t="s">
        <v>7</v>
      </c>
      <c r="N16" s="772"/>
      <c r="O16" s="772"/>
      <c r="P16" s="772"/>
      <c r="Q16" s="774"/>
      <c r="R16" s="775">
        <f>SUM(R13:R15)</f>
        <v>0</v>
      </c>
      <c r="S16" s="772">
        <f>SUM(S13:S15)</f>
        <v>0</v>
      </c>
      <c r="T16" s="772">
        <f t="shared" ref="T16" si="1">SUM(S16)</f>
        <v>0</v>
      </c>
      <c r="U16" s="772"/>
      <c r="V16" s="772">
        <f t="shared" ref="V16" si="2">SUM(T16)</f>
        <v>0</v>
      </c>
      <c r="W16" s="772"/>
      <c r="X16" s="772"/>
      <c r="Y16" s="772">
        <f t="shared" ref="Y16" si="3">SUM(W16)</f>
        <v>0</v>
      </c>
      <c r="Z16" s="772">
        <f t="shared" ref="Z16" si="4">SUM(Y16)</f>
        <v>0</v>
      </c>
      <c r="AA16" s="772"/>
      <c r="AB16" s="772"/>
      <c r="AC16" s="772">
        <f t="shared" ref="AC16" si="5">SUM(Z16)</f>
        <v>0</v>
      </c>
      <c r="AD16" s="772">
        <f t="shared" ref="AD16:AF16" si="6">SUM(AC16)</f>
        <v>0</v>
      </c>
      <c r="AE16" s="772">
        <f t="shared" si="6"/>
        <v>0</v>
      </c>
      <c r="AF16" s="772">
        <f t="shared" si="6"/>
        <v>0</v>
      </c>
      <c r="AG16" s="772"/>
      <c r="AH16" s="772"/>
      <c r="AI16" s="772"/>
      <c r="AJ16" s="772">
        <f>SUM(AJ13:AJ15)</f>
        <v>0</v>
      </c>
      <c r="AK16" s="772"/>
      <c r="AL16" s="776"/>
    </row>
    <row r="17" spans="1:38" ht="15.75" thickBot="1" x14ac:dyDescent="0.3">
      <c r="A17" s="1384" t="s">
        <v>1162</v>
      </c>
      <c r="B17" s="1334"/>
      <c r="C17" s="1334"/>
      <c r="D17" s="1334"/>
      <c r="E17" s="1334"/>
      <c r="F17" s="1334"/>
      <c r="G17" s="1334"/>
      <c r="H17" s="1334"/>
      <c r="I17" s="1334"/>
      <c r="J17" s="1334"/>
      <c r="K17" s="1334"/>
      <c r="L17" s="1334"/>
      <c r="M17" s="1334"/>
      <c r="N17" s="1334"/>
      <c r="O17" s="1334"/>
      <c r="P17" s="1334"/>
      <c r="Q17" s="1334"/>
      <c r="R17" s="1334"/>
      <c r="S17" s="1334"/>
      <c r="T17" s="1334"/>
      <c r="U17" s="1334"/>
      <c r="V17" s="1334"/>
      <c r="W17" s="1334"/>
      <c r="X17" s="1334"/>
      <c r="Y17" s="1334"/>
      <c r="Z17" s="1334"/>
      <c r="AA17" s="1334"/>
      <c r="AB17" s="1334"/>
      <c r="AC17" s="1334"/>
      <c r="AD17" s="1334"/>
      <c r="AE17" s="1334"/>
      <c r="AF17" s="1334"/>
      <c r="AG17" s="1334"/>
      <c r="AH17" s="1334"/>
      <c r="AI17" s="1334"/>
      <c r="AJ17" s="1334"/>
      <c r="AK17" s="1334"/>
      <c r="AL17" s="1335"/>
    </row>
    <row r="18" spans="1:38" x14ac:dyDescent="0.25">
      <c r="A18" s="1385" t="s">
        <v>1163</v>
      </c>
      <c r="B18" s="1385"/>
      <c r="C18" s="1385"/>
      <c r="D18" s="1385"/>
      <c r="E18" s="1385"/>
      <c r="F18" s="777"/>
      <c r="G18" s="777"/>
      <c r="H18" s="777"/>
      <c r="I18" s="777"/>
      <c r="J18" s="777"/>
      <c r="K18" s="777"/>
      <c r="L18" s="777"/>
      <c r="M18" s="777"/>
      <c r="N18" s="777"/>
      <c r="O18" s="777"/>
      <c r="P18" s="777"/>
      <c r="Q18" s="777"/>
      <c r="R18" s="777"/>
      <c r="S18" s="777"/>
      <c r="T18" s="777"/>
      <c r="U18" s="777"/>
      <c r="V18" s="777"/>
      <c r="W18" s="777"/>
      <c r="X18" s="777"/>
      <c r="Y18" s="777"/>
      <c r="Z18" s="777"/>
      <c r="AA18" s="777"/>
      <c r="AB18" s="777"/>
      <c r="AC18" s="777"/>
      <c r="AD18" s="777"/>
      <c r="AE18" s="777"/>
      <c r="AF18" s="777"/>
      <c r="AG18" s="777"/>
      <c r="AH18" s="777"/>
      <c r="AI18" s="777"/>
      <c r="AJ18" s="777"/>
      <c r="AK18" s="777"/>
      <c r="AL18" s="777"/>
    </row>
    <row r="19" spans="1:38" x14ac:dyDescent="0.25">
      <c r="A19" s="1385" t="s">
        <v>1164</v>
      </c>
      <c r="B19" s="1385"/>
      <c r="C19" s="1385"/>
      <c r="D19" s="1385"/>
      <c r="E19" s="1385"/>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7"/>
    </row>
    <row r="20" spans="1:38" x14ac:dyDescent="0.25">
      <c r="A20" s="1385" t="s">
        <v>1165</v>
      </c>
      <c r="B20" s="1385"/>
      <c r="C20" s="1385"/>
      <c r="D20" s="1385"/>
      <c r="E20" s="1385"/>
      <c r="F20" s="777"/>
      <c r="G20" s="777"/>
      <c r="H20" s="777"/>
      <c r="I20" s="777"/>
      <c r="J20" s="777"/>
      <c r="K20" s="777"/>
      <c r="L20" s="777"/>
      <c r="M20" s="777"/>
      <c r="N20" s="777"/>
      <c r="O20" s="777"/>
      <c r="P20" s="777"/>
      <c r="Q20" s="777"/>
      <c r="R20" s="778"/>
      <c r="S20" s="777"/>
      <c r="T20" s="777"/>
      <c r="U20" s="777"/>
      <c r="V20" s="777"/>
      <c r="W20" s="777"/>
      <c r="X20" s="777"/>
      <c r="Y20" s="777"/>
      <c r="Z20" s="777"/>
      <c r="AA20" s="777"/>
      <c r="AB20" s="777"/>
      <c r="AC20" s="777"/>
      <c r="AD20" s="777"/>
      <c r="AE20" s="777"/>
      <c r="AF20" s="777"/>
      <c r="AG20" s="777"/>
      <c r="AH20" s="777"/>
      <c r="AI20" s="777"/>
      <c r="AJ20" s="777"/>
      <c r="AK20" s="777"/>
      <c r="AL20" s="777"/>
    </row>
    <row r="23" spans="1:38" x14ac:dyDescent="0.25">
      <c r="A23" s="1354"/>
      <c r="B23" s="1354"/>
      <c r="C23" s="1354"/>
      <c r="D23" s="1354"/>
      <c r="E23" s="1354"/>
      <c r="O23" s="779"/>
    </row>
    <row r="24" spans="1:38" x14ac:dyDescent="0.25">
      <c r="A24" s="1386" t="s">
        <v>1166</v>
      </c>
      <c r="B24" s="1386"/>
      <c r="C24" s="1386"/>
      <c r="D24" s="1386"/>
      <c r="E24" s="1386"/>
    </row>
    <row r="25" spans="1:38" x14ac:dyDescent="0.25">
      <c r="A25" s="1387" t="s">
        <v>1167</v>
      </c>
      <c r="B25" s="1387"/>
      <c r="C25" s="1387"/>
      <c r="D25" s="1387"/>
      <c r="E25" s="1387"/>
    </row>
  </sheetData>
  <mergeCells count="43">
    <mergeCell ref="A19:E19"/>
    <mergeCell ref="A20:E20"/>
    <mergeCell ref="A23:E23"/>
    <mergeCell ref="A24:E24"/>
    <mergeCell ref="A25:E25"/>
    <mergeCell ref="AL10:AL12"/>
    <mergeCell ref="V11:W11"/>
    <mergeCell ref="X11:Z11"/>
    <mergeCell ref="A17:AL17"/>
    <mergeCell ref="A18:E18"/>
    <mergeCell ref="AB10:AB12"/>
    <mergeCell ref="AC10:AD11"/>
    <mergeCell ref="AE10:AF11"/>
    <mergeCell ref="AG10:AG12"/>
    <mergeCell ref="AH10:AH12"/>
    <mergeCell ref="AI10:AI12"/>
    <mergeCell ref="F10:J11"/>
    <mergeCell ref="K10:K12"/>
    <mergeCell ref="L10:L12"/>
    <mergeCell ref="M10:M12"/>
    <mergeCell ref="N10:N12"/>
    <mergeCell ref="O10:O12"/>
    <mergeCell ref="A9:Q9"/>
    <mergeCell ref="R9:AL9"/>
    <mergeCell ref="A10:A12"/>
    <mergeCell ref="B10:D11"/>
    <mergeCell ref="E10:E12"/>
    <mergeCell ref="AJ10:AJ12"/>
    <mergeCell ref="AK10:AK12"/>
    <mergeCell ref="T10:T12"/>
    <mergeCell ref="U10:U12"/>
    <mergeCell ref="V10:Z10"/>
    <mergeCell ref="AA10:AA12"/>
    <mergeCell ref="P10:P12"/>
    <mergeCell ref="Q10:Q12"/>
    <mergeCell ref="R10:R12"/>
    <mergeCell ref="S10:S12"/>
    <mergeCell ref="A1:E4"/>
    <mergeCell ref="F1:O2"/>
    <mergeCell ref="P1:Q1"/>
    <mergeCell ref="P2:Q2"/>
    <mergeCell ref="F3:O4"/>
    <mergeCell ref="P3:Q4"/>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8"/>
  <sheetViews>
    <sheetView workbookViewId="0">
      <selection sqref="A1:E4"/>
    </sheetView>
  </sheetViews>
  <sheetFormatPr baseColWidth="10" defaultRowHeight="15" x14ac:dyDescent="0.25"/>
  <cols>
    <col min="1" max="1" width="13.7109375" customWidth="1"/>
    <col min="2" max="3" width="5.140625" customWidth="1"/>
    <col min="4" max="4" width="5.42578125" customWidth="1"/>
    <col min="5" max="5" width="15.5703125" style="240" customWidth="1"/>
    <col min="6" max="6" width="4" customWidth="1"/>
    <col min="7" max="7" width="4.140625" customWidth="1"/>
    <col min="8" max="9" width="3.85546875" customWidth="1"/>
    <col min="10" max="10" width="5.140625" customWidth="1"/>
    <col min="11" max="11" width="21.42578125" customWidth="1"/>
    <col min="12" max="12" width="16.7109375" customWidth="1"/>
    <col min="13" max="14" width="13.140625" customWidth="1"/>
    <col min="15" max="15" width="13.140625" style="240" customWidth="1"/>
    <col min="16" max="16" width="13.140625" customWidth="1"/>
    <col min="17" max="17" width="15" customWidth="1"/>
    <col min="18" max="18" width="12.42578125" customWidth="1"/>
    <col min="19" max="19" width="15.285156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1110"/>
      <c r="B1" s="1111"/>
      <c r="C1" s="1111"/>
      <c r="D1" s="1111"/>
      <c r="E1" s="1112"/>
      <c r="F1" s="1059" t="s">
        <v>51</v>
      </c>
      <c r="G1" s="1060"/>
      <c r="H1" s="1060"/>
      <c r="I1" s="1060"/>
      <c r="J1" s="1060"/>
      <c r="K1" s="1060"/>
      <c r="L1" s="1060"/>
      <c r="M1" s="1060"/>
      <c r="N1" s="1060"/>
      <c r="O1" s="1061"/>
      <c r="P1" s="1054" t="s">
        <v>54</v>
      </c>
      <c r="Q1" s="1054"/>
    </row>
    <row r="2" spans="1:38" x14ac:dyDescent="0.25">
      <c r="A2" s="1113"/>
      <c r="B2" s="1114"/>
      <c r="C2" s="1114"/>
      <c r="D2" s="1114"/>
      <c r="E2" s="1115"/>
      <c r="F2" s="1062"/>
      <c r="G2" s="1063"/>
      <c r="H2" s="1063"/>
      <c r="I2" s="1063"/>
      <c r="J2" s="1063"/>
      <c r="K2" s="1063"/>
      <c r="L2" s="1063"/>
      <c r="M2" s="1063"/>
      <c r="N2" s="1063"/>
      <c r="O2" s="1064"/>
      <c r="P2" s="1054" t="s">
        <v>55</v>
      </c>
      <c r="Q2" s="1054"/>
    </row>
    <row r="3" spans="1:38" ht="15" customHeight="1" x14ac:dyDescent="0.25">
      <c r="A3" s="1113"/>
      <c r="B3" s="1114"/>
      <c r="C3" s="1114"/>
      <c r="D3" s="1114"/>
      <c r="E3" s="1115"/>
      <c r="F3" s="1059" t="s">
        <v>53</v>
      </c>
      <c r="G3" s="1060"/>
      <c r="H3" s="1060"/>
      <c r="I3" s="1060"/>
      <c r="J3" s="1060"/>
      <c r="K3" s="1060"/>
      <c r="L3" s="1060"/>
      <c r="M3" s="1060"/>
      <c r="N3" s="1060"/>
      <c r="O3" s="1061"/>
      <c r="P3" s="1055" t="s">
        <v>56</v>
      </c>
      <c r="Q3" s="1056"/>
    </row>
    <row r="4" spans="1:38" x14ac:dyDescent="0.25">
      <c r="A4" s="1116"/>
      <c r="B4" s="1117"/>
      <c r="C4" s="1117"/>
      <c r="D4" s="1117"/>
      <c r="E4" s="1118"/>
      <c r="F4" s="1062"/>
      <c r="G4" s="1063"/>
      <c r="H4" s="1063"/>
      <c r="I4" s="1063"/>
      <c r="J4" s="1063"/>
      <c r="K4" s="1063"/>
      <c r="L4" s="1063"/>
      <c r="M4" s="1063"/>
      <c r="N4" s="1063"/>
      <c r="O4" s="1064"/>
      <c r="P4" s="1057"/>
      <c r="Q4" s="1058"/>
    </row>
    <row r="6" spans="1:38" ht="15.75" x14ac:dyDescent="0.25">
      <c r="A6" s="1080" t="s">
        <v>52</v>
      </c>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907"/>
    </row>
    <row r="7" spans="1:38" x14ac:dyDescent="0.25">
      <c r="A7" s="3" t="s">
        <v>199</v>
      </c>
      <c r="B7" s="3"/>
      <c r="C7" s="3"/>
      <c r="D7" s="3" t="s">
        <v>1332</v>
      </c>
      <c r="E7" s="524"/>
      <c r="F7" s="3"/>
      <c r="G7" s="3"/>
      <c r="H7" s="3"/>
      <c r="I7" s="3"/>
      <c r="J7" s="3"/>
      <c r="K7" s="3"/>
    </row>
    <row r="8" spans="1:38" x14ac:dyDescent="0.25">
      <c r="A8" s="3" t="s">
        <v>1320</v>
      </c>
      <c r="B8" s="3"/>
      <c r="C8" s="3"/>
      <c r="D8" s="3"/>
      <c r="E8" s="524"/>
      <c r="F8" s="3"/>
      <c r="G8" s="3"/>
      <c r="H8" s="3"/>
      <c r="I8" s="3"/>
    </row>
    <row r="9" spans="1:38" ht="15.75" thickBot="1" x14ac:dyDescent="0.3">
      <c r="A9" s="911"/>
      <c r="B9" s="911"/>
      <c r="C9" s="911"/>
      <c r="D9" s="911"/>
      <c r="F9" s="911"/>
      <c r="G9" s="911"/>
      <c r="H9" s="911"/>
      <c r="I9" s="911"/>
    </row>
    <row r="10" spans="1:38" ht="15.75" thickBot="1" x14ac:dyDescent="0.3">
      <c r="A10" s="1119" t="s">
        <v>4</v>
      </c>
      <c r="B10" s="1083"/>
      <c r="C10" s="1083"/>
      <c r="D10" s="1083"/>
      <c r="E10" s="1083"/>
      <c r="F10" s="1083"/>
      <c r="G10" s="1083"/>
      <c r="H10" s="1083"/>
      <c r="I10" s="1083"/>
      <c r="J10" s="1083"/>
      <c r="K10" s="1083"/>
      <c r="L10" s="1083"/>
      <c r="M10" s="1083"/>
      <c r="N10" s="1083"/>
      <c r="O10" s="912"/>
      <c r="P10" s="908"/>
      <c r="Q10" s="908"/>
      <c r="R10" s="1104" t="s">
        <v>5</v>
      </c>
      <c r="S10" s="1046"/>
      <c r="T10" s="1046"/>
      <c r="U10" s="1046"/>
      <c r="V10" s="1046"/>
      <c r="W10" s="1046"/>
      <c r="X10" s="1046"/>
      <c r="Y10" s="1046"/>
      <c r="Z10" s="1046"/>
      <c r="AA10" s="1046"/>
      <c r="AB10" s="1046"/>
      <c r="AC10" s="1046"/>
      <c r="AD10" s="1046"/>
      <c r="AE10" s="1046"/>
      <c r="AF10" s="1046"/>
      <c r="AG10" s="1046"/>
      <c r="AH10" s="1046"/>
      <c r="AI10" s="1046"/>
      <c r="AJ10" s="1046"/>
      <c r="AK10" s="1046"/>
      <c r="AL10" s="1105"/>
    </row>
    <row r="11" spans="1:38" x14ac:dyDescent="0.25">
      <c r="A11" s="1372" t="s">
        <v>2</v>
      </c>
      <c r="B11" s="1122" t="s">
        <v>30</v>
      </c>
      <c r="C11" s="1122"/>
      <c r="D11" s="1122"/>
      <c r="E11" s="1122" t="s">
        <v>38</v>
      </c>
      <c r="F11" s="1122" t="s">
        <v>39</v>
      </c>
      <c r="G11" s="1122"/>
      <c r="H11" s="1122"/>
      <c r="I11" s="1122"/>
      <c r="J11" s="1122"/>
      <c r="K11" s="1122" t="s">
        <v>1</v>
      </c>
      <c r="L11" s="1122" t="s">
        <v>0</v>
      </c>
      <c r="M11" s="1122" t="s">
        <v>12</v>
      </c>
      <c r="N11" s="1122" t="s">
        <v>6</v>
      </c>
      <c r="O11" s="1120" t="s">
        <v>36</v>
      </c>
      <c r="P11" s="1121" t="s">
        <v>37</v>
      </c>
      <c r="Q11" s="1122" t="s">
        <v>35</v>
      </c>
      <c r="R11" s="1295" t="s">
        <v>40</v>
      </c>
      <c r="S11" s="1295" t="s">
        <v>47</v>
      </c>
      <c r="T11" s="1295" t="s">
        <v>46</v>
      </c>
      <c r="U11" s="1295" t="s">
        <v>48</v>
      </c>
      <c r="V11" s="1282" t="s">
        <v>15</v>
      </c>
      <c r="W11" s="1282"/>
      <c r="X11" s="1282"/>
      <c r="Y11" s="1282"/>
      <c r="Z11" s="1282"/>
      <c r="AA11" s="1391" t="s">
        <v>50</v>
      </c>
      <c r="AB11" s="1282" t="s">
        <v>49</v>
      </c>
      <c r="AC11" s="1282" t="s">
        <v>18</v>
      </c>
      <c r="AD11" s="1282"/>
      <c r="AE11" s="1282" t="s">
        <v>19</v>
      </c>
      <c r="AF11" s="1282"/>
      <c r="AG11" s="1295" t="s">
        <v>41</v>
      </c>
      <c r="AH11" s="1295" t="s">
        <v>42</v>
      </c>
      <c r="AI11" s="1295" t="s">
        <v>43</v>
      </c>
      <c r="AJ11" s="1295" t="s">
        <v>44</v>
      </c>
      <c r="AK11" s="1295" t="s">
        <v>45</v>
      </c>
      <c r="AL11" s="1382" t="s">
        <v>26</v>
      </c>
    </row>
    <row r="12" spans="1:38" x14ac:dyDescent="0.25">
      <c r="A12" s="1373"/>
      <c r="B12" s="1071"/>
      <c r="C12" s="1071"/>
      <c r="D12" s="1071"/>
      <c r="E12" s="1071"/>
      <c r="F12" s="1071"/>
      <c r="G12" s="1071"/>
      <c r="H12" s="1071"/>
      <c r="I12" s="1071"/>
      <c r="J12" s="1071"/>
      <c r="K12" s="1071"/>
      <c r="L12" s="1071"/>
      <c r="M12" s="1071"/>
      <c r="N12" s="1071"/>
      <c r="O12" s="1067"/>
      <c r="P12" s="1069"/>
      <c r="Q12" s="1071"/>
      <c r="R12" s="1052"/>
      <c r="S12" s="1052"/>
      <c r="T12" s="1052"/>
      <c r="U12" s="1052"/>
      <c r="V12" s="1043" t="s">
        <v>13</v>
      </c>
      <c r="W12" s="1043"/>
      <c r="X12" s="1043" t="s">
        <v>14</v>
      </c>
      <c r="Y12" s="1043"/>
      <c r="Z12" s="1043"/>
      <c r="AA12" s="1074"/>
      <c r="AB12" s="1043"/>
      <c r="AC12" s="1043"/>
      <c r="AD12" s="1043"/>
      <c r="AE12" s="1043"/>
      <c r="AF12" s="1043"/>
      <c r="AG12" s="1052"/>
      <c r="AH12" s="1052"/>
      <c r="AI12" s="1052"/>
      <c r="AJ12" s="1052"/>
      <c r="AK12" s="1052"/>
      <c r="AL12" s="1383"/>
    </row>
    <row r="13" spans="1:38" ht="68.25" thickBot="1" x14ac:dyDescent="0.3">
      <c r="A13" s="1388"/>
      <c r="B13" s="924" t="s">
        <v>27</v>
      </c>
      <c r="C13" s="924" t="s">
        <v>28</v>
      </c>
      <c r="D13" s="925" t="s">
        <v>29</v>
      </c>
      <c r="E13" s="1389"/>
      <c r="F13" s="110" t="s">
        <v>8</v>
      </c>
      <c r="G13" s="110" t="s">
        <v>9</v>
      </c>
      <c r="H13" s="110" t="s">
        <v>10</v>
      </c>
      <c r="I13" s="110" t="s">
        <v>11</v>
      </c>
      <c r="J13" s="111" t="s">
        <v>3</v>
      </c>
      <c r="K13" s="1389"/>
      <c r="L13" s="1389"/>
      <c r="M13" s="1389"/>
      <c r="N13" s="1389"/>
      <c r="O13" s="1297"/>
      <c r="P13" s="1393"/>
      <c r="Q13" s="1389"/>
      <c r="R13" s="1296"/>
      <c r="S13" s="1296"/>
      <c r="T13" s="1296"/>
      <c r="U13" s="1296"/>
      <c r="V13" s="913" t="s">
        <v>16</v>
      </c>
      <c r="W13" s="913" t="s">
        <v>17</v>
      </c>
      <c r="X13" s="913" t="s">
        <v>25</v>
      </c>
      <c r="Y13" s="913" t="s">
        <v>24</v>
      </c>
      <c r="Z13" s="913" t="s">
        <v>17</v>
      </c>
      <c r="AA13" s="1392"/>
      <c r="AB13" s="1285"/>
      <c r="AC13" s="913" t="s">
        <v>20</v>
      </c>
      <c r="AD13" s="913" t="s">
        <v>21</v>
      </c>
      <c r="AE13" s="913" t="s">
        <v>22</v>
      </c>
      <c r="AF13" s="913" t="s">
        <v>23</v>
      </c>
      <c r="AG13" s="1296"/>
      <c r="AH13" s="1296"/>
      <c r="AI13" s="1296"/>
      <c r="AJ13" s="1296"/>
      <c r="AK13" s="1296"/>
      <c r="AL13" s="1390"/>
    </row>
    <row r="14" spans="1:38" ht="67.5" x14ac:dyDescent="0.25">
      <c r="A14" s="976" t="s">
        <v>1377</v>
      </c>
      <c r="B14" s="980" t="s">
        <v>58</v>
      </c>
      <c r="C14" s="980"/>
      <c r="D14" s="981"/>
      <c r="E14" s="978" t="s">
        <v>1378</v>
      </c>
      <c r="F14" s="982"/>
      <c r="G14" s="982">
        <v>1</v>
      </c>
      <c r="H14" s="982"/>
      <c r="I14" s="982"/>
      <c r="J14" s="983">
        <v>1</v>
      </c>
      <c r="K14" s="975" t="s">
        <v>1379</v>
      </c>
      <c r="L14" s="975">
        <v>100</v>
      </c>
      <c r="M14" s="984" t="s">
        <v>1380</v>
      </c>
      <c r="N14" s="979" t="s">
        <v>319</v>
      </c>
      <c r="O14" s="977" t="s">
        <v>1381</v>
      </c>
      <c r="P14" s="979">
        <v>116</v>
      </c>
      <c r="Q14" s="977" t="s">
        <v>1332</v>
      </c>
      <c r="R14" s="2"/>
      <c r="S14" s="2"/>
      <c r="T14" s="2"/>
      <c r="U14" s="2"/>
      <c r="V14" s="2"/>
      <c r="W14" s="2"/>
      <c r="X14" s="2"/>
      <c r="Y14" s="2"/>
      <c r="Z14" s="2"/>
      <c r="AA14" s="2"/>
      <c r="AB14" s="2"/>
      <c r="AC14" s="2"/>
      <c r="AD14" s="2"/>
      <c r="AE14" s="2"/>
      <c r="AF14" s="2"/>
      <c r="AG14" s="2"/>
      <c r="AH14" s="2"/>
      <c r="AI14" s="15"/>
      <c r="AJ14" s="2"/>
      <c r="AK14" s="2"/>
      <c r="AL14" s="17"/>
    </row>
    <row r="15" spans="1:38" ht="78.75" x14ac:dyDescent="0.25">
      <c r="A15" s="996" t="s">
        <v>1382</v>
      </c>
      <c r="B15" s="999" t="s">
        <v>58</v>
      </c>
      <c r="C15" s="999"/>
      <c r="D15" s="999"/>
      <c r="E15" s="997" t="s">
        <v>1383</v>
      </c>
      <c r="F15" s="998"/>
      <c r="G15" s="998"/>
      <c r="H15" s="998"/>
      <c r="I15" s="998">
        <v>1</v>
      </c>
      <c r="J15" s="1002">
        <v>1</v>
      </c>
      <c r="K15" s="988" t="s">
        <v>1384</v>
      </c>
      <c r="L15" s="990">
        <v>100</v>
      </c>
      <c r="M15" s="999" t="s">
        <v>1380</v>
      </c>
      <c r="N15" s="999" t="s">
        <v>319</v>
      </c>
      <c r="O15" s="996" t="s">
        <v>1385</v>
      </c>
      <c r="P15" s="999">
        <v>100</v>
      </c>
      <c r="Q15" s="996" t="s">
        <v>1332</v>
      </c>
      <c r="R15" s="2"/>
      <c r="S15" s="2"/>
      <c r="T15" s="2"/>
      <c r="U15" s="2"/>
      <c r="V15" s="2"/>
      <c r="W15" s="2"/>
      <c r="X15" s="2"/>
      <c r="Y15" s="2"/>
      <c r="Z15" s="2"/>
      <c r="AA15" s="2"/>
      <c r="AB15" s="2"/>
      <c r="AC15" s="2"/>
      <c r="AD15" s="2"/>
      <c r="AE15" s="2"/>
      <c r="AF15" s="2"/>
      <c r="AG15" s="2"/>
      <c r="AH15" s="2"/>
      <c r="AI15" s="15"/>
      <c r="AJ15" s="2"/>
      <c r="AK15" s="2"/>
      <c r="AL15" s="17"/>
    </row>
    <row r="16" spans="1:38" x14ac:dyDescent="0.25">
      <c r="A16" s="474"/>
      <c r="B16" s="474"/>
      <c r="C16" s="474"/>
      <c r="D16" s="474"/>
      <c r="E16" s="129"/>
      <c r="F16" s="2"/>
      <c r="G16" s="2"/>
      <c r="H16" s="2"/>
      <c r="I16" s="2"/>
      <c r="J16" s="857">
        <f t="shared" ref="J16:J18" si="0">SUM(F16:I16)</f>
        <v>0</v>
      </c>
      <c r="K16" s="928"/>
      <c r="L16" s="194"/>
      <c r="M16" s="474"/>
      <c r="N16" s="474"/>
      <c r="O16" s="129"/>
      <c r="P16" s="474"/>
      <c r="Q16" s="474"/>
      <c r="R16" s="2"/>
      <c r="S16" s="2"/>
      <c r="T16" s="2"/>
      <c r="U16" s="2"/>
      <c r="V16" s="2"/>
      <c r="W16" s="2"/>
      <c r="X16" s="2"/>
      <c r="Y16" s="2"/>
      <c r="Z16" s="2"/>
      <c r="AA16" s="2"/>
      <c r="AB16" s="2"/>
      <c r="AC16" s="2"/>
      <c r="AD16" s="2"/>
      <c r="AE16" s="2"/>
      <c r="AF16" s="2"/>
      <c r="AG16" s="2"/>
      <c r="AH16" s="2"/>
      <c r="AI16" s="15"/>
      <c r="AJ16" s="2"/>
      <c r="AK16" s="2"/>
      <c r="AL16" s="17"/>
    </row>
    <row r="17" spans="1:38" ht="15.75" thickBot="1" x14ac:dyDescent="0.3">
      <c r="A17" s="377"/>
      <c r="B17" s="378"/>
      <c r="C17" s="161"/>
      <c r="D17" s="379"/>
      <c r="E17" s="716"/>
      <c r="F17" s="380"/>
      <c r="G17" s="380"/>
      <c r="H17" s="380"/>
      <c r="I17" s="380"/>
      <c r="J17" s="80">
        <f t="shared" si="0"/>
        <v>0</v>
      </c>
      <c r="K17" s="81"/>
      <c r="L17" s="381"/>
      <c r="M17" s="909"/>
      <c r="N17" s="909"/>
      <c r="O17" s="355"/>
      <c r="P17" s="910"/>
      <c r="Q17" s="910"/>
      <c r="R17" s="384"/>
      <c r="S17" s="380"/>
      <c r="T17" s="380"/>
      <c r="U17" s="380"/>
      <c r="V17" s="378"/>
      <c r="W17" s="161"/>
      <c r="X17" s="161"/>
      <c r="Y17" s="161"/>
      <c r="Z17" s="161"/>
      <c r="AA17" s="161"/>
      <c r="AB17" s="161"/>
      <c r="AC17" s="161"/>
      <c r="AD17" s="161"/>
      <c r="AE17" s="161"/>
      <c r="AF17" s="161"/>
      <c r="AG17" s="162"/>
      <c r="AH17" s="385"/>
      <c r="AI17" s="12"/>
      <c r="AJ17" s="161"/>
      <c r="AK17" s="161"/>
      <c r="AL17" s="386"/>
    </row>
    <row r="18" spans="1:38" ht="15.75" thickBot="1" x14ac:dyDescent="0.3">
      <c r="A18" s="86" t="s">
        <v>3</v>
      </c>
      <c r="B18" s="87"/>
      <c r="C18" s="87"/>
      <c r="D18" s="87"/>
      <c r="E18" s="898"/>
      <c r="F18" s="5">
        <f>SUM(F14:F17)</f>
        <v>0</v>
      </c>
      <c r="G18" s="5">
        <f>SUM(G14:G17)</f>
        <v>1</v>
      </c>
      <c r="H18" s="5">
        <f>SUM(H14:H17)</f>
        <v>0</v>
      </c>
      <c r="I18" s="5">
        <f>SUM(I14:I17)</f>
        <v>1</v>
      </c>
      <c r="J18" s="144">
        <f t="shared" si="0"/>
        <v>2</v>
      </c>
      <c r="K18" s="89" t="s">
        <v>7</v>
      </c>
      <c r="L18" s="89" t="s">
        <v>7</v>
      </c>
      <c r="M18" s="90" t="s">
        <v>7</v>
      </c>
      <c r="N18" s="5">
        <v>20</v>
      </c>
      <c r="O18" s="703"/>
      <c r="P18" s="91"/>
      <c r="Q18" s="91"/>
      <c r="R18" s="4">
        <f>SUM(R14:R17)</f>
        <v>0</v>
      </c>
      <c r="S18" s="5">
        <f>SUM(S14:S17)</f>
        <v>0</v>
      </c>
      <c r="T18" s="5">
        <f>SUM(T14:T17)</f>
        <v>0</v>
      </c>
      <c r="U18" s="5"/>
      <c r="V18" s="5">
        <f>SUM(V14:V17)</f>
        <v>0</v>
      </c>
      <c r="W18" s="5">
        <f>SUM(W14:W17)</f>
        <v>0</v>
      </c>
      <c r="X18" s="5"/>
      <c r="Y18" s="5">
        <f>SUM(Y14:Y17)</f>
        <v>0</v>
      </c>
      <c r="Z18" s="5">
        <f>SUM(Z14:Z17)</f>
        <v>0</v>
      </c>
      <c r="AA18" s="7"/>
      <c r="AB18" s="7"/>
      <c r="AC18" s="5">
        <f>SUM(AC14:AC17)</f>
        <v>0</v>
      </c>
      <c r="AD18" s="5">
        <f>SUM(AD14:AD17)</f>
        <v>0</v>
      </c>
      <c r="AE18" s="5">
        <f>SUM(AE14:AE17)</f>
        <v>0</v>
      </c>
      <c r="AF18" s="5">
        <f>SUM(AF14:AF17)</f>
        <v>0</v>
      </c>
      <c r="AG18" s="6"/>
      <c r="AH18" s="8"/>
      <c r="AI18" s="16" t="e">
        <f>AVERAGE(AI14:AI17)</f>
        <v>#DIV/0!</v>
      </c>
      <c r="AJ18" s="7">
        <f>SUM(AJ14:AJ17)</f>
        <v>0</v>
      </c>
      <c r="AK18" s="7"/>
      <c r="AL18" s="9"/>
    </row>
    <row r="19" spans="1:38" ht="15.75" thickBot="1" x14ac:dyDescent="0.3">
      <c r="A19" s="1076" t="s">
        <v>31</v>
      </c>
      <c r="B19" s="1077"/>
      <c r="C19" s="1077"/>
      <c r="D19" s="1077"/>
      <c r="E19" s="1077"/>
      <c r="F19" s="1077"/>
      <c r="G19" s="1077"/>
      <c r="H19" s="1077"/>
      <c r="I19" s="1077"/>
      <c r="J19" s="1077"/>
      <c r="K19" s="1077"/>
      <c r="L19" s="1077"/>
      <c r="M19" s="1077"/>
      <c r="N19" s="1077"/>
      <c r="O19" s="1077"/>
      <c r="P19" s="1077"/>
      <c r="Q19" s="1077"/>
      <c r="R19" s="1077"/>
      <c r="S19" s="1077"/>
      <c r="T19" s="1077"/>
      <c r="U19" s="1077"/>
      <c r="V19" s="1077"/>
      <c r="W19" s="1077"/>
      <c r="X19" s="1077"/>
      <c r="Y19" s="1077"/>
      <c r="Z19" s="1077"/>
      <c r="AA19" s="1077"/>
      <c r="AB19" s="1077"/>
      <c r="AC19" s="1077"/>
      <c r="AD19" s="1077"/>
      <c r="AE19" s="1077"/>
      <c r="AF19" s="1077"/>
      <c r="AG19" s="1077"/>
      <c r="AH19" s="1077"/>
      <c r="AI19" s="1077"/>
      <c r="AJ19" s="1077"/>
      <c r="AK19" s="1077"/>
      <c r="AL19" s="1078"/>
    </row>
    <row r="23" spans="1:38" x14ac:dyDescent="0.25">
      <c r="A23" s="1079" t="s">
        <v>1331</v>
      </c>
      <c r="B23" s="1079"/>
      <c r="C23" s="1079"/>
      <c r="D23" s="1079"/>
      <c r="E23" s="1079"/>
    </row>
    <row r="24" spans="1:38" x14ac:dyDescent="0.25">
      <c r="A24" t="s">
        <v>32</v>
      </c>
    </row>
    <row r="27" spans="1:38" x14ac:dyDescent="0.25">
      <c r="A27" s="1079" t="s">
        <v>33</v>
      </c>
      <c r="B27" s="1079"/>
      <c r="C27" s="1079"/>
      <c r="D27" s="1079"/>
      <c r="E27" s="1079"/>
    </row>
    <row r="28" spans="1:38" x14ac:dyDescent="0.25">
      <c r="A28" t="s">
        <v>34</v>
      </c>
    </row>
  </sheetData>
  <mergeCells count="40">
    <mergeCell ref="A19:AL19"/>
    <mergeCell ref="A23:E23"/>
    <mergeCell ref="AJ11:AJ13"/>
    <mergeCell ref="AK11:AK13"/>
    <mergeCell ref="S11:S13"/>
    <mergeCell ref="A27:E27"/>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7"/>
  <sheetViews>
    <sheetView workbookViewId="0">
      <selection sqref="A1:E4"/>
    </sheetView>
  </sheetViews>
  <sheetFormatPr baseColWidth="10" defaultRowHeight="15" x14ac:dyDescent="0.25"/>
  <cols>
    <col min="2" max="2" width="4.7109375" customWidth="1"/>
    <col min="3" max="4" width="6.140625" customWidth="1"/>
    <col min="6" max="6" width="6.5703125" bestFit="1" customWidth="1"/>
    <col min="7" max="7" width="6.7109375" bestFit="1" customWidth="1"/>
    <col min="8" max="8" width="6.5703125" bestFit="1" customWidth="1"/>
    <col min="9" max="9" width="6.42578125" bestFit="1" customWidth="1"/>
    <col min="10" max="10" width="5" bestFit="1" customWidth="1"/>
    <col min="11" max="11" width="14.42578125" bestFit="1" customWidth="1"/>
    <col min="12" max="12" width="13.85546875" bestFit="1" customWidth="1"/>
    <col min="17" max="17" width="12.5703125" customWidth="1"/>
  </cols>
  <sheetData>
    <row r="1" spans="1:38" s="103" customFormat="1" x14ac:dyDescent="0.25">
      <c r="A1" s="1347"/>
      <c r="B1" s="1348"/>
      <c r="C1" s="1348"/>
      <c r="D1" s="1348"/>
      <c r="E1" s="1349"/>
      <c r="F1" s="1356" t="s">
        <v>51</v>
      </c>
      <c r="G1" s="1357"/>
      <c r="H1" s="1357"/>
      <c r="I1" s="1357"/>
      <c r="J1" s="1357"/>
      <c r="K1" s="1357"/>
      <c r="L1" s="1357"/>
      <c r="M1" s="1357"/>
      <c r="N1" s="1357"/>
      <c r="O1" s="1358"/>
      <c r="P1" s="1362" t="s">
        <v>54</v>
      </c>
      <c r="Q1" s="1362"/>
    </row>
    <row r="2" spans="1:38" s="103" customFormat="1" x14ac:dyDescent="0.25">
      <c r="A2" s="1350"/>
      <c r="B2" s="1351"/>
      <c r="C2" s="1351"/>
      <c r="D2" s="1351"/>
      <c r="E2" s="1352"/>
      <c r="F2" s="1359"/>
      <c r="G2" s="1360"/>
      <c r="H2" s="1360"/>
      <c r="I2" s="1360"/>
      <c r="J2" s="1360"/>
      <c r="K2" s="1360"/>
      <c r="L2" s="1360"/>
      <c r="M2" s="1360"/>
      <c r="N2" s="1360"/>
      <c r="O2" s="1361"/>
      <c r="P2" s="1362" t="s">
        <v>55</v>
      </c>
      <c r="Q2" s="1362"/>
    </row>
    <row r="3" spans="1:38" s="103" customFormat="1" ht="15" customHeight="1" x14ac:dyDescent="0.25">
      <c r="A3" s="1350"/>
      <c r="B3" s="1351"/>
      <c r="C3" s="1351"/>
      <c r="D3" s="1351"/>
      <c r="E3" s="1352"/>
      <c r="F3" s="1356" t="s">
        <v>53</v>
      </c>
      <c r="G3" s="1357"/>
      <c r="H3" s="1357"/>
      <c r="I3" s="1357"/>
      <c r="J3" s="1357"/>
      <c r="K3" s="1357"/>
      <c r="L3" s="1357"/>
      <c r="M3" s="1357"/>
      <c r="N3" s="1357"/>
      <c r="O3" s="1358"/>
      <c r="P3" s="1363" t="s">
        <v>56</v>
      </c>
      <c r="Q3" s="1364"/>
    </row>
    <row r="4" spans="1:38" s="103" customFormat="1" x14ac:dyDescent="0.25">
      <c r="A4" s="1353"/>
      <c r="B4" s="1354"/>
      <c r="C4" s="1354"/>
      <c r="D4" s="1354"/>
      <c r="E4" s="1355"/>
      <c r="F4" s="1359"/>
      <c r="G4" s="1360"/>
      <c r="H4" s="1360"/>
      <c r="I4" s="1360"/>
      <c r="J4" s="1360"/>
      <c r="K4" s="1360"/>
      <c r="L4" s="1360"/>
      <c r="M4" s="1360"/>
      <c r="N4" s="1360"/>
      <c r="O4" s="1361"/>
      <c r="P4" s="1365"/>
      <c r="Q4" s="1366"/>
    </row>
    <row r="5" spans="1:38" s="103" customFormat="1" x14ac:dyDescent="0.25"/>
    <row r="6" spans="1:38" s="103" customFormat="1" x14ac:dyDescent="0.25">
      <c r="A6" s="3" t="s">
        <v>1185</v>
      </c>
      <c r="B6" s="3"/>
      <c r="C6" s="3"/>
      <c r="D6" s="3"/>
      <c r="E6" s="3"/>
      <c r="F6" s="3"/>
      <c r="G6" s="3"/>
      <c r="H6" s="3"/>
      <c r="I6" s="3"/>
      <c r="J6" s="3"/>
      <c r="K6" s="3"/>
    </row>
    <row r="7" spans="1:38" s="103" customFormat="1" x14ac:dyDescent="0.25">
      <c r="A7" s="3" t="s">
        <v>560</v>
      </c>
      <c r="B7" s="3"/>
      <c r="C7" s="3"/>
      <c r="D7" s="3"/>
      <c r="E7" s="3"/>
      <c r="F7" s="3"/>
      <c r="G7" s="3"/>
      <c r="H7" s="3"/>
      <c r="I7" s="3"/>
    </row>
    <row r="8" spans="1:38" s="103" customFormat="1" ht="15.75" thickBot="1" x14ac:dyDescent="0.3">
      <c r="A8" s="756"/>
      <c r="B8" s="756"/>
      <c r="C8" s="756"/>
      <c r="D8" s="756"/>
      <c r="E8" s="756"/>
      <c r="F8" s="756"/>
      <c r="G8" s="756"/>
      <c r="H8" s="756"/>
      <c r="I8" s="756"/>
    </row>
    <row r="9" spans="1:38" s="103" customFormat="1" ht="15.75" thickBot="1" x14ac:dyDescent="0.3">
      <c r="A9" s="1081" t="s">
        <v>4</v>
      </c>
      <c r="B9" s="1082"/>
      <c r="C9" s="1082"/>
      <c r="D9" s="1082"/>
      <c r="E9" s="1082"/>
      <c r="F9" s="1082"/>
      <c r="G9" s="1082"/>
      <c r="H9" s="1082"/>
      <c r="I9" s="1082"/>
      <c r="J9" s="1082"/>
      <c r="K9" s="1082"/>
      <c r="L9" s="1082"/>
      <c r="M9" s="1082"/>
      <c r="N9" s="1082"/>
      <c r="O9" s="1082"/>
      <c r="P9" s="1082"/>
      <c r="Q9" s="1369"/>
      <c r="R9" s="1046" t="s">
        <v>1140</v>
      </c>
      <c r="S9" s="1370"/>
      <c r="T9" s="1370"/>
      <c r="U9" s="1370"/>
      <c r="V9" s="1370"/>
      <c r="W9" s="1370"/>
      <c r="X9" s="1370"/>
      <c r="Y9" s="1370"/>
      <c r="Z9" s="1370"/>
      <c r="AA9" s="1370"/>
      <c r="AB9" s="1370"/>
      <c r="AC9" s="1370"/>
      <c r="AD9" s="1370"/>
      <c r="AE9" s="1370"/>
      <c r="AF9" s="1370"/>
      <c r="AG9" s="1370"/>
      <c r="AH9" s="1370"/>
      <c r="AI9" s="1370"/>
      <c r="AJ9" s="1370"/>
      <c r="AK9" s="1370"/>
      <c r="AL9" s="1371"/>
    </row>
    <row r="10" spans="1:38" s="103" customFormat="1" x14ac:dyDescent="0.25">
      <c r="A10" s="1372" t="s">
        <v>2</v>
      </c>
      <c r="B10" s="1122" t="s">
        <v>30</v>
      </c>
      <c r="C10" s="1122"/>
      <c r="D10" s="1122"/>
      <c r="E10" s="1122" t="s">
        <v>38</v>
      </c>
      <c r="F10" s="1122" t="s">
        <v>39</v>
      </c>
      <c r="G10" s="1122"/>
      <c r="H10" s="1122"/>
      <c r="I10" s="1122"/>
      <c r="J10" s="1122"/>
      <c r="K10" s="1122" t="s">
        <v>1</v>
      </c>
      <c r="L10" s="1122" t="s">
        <v>0</v>
      </c>
      <c r="M10" s="1122" t="s">
        <v>201</v>
      </c>
      <c r="N10" s="1122" t="s">
        <v>6</v>
      </c>
      <c r="O10" s="1367" t="s">
        <v>36</v>
      </c>
      <c r="P10" s="1378" t="s">
        <v>1141</v>
      </c>
      <c r="Q10" s="1298" t="s">
        <v>35</v>
      </c>
      <c r="R10" s="1380" t="s">
        <v>40</v>
      </c>
      <c r="S10" s="1374" t="s">
        <v>47</v>
      </c>
      <c r="T10" s="1374" t="s">
        <v>46</v>
      </c>
      <c r="U10" s="1295" t="s">
        <v>48</v>
      </c>
      <c r="V10" s="1295" t="s">
        <v>15</v>
      </c>
      <c r="W10" s="1295"/>
      <c r="X10" s="1295"/>
      <c r="Y10" s="1295"/>
      <c r="Z10" s="1295"/>
      <c r="AA10" s="1376" t="s">
        <v>50</v>
      </c>
      <c r="AB10" s="1295" t="s">
        <v>49</v>
      </c>
      <c r="AC10" s="1295" t="s">
        <v>18</v>
      </c>
      <c r="AD10" s="1295"/>
      <c r="AE10" s="1295" t="s">
        <v>19</v>
      </c>
      <c r="AF10" s="1295"/>
      <c r="AG10" s="1295" t="s">
        <v>41</v>
      </c>
      <c r="AH10" s="1295" t="s">
        <v>42</v>
      </c>
      <c r="AI10" s="1295" t="s">
        <v>43</v>
      </c>
      <c r="AJ10" s="1295" t="s">
        <v>44</v>
      </c>
      <c r="AK10" s="1295" t="s">
        <v>45</v>
      </c>
      <c r="AL10" s="1382" t="s">
        <v>26</v>
      </c>
    </row>
    <row r="11" spans="1:38" s="103" customFormat="1" x14ac:dyDescent="0.25">
      <c r="A11" s="1373"/>
      <c r="B11" s="1071"/>
      <c r="C11" s="1071"/>
      <c r="D11" s="1071"/>
      <c r="E11" s="1071"/>
      <c r="F11" s="1071"/>
      <c r="G11" s="1071"/>
      <c r="H11" s="1071"/>
      <c r="I11" s="1071"/>
      <c r="J11" s="1071"/>
      <c r="K11" s="1071"/>
      <c r="L11" s="1071"/>
      <c r="M11" s="1071"/>
      <c r="N11" s="1071"/>
      <c r="O11" s="1368"/>
      <c r="P11" s="1379"/>
      <c r="Q11" s="1299"/>
      <c r="R11" s="1381"/>
      <c r="S11" s="1375"/>
      <c r="T11" s="1375"/>
      <c r="U11" s="1052"/>
      <c r="V11" s="1052" t="s">
        <v>13</v>
      </c>
      <c r="W11" s="1052"/>
      <c r="X11" s="1052" t="s">
        <v>14</v>
      </c>
      <c r="Y11" s="1052"/>
      <c r="Z11" s="1052"/>
      <c r="AA11" s="1377"/>
      <c r="AB11" s="1052"/>
      <c r="AC11" s="1052"/>
      <c r="AD11" s="1052"/>
      <c r="AE11" s="1052"/>
      <c r="AF11" s="1052"/>
      <c r="AG11" s="1052"/>
      <c r="AH11" s="1052"/>
      <c r="AI11" s="1052"/>
      <c r="AJ11" s="1052"/>
      <c r="AK11" s="1052"/>
      <c r="AL11" s="1383"/>
    </row>
    <row r="12" spans="1:38" s="103" customFormat="1" ht="45" x14ac:dyDescent="0.25">
      <c r="A12" s="1373"/>
      <c r="B12" s="757" t="s">
        <v>27</v>
      </c>
      <c r="C12" s="757" t="s">
        <v>28</v>
      </c>
      <c r="D12" s="758" t="s">
        <v>29</v>
      </c>
      <c r="E12" s="1071"/>
      <c r="F12" s="759" t="s">
        <v>8</v>
      </c>
      <c r="G12" s="759" t="s">
        <v>9</v>
      </c>
      <c r="H12" s="759" t="s">
        <v>10</v>
      </c>
      <c r="I12" s="759" t="s">
        <v>11</v>
      </c>
      <c r="J12" s="62" t="s">
        <v>3</v>
      </c>
      <c r="K12" s="1071"/>
      <c r="L12" s="1071"/>
      <c r="M12" s="1071"/>
      <c r="N12" s="1071"/>
      <c r="O12" s="1368"/>
      <c r="P12" s="1379"/>
      <c r="Q12" s="1299"/>
      <c r="R12" s="1381"/>
      <c r="S12" s="1375"/>
      <c r="T12" s="1375"/>
      <c r="U12" s="1052"/>
      <c r="V12" s="760" t="s">
        <v>16</v>
      </c>
      <c r="W12" s="760" t="s">
        <v>17</v>
      </c>
      <c r="X12" s="760" t="s">
        <v>25</v>
      </c>
      <c r="Y12" s="760" t="s">
        <v>24</v>
      </c>
      <c r="Z12" s="760" t="s">
        <v>17</v>
      </c>
      <c r="AA12" s="1377"/>
      <c r="AB12" s="1052"/>
      <c r="AC12" s="64" t="s">
        <v>20</v>
      </c>
      <c r="AD12" s="64" t="s">
        <v>21</v>
      </c>
      <c r="AE12" s="64" t="s">
        <v>22</v>
      </c>
      <c r="AF12" s="64" t="s">
        <v>23</v>
      </c>
      <c r="AG12" s="1052"/>
      <c r="AH12" s="1052"/>
      <c r="AI12" s="1052"/>
      <c r="AJ12" s="1052"/>
      <c r="AK12" s="1052"/>
      <c r="AL12" s="1383"/>
    </row>
    <row r="13" spans="1:38" ht="90" x14ac:dyDescent="0.25">
      <c r="A13" s="804" t="s">
        <v>1169</v>
      </c>
      <c r="B13" s="129" t="s">
        <v>58</v>
      </c>
      <c r="C13" s="792"/>
      <c r="D13" s="792"/>
      <c r="E13" s="194" t="s">
        <v>1170</v>
      </c>
      <c r="F13" s="194">
        <v>10</v>
      </c>
      <c r="G13" s="194">
        <v>10</v>
      </c>
      <c r="H13" s="194">
        <v>10</v>
      </c>
      <c r="I13" s="133">
        <v>10</v>
      </c>
      <c r="J13" s="74">
        <f t="shared" ref="J13" si="0">SUM(F13:I13)</f>
        <v>40</v>
      </c>
      <c r="K13" s="199" t="s">
        <v>1186</v>
      </c>
      <c r="L13" s="194" t="s">
        <v>1187</v>
      </c>
      <c r="M13" s="129">
        <v>442</v>
      </c>
      <c r="N13" s="129" t="s">
        <v>1171</v>
      </c>
      <c r="O13" s="74" t="s">
        <v>1172</v>
      </c>
      <c r="P13" s="129">
        <f t="shared" ref="P13:P14" si="1">+J13</f>
        <v>40</v>
      </c>
      <c r="Q13" s="74" t="s">
        <v>1173</v>
      </c>
      <c r="R13" s="793"/>
      <c r="S13" s="502"/>
      <c r="T13" s="502"/>
      <c r="U13" s="794"/>
      <c r="V13" s="502"/>
      <c r="W13" s="502"/>
      <c r="X13" s="502"/>
      <c r="Y13" s="502"/>
      <c r="Z13" s="502"/>
      <c r="AA13" s="795"/>
      <c r="AB13" s="795"/>
      <c r="AC13" s="502"/>
      <c r="AD13" s="502"/>
      <c r="AE13" s="502"/>
      <c r="AF13" s="502"/>
      <c r="AG13" s="796"/>
      <c r="AH13" s="796"/>
      <c r="AI13" s="12"/>
      <c r="AJ13" s="2"/>
      <c r="AK13" s="2"/>
      <c r="AL13" s="805"/>
    </row>
    <row r="14" spans="1:38" ht="78.75" x14ac:dyDescent="0.25">
      <c r="A14" s="804" t="s">
        <v>1174</v>
      </c>
      <c r="B14" s="129"/>
      <c r="C14" s="129" t="s">
        <v>58</v>
      </c>
      <c r="D14" s="792"/>
      <c r="E14" s="194" t="s">
        <v>1175</v>
      </c>
      <c r="F14" s="194">
        <v>5</v>
      </c>
      <c r="G14" s="194">
        <v>12</v>
      </c>
      <c r="H14" s="194">
        <v>13</v>
      </c>
      <c r="I14" s="133">
        <v>10</v>
      </c>
      <c r="J14" s="74">
        <f>SUM(F14:I14)</f>
        <v>40</v>
      </c>
      <c r="K14" s="194" t="s">
        <v>1188</v>
      </c>
      <c r="L14" s="807" t="s">
        <v>1190</v>
      </c>
      <c r="M14" s="129">
        <v>442</v>
      </c>
      <c r="N14" s="129" t="s">
        <v>1171</v>
      </c>
      <c r="O14" s="74" t="s">
        <v>1176</v>
      </c>
      <c r="P14" s="129">
        <f t="shared" si="1"/>
        <v>40</v>
      </c>
      <c r="Q14" s="74" t="s">
        <v>1173</v>
      </c>
      <c r="R14" s="793"/>
      <c r="S14" s="502"/>
      <c r="T14" s="502"/>
      <c r="U14" s="794"/>
      <c r="V14" s="502"/>
      <c r="W14" s="502"/>
      <c r="X14" s="797"/>
      <c r="Y14" s="502"/>
      <c r="Z14" s="502"/>
      <c r="AA14" s="795"/>
      <c r="AB14" s="797"/>
      <c r="AC14" s="502"/>
      <c r="AD14" s="502"/>
      <c r="AE14" s="502"/>
      <c r="AF14" s="502"/>
      <c r="AG14" s="746"/>
      <c r="AH14" s="798"/>
      <c r="AI14" s="799"/>
      <c r="AJ14" s="502"/>
      <c r="AK14" s="143"/>
      <c r="AL14" s="806"/>
    </row>
    <row r="15" spans="1:38" ht="123.75" x14ac:dyDescent="0.25">
      <c r="A15" s="804" t="s">
        <v>1177</v>
      </c>
      <c r="B15" s="129"/>
      <c r="C15" s="129" t="s">
        <v>58</v>
      </c>
      <c r="D15" s="792"/>
      <c r="E15" s="194" t="s">
        <v>1178</v>
      </c>
      <c r="F15" s="194">
        <v>5</v>
      </c>
      <c r="G15" s="194">
        <v>56</v>
      </c>
      <c r="H15" s="194">
        <v>10</v>
      </c>
      <c r="I15" s="133">
        <v>70</v>
      </c>
      <c r="J15" s="74">
        <f>+I15+H15+G15+F15</f>
        <v>141</v>
      </c>
      <c r="K15" s="194" t="s">
        <v>1188</v>
      </c>
      <c r="L15" s="194" t="s">
        <v>1189</v>
      </c>
      <c r="M15" s="129">
        <v>458</v>
      </c>
      <c r="N15" s="129" t="s">
        <v>1171</v>
      </c>
      <c r="O15" s="74" t="s">
        <v>1179</v>
      </c>
      <c r="P15" s="129">
        <f>+J15</f>
        <v>141</v>
      </c>
      <c r="Q15" s="74" t="s">
        <v>1173</v>
      </c>
      <c r="R15" s="800"/>
      <c r="S15" s="502"/>
      <c r="T15" s="502"/>
      <c r="U15" s="502"/>
      <c r="V15" s="502"/>
      <c r="W15" s="502"/>
      <c r="X15" s="502"/>
      <c r="Y15" s="502"/>
      <c r="Z15" s="502"/>
      <c r="AA15" s="502"/>
      <c r="AB15" s="502"/>
      <c r="AC15" s="502"/>
      <c r="AD15" s="502"/>
      <c r="AE15" s="502"/>
      <c r="AF15" s="502"/>
      <c r="AG15" s="2"/>
      <c r="AH15" s="658"/>
      <c r="AI15" s="658"/>
      <c r="AJ15" s="502"/>
      <c r="AK15" s="143"/>
      <c r="AL15" s="720"/>
    </row>
    <row r="16" spans="1:38" ht="101.25" x14ac:dyDescent="0.25">
      <c r="A16" s="804" t="s">
        <v>1180</v>
      </c>
      <c r="B16" s="474"/>
      <c r="C16" s="129" t="s">
        <v>58</v>
      </c>
      <c r="D16" s="792"/>
      <c r="E16" s="194" t="s">
        <v>1181</v>
      </c>
      <c r="F16" s="792">
        <v>50</v>
      </c>
      <c r="G16" s="792">
        <v>15</v>
      </c>
      <c r="H16" s="792">
        <v>10</v>
      </c>
      <c r="I16" s="132">
        <v>25</v>
      </c>
      <c r="J16" s="74">
        <f t="shared" ref="J16" si="2">SUM(F16:I16)</f>
        <v>100</v>
      </c>
      <c r="K16" s="194" t="s">
        <v>1188</v>
      </c>
      <c r="L16" s="194" t="s">
        <v>1189</v>
      </c>
      <c r="M16" s="129">
        <v>457</v>
      </c>
      <c r="N16" s="129" t="s">
        <v>1171</v>
      </c>
      <c r="O16" s="74" t="s">
        <v>1182</v>
      </c>
      <c r="P16" s="129">
        <f>+J16</f>
        <v>100</v>
      </c>
      <c r="Q16" s="74" t="s">
        <v>1173</v>
      </c>
      <c r="R16" s="800"/>
      <c r="S16" s="2"/>
      <c r="T16" s="2"/>
      <c r="U16" s="801"/>
      <c r="V16" s="2"/>
      <c r="W16" s="2"/>
      <c r="X16" s="2"/>
      <c r="Y16" s="2"/>
      <c r="Z16" s="2"/>
      <c r="AA16" s="801"/>
      <c r="AB16" s="801"/>
      <c r="AC16" s="2"/>
      <c r="AD16" s="2"/>
      <c r="AE16" s="2"/>
      <c r="AF16" s="2"/>
      <c r="AG16" s="801"/>
      <c r="AH16" s="802"/>
      <c r="AI16" s="799"/>
      <c r="AJ16" s="2"/>
      <c r="AK16" s="658"/>
      <c r="AL16" s="720"/>
    </row>
    <row r="17" spans="1:38" ht="15.75" thickBot="1" x14ac:dyDescent="0.3">
      <c r="A17" s="770" t="s">
        <v>3</v>
      </c>
      <c r="B17" s="771"/>
      <c r="C17" s="771"/>
      <c r="D17" s="771"/>
      <c r="E17" s="771"/>
      <c r="F17" s="772">
        <f>SUM(F14:F16)</f>
        <v>60</v>
      </c>
      <c r="G17" s="772">
        <f>SUM(G14:G16)</f>
        <v>83</v>
      </c>
      <c r="H17" s="772">
        <f>SUM(H14:H16)</f>
        <v>33</v>
      </c>
      <c r="I17" s="772">
        <f>SUM(I14:I16)</f>
        <v>105</v>
      </c>
      <c r="J17" s="773">
        <f>SUM(F17:I17)</f>
        <v>281</v>
      </c>
      <c r="K17" s="772" t="s">
        <v>7</v>
      </c>
      <c r="L17" s="772" t="s">
        <v>7</v>
      </c>
      <c r="M17" s="772" t="s">
        <v>7</v>
      </c>
      <c r="N17" s="772"/>
      <c r="O17" s="772"/>
      <c r="P17" s="772"/>
      <c r="Q17" s="774"/>
      <c r="R17" s="775">
        <f>SUM(R14:R16)</f>
        <v>0</v>
      </c>
      <c r="S17" s="772">
        <f>SUM(S14:S16)</f>
        <v>0</v>
      </c>
      <c r="T17" s="772">
        <f t="shared" ref="T17" si="3">SUM(S17)</f>
        <v>0</v>
      </c>
      <c r="U17" s="772"/>
      <c r="V17" s="772">
        <f t="shared" ref="V17" si="4">SUM(T17)</f>
        <v>0</v>
      </c>
      <c r="W17" s="772"/>
      <c r="X17" s="772"/>
      <c r="Y17" s="772">
        <f t="shared" ref="Y17" si="5">SUM(W17)</f>
        <v>0</v>
      </c>
      <c r="Z17" s="772">
        <f t="shared" ref="Z17" si="6">SUM(Y17)</f>
        <v>0</v>
      </c>
      <c r="AA17" s="772"/>
      <c r="AB17" s="772"/>
      <c r="AC17" s="772">
        <f t="shared" ref="AC17" si="7">SUM(Z17)</f>
        <v>0</v>
      </c>
      <c r="AD17" s="772">
        <f t="shared" ref="AD17:AF17" si="8">SUM(AC17)</f>
        <v>0</v>
      </c>
      <c r="AE17" s="772">
        <f t="shared" si="8"/>
        <v>0</v>
      </c>
      <c r="AF17" s="772">
        <f t="shared" si="8"/>
        <v>0</v>
      </c>
      <c r="AG17" s="772"/>
      <c r="AH17" s="772"/>
      <c r="AI17" s="772"/>
      <c r="AJ17" s="772">
        <f>SUM(AJ14:AJ16)</f>
        <v>0</v>
      </c>
      <c r="AK17" s="772"/>
      <c r="AL17" s="776"/>
    </row>
    <row r="18" spans="1:38" ht="15.75" thickBot="1" x14ac:dyDescent="0.3">
      <c r="A18" s="1384" t="s">
        <v>1162</v>
      </c>
      <c r="B18" s="1334"/>
      <c r="C18" s="1334"/>
      <c r="D18" s="1334"/>
      <c r="E18" s="1334"/>
      <c r="F18" s="1334"/>
      <c r="G18" s="1334"/>
      <c r="H18" s="1334"/>
      <c r="I18" s="1334"/>
      <c r="J18" s="1334"/>
      <c r="K18" s="1334"/>
      <c r="L18" s="1334"/>
      <c r="M18" s="1334"/>
      <c r="N18" s="1334"/>
      <c r="O18" s="1334"/>
      <c r="P18" s="1334"/>
      <c r="Q18" s="1334"/>
      <c r="R18" s="1334"/>
      <c r="S18" s="1334"/>
      <c r="T18" s="1334"/>
      <c r="U18" s="1334"/>
      <c r="V18" s="1334"/>
      <c r="W18" s="1334"/>
      <c r="X18" s="1334"/>
      <c r="Y18" s="1334"/>
      <c r="Z18" s="1334"/>
      <c r="AA18" s="1334"/>
      <c r="AB18" s="1334"/>
      <c r="AC18" s="1334"/>
      <c r="AD18" s="1334"/>
      <c r="AE18" s="1334"/>
      <c r="AF18" s="1334"/>
      <c r="AG18" s="1334"/>
      <c r="AH18" s="1334"/>
      <c r="AI18" s="1334"/>
      <c r="AJ18" s="1334"/>
      <c r="AK18" s="1334"/>
      <c r="AL18" s="1335"/>
    </row>
    <row r="19" spans="1:38" x14ac:dyDescent="0.25">
      <c r="A19" s="803"/>
      <c r="B19" s="803"/>
      <c r="C19" s="803"/>
      <c r="D19" s="803"/>
      <c r="E19" s="803"/>
      <c r="F19" s="803"/>
      <c r="G19" s="803"/>
      <c r="H19" s="803"/>
      <c r="I19" s="803"/>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03"/>
      <c r="AG19" s="803"/>
      <c r="AH19" s="803"/>
      <c r="AI19" s="803"/>
      <c r="AJ19" s="803"/>
      <c r="AK19" s="803"/>
      <c r="AL19" s="803"/>
    </row>
    <row r="20" spans="1:38" x14ac:dyDescent="0.25">
      <c r="A20" s="803"/>
      <c r="B20" s="803"/>
      <c r="C20" s="803"/>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3"/>
      <c r="AL20" s="803"/>
    </row>
    <row r="21" spans="1:38" x14ac:dyDescent="0.25">
      <c r="A21" s="1313" t="s">
        <v>1191</v>
      </c>
      <c r="B21" s="1313"/>
      <c r="C21" s="1313"/>
      <c r="D21" s="1313"/>
      <c r="E21" s="131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row>
    <row r="22" spans="1:38" x14ac:dyDescent="0.25">
      <c r="A22" t="s">
        <v>1183</v>
      </c>
      <c r="B22" s="803"/>
      <c r="C22" s="803"/>
      <c r="D22" s="803"/>
      <c r="E22" s="803"/>
      <c r="F22" s="803"/>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row>
    <row r="23" spans="1:38" x14ac:dyDescent="0.25">
      <c r="A23" s="803"/>
      <c r="B23" s="803"/>
      <c r="C23" s="803"/>
      <c r="D23" s="803"/>
      <c r="E23" s="803"/>
      <c r="F23" s="803"/>
      <c r="G23" s="803"/>
      <c r="H23" s="803"/>
      <c r="I23" s="803"/>
      <c r="J23" s="803"/>
      <c r="K23" s="803"/>
      <c r="L23" s="803"/>
      <c r="M23" s="803"/>
      <c r="N23" s="803"/>
      <c r="O23" s="803"/>
      <c r="P23" s="803"/>
      <c r="Q23" s="803"/>
      <c r="R23" s="803"/>
      <c r="S23" s="803"/>
      <c r="T23" s="803"/>
      <c r="U23" s="803"/>
      <c r="V23" s="803"/>
      <c r="W23" s="803"/>
      <c r="X23" s="803"/>
      <c r="Y23" s="803"/>
      <c r="Z23" s="803"/>
      <c r="AA23" s="803"/>
      <c r="AB23" s="803"/>
      <c r="AC23" s="803"/>
      <c r="AD23" s="803"/>
      <c r="AE23" s="803"/>
      <c r="AF23" s="803"/>
      <c r="AG23" s="803"/>
      <c r="AH23" s="803"/>
      <c r="AI23" s="803"/>
      <c r="AJ23" s="803"/>
      <c r="AK23" s="803"/>
      <c r="AL23" s="803"/>
    </row>
    <row r="24" spans="1:38" x14ac:dyDescent="0.25">
      <c r="A24" s="803"/>
      <c r="B24" s="803"/>
      <c r="C24" s="803"/>
      <c r="D24" s="803"/>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803"/>
    </row>
    <row r="25" spans="1:38" x14ac:dyDescent="0.25">
      <c r="A25" s="1079"/>
      <c r="B25" s="1394"/>
      <c r="C25" s="1394"/>
      <c r="D25" s="1394"/>
      <c r="E25" s="1394"/>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803"/>
    </row>
    <row r="26" spans="1:38" x14ac:dyDescent="0.25">
      <c r="A26" t="s">
        <v>1184</v>
      </c>
      <c r="B26" s="803"/>
      <c r="C26" s="803"/>
      <c r="D26" s="803"/>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803"/>
    </row>
    <row r="27" spans="1:38" x14ac:dyDescent="0.25">
      <c r="A27" s="803"/>
      <c r="B27" s="803"/>
      <c r="C27" s="803"/>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03"/>
    </row>
  </sheetData>
  <mergeCells count="39">
    <mergeCell ref="V11:W11"/>
    <mergeCell ref="T10:T12"/>
    <mergeCell ref="A21:E21"/>
    <mergeCell ref="A25:E25"/>
    <mergeCell ref="A18:AL18"/>
    <mergeCell ref="AG10:AG12"/>
    <mergeCell ref="AH10:AH12"/>
    <mergeCell ref="AI10:AI12"/>
    <mergeCell ref="AJ10:AJ12"/>
    <mergeCell ref="AK10:AK12"/>
    <mergeCell ref="AL10:AL12"/>
    <mergeCell ref="U10:U12"/>
    <mergeCell ref="V10:Z10"/>
    <mergeCell ref="AA10:AA12"/>
    <mergeCell ref="AB10:AB12"/>
    <mergeCell ref="AC10:AD11"/>
    <mergeCell ref="AE10:AF11"/>
    <mergeCell ref="A9:Q9"/>
    <mergeCell ref="R9:AL9"/>
    <mergeCell ref="A10:A12"/>
    <mergeCell ref="B10:D11"/>
    <mergeCell ref="E10:E12"/>
    <mergeCell ref="F10:J11"/>
    <mergeCell ref="K10:K12"/>
    <mergeCell ref="L10:L12"/>
    <mergeCell ref="M10:M12"/>
    <mergeCell ref="N10:N12"/>
    <mergeCell ref="X11:Z11"/>
    <mergeCell ref="O10:O12"/>
    <mergeCell ref="P10:P12"/>
    <mergeCell ref="Q10:Q12"/>
    <mergeCell ref="R10:R12"/>
    <mergeCell ref="S10:S12"/>
    <mergeCell ref="A1:E4"/>
    <mergeCell ref="F1:O2"/>
    <mergeCell ref="P1:Q1"/>
    <mergeCell ref="P2:Q2"/>
    <mergeCell ref="F3:O4"/>
    <mergeCell ref="P3:Q4"/>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workbookViewId="0">
      <selection sqref="A1:E4"/>
    </sheetView>
  </sheetViews>
  <sheetFormatPr baseColWidth="10" defaultRowHeight="15" x14ac:dyDescent="0.25"/>
  <cols>
    <col min="1" max="1" width="13.140625" style="824" customWidth="1"/>
    <col min="2" max="2" width="2.85546875" style="824" customWidth="1"/>
    <col min="3" max="3" width="3.85546875" style="824" customWidth="1"/>
    <col min="4" max="4" width="4.140625" style="824" customWidth="1"/>
    <col min="5" max="5" width="22.7109375" style="824" customWidth="1"/>
    <col min="6" max="6" width="4" style="824" customWidth="1"/>
    <col min="7" max="7" width="4.140625" style="824" customWidth="1"/>
    <col min="8" max="9" width="3.85546875" style="824" customWidth="1"/>
    <col min="10" max="10" width="5.140625" style="824" customWidth="1"/>
    <col min="11" max="11" width="15.85546875" style="824" customWidth="1"/>
    <col min="12" max="12" width="10.42578125" style="824" customWidth="1"/>
    <col min="13" max="13" width="9.7109375" style="824" customWidth="1"/>
    <col min="14" max="14" width="11.28515625" style="824" customWidth="1"/>
    <col min="15" max="15" width="18" style="824" customWidth="1"/>
    <col min="16" max="16" width="8" style="824" customWidth="1"/>
    <col min="17" max="17" width="10.85546875" style="824" customWidth="1"/>
    <col min="18" max="18" width="8.7109375" style="824" customWidth="1"/>
    <col min="19" max="19" width="8.85546875" style="824" customWidth="1"/>
    <col min="20" max="20" width="8.28515625" style="824" customWidth="1"/>
    <col min="21" max="21" width="11.5703125" style="824" customWidth="1"/>
    <col min="22" max="22" width="7.5703125" style="824" customWidth="1"/>
    <col min="23" max="23" width="7" style="824" customWidth="1"/>
    <col min="24" max="24" width="7.5703125" style="824" customWidth="1"/>
    <col min="25" max="25" width="8" style="824" customWidth="1"/>
    <col min="26" max="26" width="7" style="824" customWidth="1"/>
    <col min="27" max="27" width="8.7109375" style="824" customWidth="1"/>
    <col min="28" max="28" width="6.28515625" style="824" customWidth="1"/>
    <col min="29" max="29" width="2.85546875" style="824" bestFit="1" customWidth="1"/>
    <col min="30" max="30" width="3.140625" style="824" bestFit="1" customWidth="1"/>
    <col min="31" max="31" width="2.85546875" style="824" bestFit="1" customWidth="1"/>
    <col min="32" max="32" width="3.140625" style="824" bestFit="1" customWidth="1"/>
    <col min="33" max="33" width="10.28515625" style="824" customWidth="1"/>
    <col min="34" max="34" width="10.85546875" style="824" customWidth="1"/>
    <col min="35" max="35" width="10.42578125" style="824" customWidth="1"/>
    <col min="36" max="36" width="9.5703125" style="824" customWidth="1"/>
    <col min="37" max="37" width="8.42578125" style="824" customWidth="1"/>
    <col min="38" max="38" width="10.5703125" style="824" customWidth="1"/>
    <col min="39" max="39" width="2" style="824" customWidth="1"/>
    <col min="40" max="40" width="11.42578125" style="824"/>
    <col min="41" max="41" width="11.85546875" style="824" bestFit="1" customWidth="1"/>
    <col min="42" max="16384" width="11.42578125" style="824"/>
  </cols>
  <sheetData>
    <row r="1" spans="1:38" x14ac:dyDescent="0.25">
      <c r="A1" s="1401"/>
      <c r="B1" s="1402"/>
      <c r="C1" s="1402"/>
      <c r="D1" s="1402"/>
      <c r="E1" s="1403"/>
      <c r="F1" s="1410" t="s">
        <v>51</v>
      </c>
      <c r="G1" s="1411"/>
      <c r="H1" s="1411"/>
      <c r="I1" s="1411"/>
      <c r="J1" s="1411"/>
      <c r="K1" s="1411"/>
      <c r="L1" s="1411"/>
      <c r="M1" s="1411"/>
      <c r="N1" s="1411"/>
      <c r="O1" s="1412"/>
      <c r="P1" s="1416" t="s">
        <v>54</v>
      </c>
      <c r="Q1" s="1416"/>
    </row>
    <row r="2" spans="1:38" x14ac:dyDescent="0.25">
      <c r="A2" s="1404"/>
      <c r="B2" s="1405"/>
      <c r="C2" s="1405"/>
      <c r="D2" s="1405"/>
      <c r="E2" s="1406"/>
      <c r="F2" s="1413"/>
      <c r="G2" s="1414"/>
      <c r="H2" s="1414"/>
      <c r="I2" s="1414"/>
      <c r="J2" s="1414"/>
      <c r="K2" s="1414"/>
      <c r="L2" s="1414"/>
      <c r="M2" s="1414"/>
      <c r="N2" s="1414"/>
      <c r="O2" s="1415"/>
      <c r="P2" s="1416" t="s">
        <v>55</v>
      </c>
      <c r="Q2" s="1416"/>
    </row>
    <row r="3" spans="1:38" x14ac:dyDescent="0.25">
      <c r="A3" s="1404"/>
      <c r="B3" s="1405"/>
      <c r="C3" s="1405"/>
      <c r="D3" s="1405"/>
      <c r="E3" s="1406"/>
      <c r="F3" s="1410" t="s">
        <v>53</v>
      </c>
      <c r="G3" s="1411"/>
      <c r="H3" s="1411"/>
      <c r="I3" s="1411"/>
      <c r="J3" s="1411"/>
      <c r="K3" s="1411"/>
      <c r="L3" s="1411"/>
      <c r="M3" s="1411"/>
      <c r="N3" s="1411"/>
      <c r="O3" s="1412"/>
      <c r="P3" s="1417" t="s">
        <v>56</v>
      </c>
      <c r="Q3" s="1418"/>
    </row>
    <row r="4" spans="1:38" x14ac:dyDescent="0.25">
      <c r="A4" s="1407"/>
      <c r="B4" s="1408"/>
      <c r="C4" s="1408"/>
      <c r="D4" s="1408"/>
      <c r="E4" s="1409"/>
      <c r="F4" s="1413"/>
      <c r="G4" s="1414"/>
      <c r="H4" s="1414"/>
      <c r="I4" s="1414"/>
      <c r="J4" s="1414"/>
      <c r="K4" s="1414"/>
      <c r="L4" s="1414"/>
      <c r="M4" s="1414"/>
      <c r="N4" s="1414"/>
      <c r="O4" s="1415"/>
      <c r="P4" s="1419"/>
      <c r="Q4" s="1420"/>
    </row>
    <row r="6" spans="1:38" x14ac:dyDescent="0.25">
      <c r="A6" s="1246" t="s">
        <v>52</v>
      </c>
      <c r="B6" s="1246"/>
      <c r="C6" s="1246"/>
      <c r="D6" s="1246"/>
      <c r="E6" s="1246"/>
      <c r="F6" s="1246"/>
      <c r="G6" s="1246"/>
      <c r="H6" s="1246"/>
      <c r="I6" s="1246"/>
      <c r="J6" s="1246"/>
      <c r="K6" s="1246"/>
      <c r="L6" s="1246"/>
      <c r="M6" s="1246"/>
      <c r="N6" s="1246"/>
      <c r="O6" s="1246"/>
      <c r="P6" s="1246"/>
      <c r="Q6" s="1246"/>
      <c r="R6" s="1246"/>
      <c r="S6" s="1246"/>
      <c r="T6" s="1246"/>
      <c r="U6" s="1246"/>
      <c r="V6" s="1246"/>
      <c r="W6" s="1246"/>
      <c r="X6" s="1246"/>
      <c r="Y6" s="1246"/>
      <c r="Z6" s="1246"/>
      <c r="AA6" s="1246"/>
      <c r="AB6" s="1246"/>
      <c r="AC6" s="1246"/>
      <c r="AD6" s="1246"/>
      <c r="AE6" s="1246"/>
      <c r="AF6" s="1246"/>
      <c r="AG6" s="1246"/>
      <c r="AH6" s="1246"/>
      <c r="AI6" s="1246"/>
      <c r="AJ6" s="1246"/>
      <c r="AK6" s="425"/>
    </row>
    <row r="7" spans="1:38" s="827" customFormat="1" x14ac:dyDescent="0.25">
      <c r="A7" s="825" t="s">
        <v>490</v>
      </c>
      <c r="B7" s="825"/>
      <c r="C7" s="826"/>
      <c r="D7" s="825" t="s">
        <v>1192</v>
      </c>
      <c r="E7" s="825"/>
      <c r="F7" s="825" t="s">
        <v>1193</v>
      </c>
      <c r="G7" s="825"/>
      <c r="I7" s="825"/>
      <c r="J7" s="825"/>
      <c r="K7" s="825"/>
    </row>
    <row r="8" spans="1:38" x14ac:dyDescent="0.25">
      <c r="A8" s="828"/>
      <c r="B8" s="828"/>
      <c r="C8" s="828"/>
      <c r="D8" s="828"/>
      <c r="E8" s="828"/>
      <c r="F8" s="828"/>
      <c r="G8" s="828"/>
      <c r="H8" s="828"/>
      <c r="I8" s="828"/>
    </row>
    <row r="9" spans="1:38" ht="15.75" thickBot="1" x14ac:dyDescent="0.3">
      <c r="A9" s="829"/>
      <c r="B9" s="829"/>
      <c r="C9" s="829"/>
      <c r="D9" s="829"/>
      <c r="E9" s="829"/>
      <c r="F9" s="829"/>
      <c r="G9" s="829"/>
      <c r="H9" s="829"/>
      <c r="I9" s="829"/>
    </row>
    <row r="10" spans="1:38" ht="15.75" thickBot="1" x14ac:dyDescent="0.3">
      <c r="A10" s="1081" t="s">
        <v>1194</v>
      </c>
      <c r="B10" s="1082"/>
      <c r="C10" s="1082"/>
      <c r="D10" s="1082"/>
      <c r="E10" s="1082"/>
      <c r="F10" s="1082"/>
      <c r="G10" s="1082"/>
      <c r="H10" s="1082"/>
      <c r="I10" s="1082"/>
      <c r="J10" s="1082"/>
      <c r="K10" s="1082"/>
      <c r="L10" s="1082"/>
      <c r="M10" s="1082"/>
      <c r="N10" s="1083"/>
      <c r="O10" s="409"/>
      <c r="P10" s="409"/>
      <c r="Q10" s="409"/>
      <c r="R10" s="1395" t="s">
        <v>5</v>
      </c>
      <c r="S10" s="1396"/>
      <c r="T10" s="1396"/>
      <c r="U10" s="1396"/>
      <c r="V10" s="1370"/>
      <c r="W10" s="1370"/>
      <c r="X10" s="1370"/>
      <c r="Y10" s="1370"/>
      <c r="Z10" s="1370"/>
      <c r="AA10" s="1370"/>
      <c r="AB10" s="1370"/>
      <c r="AC10" s="1370"/>
      <c r="AD10" s="1370"/>
      <c r="AE10" s="1396"/>
      <c r="AF10" s="1396"/>
      <c r="AG10" s="1396"/>
      <c r="AH10" s="1396"/>
      <c r="AI10" s="1370"/>
      <c r="AJ10" s="1396"/>
      <c r="AK10" s="1396"/>
      <c r="AL10" s="1397"/>
    </row>
    <row r="11" spans="1:38" x14ac:dyDescent="0.25">
      <c r="A11" s="1398" t="s">
        <v>2</v>
      </c>
      <c r="B11" s="1035" t="s">
        <v>30</v>
      </c>
      <c r="C11" s="1036"/>
      <c r="D11" s="1037"/>
      <c r="E11" s="1041" t="s">
        <v>38</v>
      </c>
      <c r="F11" s="1035" t="s">
        <v>39</v>
      </c>
      <c r="G11" s="1036"/>
      <c r="H11" s="1036"/>
      <c r="I11" s="1036"/>
      <c r="J11" s="1037"/>
      <c r="K11" s="1041" t="s">
        <v>1</v>
      </c>
      <c r="L11" s="1041" t="s">
        <v>0</v>
      </c>
      <c r="M11" s="1041" t="s">
        <v>12</v>
      </c>
      <c r="N11" s="1086" t="s">
        <v>6</v>
      </c>
      <c r="O11" s="1067" t="s">
        <v>36</v>
      </c>
      <c r="P11" s="1069" t="s">
        <v>37</v>
      </c>
      <c r="Q11" s="1071" t="s">
        <v>35</v>
      </c>
      <c r="R11" s="1065" t="s">
        <v>40</v>
      </c>
      <c r="S11" s="1051" t="s">
        <v>47</v>
      </c>
      <c r="T11" s="1051" t="s">
        <v>46</v>
      </c>
      <c r="U11" s="1051" t="s">
        <v>48</v>
      </c>
      <c r="V11" s="1043" t="s">
        <v>15</v>
      </c>
      <c r="W11" s="1043"/>
      <c r="X11" s="1043"/>
      <c r="Y11" s="1043"/>
      <c r="Z11" s="1043"/>
      <c r="AA11" s="1074" t="s">
        <v>50</v>
      </c>
      <c r="AB11" s="1043" t="s">
        <v>49</v>
      </c>
      <c r="AC11" s="1043" t="s">
        <v>18</v>
      </c>
      <c r="AD11" s="1043"/>
      <c r="AE11" s="1066" t="s">
        <v>19</v>
      </c>
      <c r="AF11" s="1066"/>
      <c r="AG11" s="1051" t="s">
        <v>41</v>
      </c>
      <c r="AH11" s="1049" t="s">
        <v>42</v>
      </c>
      <c r="AI11" s="1052" t="s">
        <v>43</v>
      </c>
      <c r="AJ11" s="1048" t="s">
        <v>44</v>
      </c>
      <c r="AK11" s="1050" t="s">
        <v>45</v>
      </c>
      <c r="AL11" s="1088" t="s">
        <v>26</v>
      </c>
    </row>
    <row r="12" spans="1:38" x14ac:dyDescent="0.25">
      <c r="A12" s="1399"/>
      <c r="B12" s="1038"/>
      <c r="C12" s="1039"/>
      <c r="D12" s="1040"/>
      <c r="E12" s="1042"/>
      <c r="F12" s="1038"/>
      <c r="G12" s="1039"/>
      <c r="H12" s="1039"/>
      <c r="I12" s="1039"/>
      <c r="J12" s="1040"/>
      <c r="K12" s="1042"/>
      <c r="L12" s="1042"/>
      <c r="M12" s="1042"/>
      <c r="N12" s="1087"/>
      <c r="O12" s="1067"/>
      <c r="P12" s="1069"/>
      <c r="Q12" s="1071"/>
      <c r="R12" s="1048"/>
      <c r="S12" s="1051"/>
      <c r="T12" s="1051"/>
      <c r="U12" s="1051"/>
      <c r="V12" s="1043" t="s">
        <v>13</v>
      </c>
      <c r="W12" s="1043"/>
      <c r="X12" s="1043" t="s">
        <v>14</v>
      </c>
      <c r="Y12" s="1043"/>
      <c r="Z12" s="1043"/>
      <c r="AA12" s="1074"/>
      <c r="AB12" s="1043"/>
      <c r="AC12" s="1043"/>
      <c r="AD12" s="1043"/>
      <c r="AE12" s="1043"/>
      <c r="AF12" s="1043"/>
      <c r="AG12" s="1051"/>
      <c r="AH12" s="1049"/>
      <c r="AI12" s="1052"/>
      <c r="AJ12" s="1048"/>
      <c r="AK12" s="1051"/>
      <c r="AL12" s="1089"/>
    </row>
    <row r="13" spans="1:38" ht="90.75" thickBot="1" x14ac:dyDescent="0.3">
      <c r="A13" s="1400"/>
      <c r="B13" s="108" t="s">
        <v>27</v>
      </c>
      <c r="C13" s="108" t="s">
        <v>28</v>
      </c>
      <c r="D13" s="108" t="s">
        <v>29</v>
      </c>
      <c r="E13" s="1141"/>
      <c r="F13" s="110" t="s">
        <v>8</v>
      </c>
      <c r="G13" s="110" t="s">
        <v>9</v>
      </c>
      <c r="H13" s="110" t="s">
        <v>10</v>
      </c>
      <c r="I13" s="110" t="s">
        <v>11</v>
      </c>
      <c r="J13" s="408" t="s">
        <v>3</v>
      </c>
      <c r="K13" s="1141"/>
      <c r="L13" s="1141"/>
      <c r="M13" s="1141"/>
      <c r="N13" s="1130"/>
      <c r="O13" s="1067"/>
      <c r="P13" s="1069"/>
      <c r="Q13" s="1071"/>
      <c r="R13" s="1048"/>
      <c r="S13" s="1051"/>
      <c r="T13" s="1051"/>
      <c r="U13" s="1051"/>
      <c r="V13" s="407" t="s">
        <v>16</v>
      </c>
      <c r="W13" s="407" t="s">
        <v>17</v>
      </c>
      <c r="X13" s="407" t="s">
        <v>25</v>
      </c>
      <c r="Y13" s="407" t="s">
        <v>24</v>
      </c>
      <c r="Z13" s="407" t="s">
        <v>17</v>
      </c>
      <c r="AA13" s="1075"/>
      <c r="AB13" s="1073"/>
      <c r="AC13" s="407" t="s">
        <v>20</v>
      </c>
      <c r="AD13" s="407" t="s">
        <v>21</v>
      </c>
      <c r="AE13" s="406" t="s">
        <v>22</v>
      </c>
      <c r="AF13" s="406" t="s">
        <v>23</v>
      </c>
      <c r="AG13" s="1051"/>
      <c r="AH13" s="1049"/>
      <c r="AI13" s="1053"/>
      <c r="AJ13" s="1048"/>
      <c r="AK13" s="1051"/>
      <c r="AL13" s="1089"/>
    </row>
    <row r="14" spans="1:38" s="830" customFormat="1" ht="45" x14ac:dyDescent="0.25">
      <c r="A14" s="834" t="s">
        <v>1195</v>
      </c>
      <c r="B14" s="835" t="s">
        <v>58</v>
      </c>
      <c r="C14" s="835"/>
      <c r="D14" s="836"/>
      <c r="E14" s="835" t="s">
        <v>1196</v>
      </c>
      <c r="F14" s="835">
        <v>15</v>
      </c>
      <c r="G14" s="835">
        <v>15</v>
      </c>
      <c r="H14" s="835"/>
      <c r="I14" s="835"/>
      <c r="J14" s="837">
        <f>+I14+H14+G14+F14</f>
        <v>30</v>
      </c>
      <c r="K14" s="835" t="s">
        <v>1197</v>
      </c>
      <c r="L14" s="835" t="s">
        <v>1198</v>
      </c>
      <c r="M14" s="838">
        <v>254</v>
      </c>
      <c r="N14" s="835" t="s">
        <v>1199</v>
      </c>
      <c r="O14" s="291" t="s">
        <v>1200</v>
      </c>
      <c r="P14" s="291">
        <v>2000</v>
      </c>
      <c r="Q14" s="839" t="s">
        <v>1201</v>
      </c>
      <c r="R14" s="291"/>
      <c r="S14" s="291"/>
      <c r="T14" s="291"/>
      <c r="U14" s="291"/>
      <c r="V14" s="291"/>
      <c r="W14" s="291"/>
      <c r="X14" s="291"/>
      <c r="Y14" s="291"/>
      <c r="Z14" s="291"/>
      <c r="AA14" s="291"/>
      <c r="AB14" s="291"/>
      <c r="AC14" s="291"/>
      <c r="AD14" s="291"/>
      <c r="AE14" s="291"/>
      <c r="AF14" s="291"/>
      <c r="AG14" s="291"/>
      <c r="AH14" s="291"/>
      <c r="AI14" s="291"/>
      <c r="AJ14" s="291"/>
      <c r="AK14" s="291"/>
      <c r="AL14" s="291"/>
    </row>
    <row r="15" spans="1:38" s="830" customFormat="1" ht="90" x14ac:dyDescent="0.25">
      <c r="A15" s="288" t="s">
        <v>1202</v>
      </c>
      <c r="B15" s="288"/>
      <c r="C15" s="288"/>
      <c r="D15" s="288" t="s">
        <v>58</v>
      </c>
      <c r="E15" s="288" t="s">
        <v>1203</v>
      </c>
      <c r="F15" s="288">
        <v>20</v>
      </c>
      <c r="G15" s="288">
        <v>20</v>
      </c>
      <c r="H15" s="288">
        <v>20</v>
      </c>
      <c r="I15" s="288">
        <v>20</v>
      </c>
      <c r="J15" s="837">
        <f t="shared" ref="J15:J25" si="0">+I15+H15+G15+F15</f>
        <v>80</v>
      </c>
      <c r="K15" s="288" t="s">
        <v>1204</v>
      </c>
      <c r="L15" s="288" t="s">
        <v>1205</v>
      </c>
      <c r="M15" s="288" t="s">
        <v>1206</v>
      </c>
      <c r="N15" s="288" t="s">
        <v>1207</v>
      </c>
      <c r="O15" s="288" t="s">
        <v>1208</v>
      </c>
      <c r="P15" s="288">
        <v>300</v>
      </c>
      <c r="Q15" s="288" t="s">
        <v>1209</v>
      </c>
      <c r="R15" s="288"/>
      <c r="S15" s="288"/>
      <c r="T15" s="288"/>
      <c r="U15" s="288"/>
      <c r="V15" s="288"/>
      <c r="W15" s="288"/>
      <c r="X15" s="288"/>
      <c r="Y15" s="288"/>
      <c r="Z15" s="288"/>
      <c r="AA15" s="288"/>
      <c r="AB15" s="288"/>
      <c r="AC15" s="288"/>
      <c r="AD15" s="288"/>
      <c r="AE15" s="288"/>
      <c r="AF15" s="288"/>
      <c r="AG15" s="288"/>
      <c r="AH15" s="288"/>
      <c r="AI15" s="300"/>
      <c r="AJ15" s="288"/>
      <c r="AK15" s="288"/>
      <c r="AL15" s="288"/>
    </row>
    <row r="16" spans="1:38" s="830" customFormat="1" ht="90" x14ac:dyDescent="0.25">
      <c r="A16" s="288" t="s">
        <v>1210</v>
      </c>
      <c r="B16" s="288" t="s">
        <v>58</v>
      </c>
      <c r="C16" s="288"/>
      <c r="D16" s="288"/>
      <c r="E16" s="288" t="s">
        <v>1211</v>
      </c>
      <c r="F16" s="288">
        <v>1</v>
      </c>
      <c r="G16" s="288"/>
      <c r="H16" s="288"/>
      <c r="I16" s="288"/>
      <c r="J16" s="837">
        <f t="shared" si="0"/>
        <v>1</v>
      </c>
      <c r="K16" s="288" t="s">
        <v>1212</v>
      </c>
      <c r="L16" s="288" t="s">
        <v>1213</v>
      </c>
      <c r="M16" s="288" t="s">
        <v>1206</v>
      </c>
      <c r="N16" s="288" t="s">
        <v>1214</v>
      </c>
      <c r="O16" s="288" t="s">
        <v>1208</v>
      </c>
      <c r="P16" s="288">
        <v>50</v>
      </c>
      <c r="Q16" s="288" t="s">
        <v>1215</v>
      </c>
      <c r="R16" s="288"/>
      <c r="S16" s="288"/>
      <c r="T16" s="288"/>
      <c r="U16" s="288"/>
      <c r="V16" s="288"/>
      <c r="W16" s="288"/>
      <c r="X16" s="288"/>
      <c r="Y16" s="288"/>
      <c r="Z16" s="288"/>
      <c r="AA16" s="288"/>
      <c r="AB16" s="288"/>
      <c r="AC16" s="288"/>
      <c r="AD16" s="288"/>
      <c r="AE16" s="288"/>
      <c r="AF16" s="288"/>
      <c r="AG16" s="288"/>
      <c r="AH16" s="288"/>
      <c r="AI16" s="288"/>
      <c r="AJ16" s="288"/>
      <c r="AK16" s="288"/>
      <c r="AL16" s="288"/>
    </row>
    <row r="17" spans="1:38" s="830" customFormat="1" ht="90" x14ac:dyDescent="0.25">
      <c r="A17" s="288" t="s">
        <v>1216</v>
      </c>
      <c r="B17" s="288" t="s">
        <v>58</v>
      </c>
      <c r="C17" s="288"/>
      <c r="D17" s="288"/>
      <c r="E17" s="288" t="s">
        <v>1217</v>
      </c>
      <c r="F17" s="288">
        <v>1</v>
      </c>
      <c r="G17" s="288">
        <v>3</v>
      </c>
      <c r="H17" s="288">
        <v>2</v>
      </c>
      <c r="I17" s="288"/>
      <c r="J17" s="837">
        <f t="shared" si="0"/>
        <v>6</v>
      </c>
      <c r="K17" s="288" t="s">
        <v>1218</v>
      </c>
      <c r="L17" s="288" t="s">
        <v>1213</v>
      </c>
      <c r="M17" s="288" t="s">
        <v>1219</v>
      </c>
      <c r="N17" s="288" t="s">
        <v>1214</v>
      </c>
      <c r="O17" s="288" t="s">
        <v>1220</v>
      </c>
      <c r="P17" s="288">
        <v>400</v>
      </c>
      <c r="Q17" s="288" t="s">
        <v>1221</v>
      </c>
      <c r="R17" s="288"/>
      <c r="S17" s="288"/>
      <c r="T17" s="288"/>
      <c r="U17" s="288"/>
      <c r="V17" s="288"/>
      <c r="W17" s="288"/>
      <c r="X17" s="288"/>
      <c r="Y17" s="288"/>
      <c r="Z17" s="288"/>
      <c r="AA17" s="288"/>
      <c r="AB17" s="288"/>
      <c r="AC17" s="288"/>
      <c r="AD17" s="288"/>
      <c r="AE17" s="288"/>
      <c r="AF17" s="288"/>
      <c r="AG17" s="288"/>
      <c r="AH17" s="288"/>
      <c r="AI17" s="288"/>
      <c r="AJ17" s="288"/>
      <c r="AK17" s="288"/>
      <c r="AL17" s="288"/>
    </row>
    <row r="18" spans="1:38" s="831" customFormat="1" ht="56.25" x14ac:dyDescent="0.25">
      <c r="A18" s="288" t="s">
        <v>1222</v>
      </c>
      <c r="B18" s="288" t="s">
        <v>58</v>
      </c>
      <c r="C18" s="288"/>
      <c r="D18" s="288"/>
      <c r="E18" s="288" t="s">
        <v>1223</v>
      </c>
      <c r="F18" s="594"/>
      <c r="G18" s="288">
        <v>1</v>
      </c>
      <c r="H18" s="288"/>
      <c r="I18" s="288"/>
      <c r="J18" s="837">
        <f t="shared" si="0"/>
        <v>1</v>
      </c>
      <c r="K18" s="288" t="s">
        <v>1224</v>
      </c>
      <c r="L18" s="282" t="s">
        <v>1225</v>
      </c>
      <c r="M18" s="288" t="s">
        <v>1206</v>
      </c>
      <c r="N18" s="288" t="s">
        <v>1226</v>
      </c>
      <c r="O18" s="288" t="s">
        <v>1227</v>
      </c>
      <c r="P18" s="288">
        <v>300</v>
      </c>
      <c r="Q18" s="288" t="s">
        <v>1228</v>
      </c>
      <c r="R18" s="595"/>
      <c r="S18" s="595"/>
      <c r="T18" s="595"/>
      <c r="U18" s="595"/>
      <c r="V18" s="595"/>
      <c r="W18" s="595"/>
      <c r="X18" s="595"/>
      <c r="Y18" s="595"/>
      <c r="Z18" s="595"/>
      <c r="AA18" s="595"/>
      <c r="AB18" s="595"/>
      <c r="AC18" s="595"/>
      <c r="AD18" s="595"/>
      <c r="AE18" s="595"/>
      <c r="AF18" s="595"/>
      <c r="AG18" s="600"/>
      <c r="AH18" s="600"/>
      <c r="AI18" s="600"/>
      <c r="AJ18" s="595"/>
      <c r="AK18" s="595"/>
      <c r="AL18" s="600"/>
    </row>
    <row r="19" spans="1:38" s="830" customFormat="1" ht="78.75" x14ac:dyDescent="0.25">
      <c r="A19" s="288" t="s">
        <v>1229</v>
      </c>
      <c r="B19" s="288"/>
      <c r="C19" s="288"/>
      <c r="D19" s="288" t="s">
        <v>58</v>
      </c>
      <c r="E19" s="288" t="s">
        <v>1230</v>
      </c>
      <c r="F19" s="288"/>
      <c r="G19" s="288">
        <v>116</v>
      </c>
      <c r="H19" s="288"/>
      <c r="I19" s="288"/>
      <c r="J19" s="837">
        <f t="shared" si="0"/>
        <v>116</v>
      </c>
      <c r="K19" s="288" t="s">
        <v>1231</v>
      </c>
      <c r="L19" s="288" t="s">
        <v>1232</v>
      </c>
      <c r="M19" s="288">
        <v>199</v>
      </c>
      <c r="N19" s="288" t="s">
        <v>1233</v>
      </c>
      <c r="O19" s="288" t="s">
        <v>1227</v>
      </c>
      <c r="P19" s="840">
        <v>250000</v>
      </c>
      <c r="Q19" s="288" t="s">
        <v>1234</v>
      </c>
      <c r="R19" s="288"/>
      <c r="S19" s="288"/>
      <c r="T19" s="288"/>
      <c r="U19" s="841"/>
      <c r="V19" s="288"/>
      <c r="W19" s="288"/>
      <c r="X19" s="288"/>
      <c r="Y19" s="288"/>
      <c r="Z19" s="288"/>
      <c r="AA19" s="288"/>
      <c r="AB19" s="288"/>
      <c r="AC19" s="288"/>
      <c r="AD19" s="288"/>
      <c r="AE19" s="288"/>
      <c r="AF19" s="288"/>
      <c r="AG19" s="841"/>
      <c r="AH19" s="282"/>
      <c r="AI19" s="288"/>
      <c r="AJ19" s="288"/>
      <c r="AK19" s="288"/>
      <c r="AL19" s="288"/>
    </row>
    <row r="20" spans="1:38" s="830" customFormat="1" ht="90" x14ac:dyDescent="0.25">
      <c r="A20" s="288" t="s">
        <v>1235</v>
      </c>
      <c r="B20" s="288" t="s">
        <v>58</v>
      </c>
      <c r="C20" s="288"/>
      <c r="D20" s="288"/>
      <c r="E20" s="288" t="s">
        <v>1236</v>
      </c>
      <c r="F20" s="837"/>
      <c r="G20" s="288">
        <v>11</v>
      </c>
      <c r="H20" s="288"/>
      <c r="I20" s="837"/>
      <c r="J20" s="837">
        <f t="shared" si="0"/>
        <v>11</v>
      </c>
      <c r="K20" s="288" t="s">
        <v>1237</v>
      </c>
      <c r="L20" s="288" t="s">
        <v>1237</v>
      </c>
      <c r="M20" s="288" t="s">
        <v>1238</v>
      </c>
      <c r="N20" s="288" t="s">
        <v>1239</v>
      </c>
      <c r="O20" s="288" t="s">
        <v>1239</v>
      </c>
      <c r="P20" s="288" t="s">
        <v>1240</v>
      </c>
      <c r="Q20" s="288" t="s">
        <v>1241</v>
      </c>
      <c r="R20" s="288"/>
      <c r="S20" s="288"/>
      <c r="T20" s="288"/>
      <c r="U20" s="841"/>
      <c r="V20" s="288"/>
      <c r="W20" s="288"/>
      <c r="X20" s="288"/>
      <c r="Y20" s="288"/>
      <c r="Z20" s="288"/>
      <c r="AA20" s="288"/>
      <c r="AB20" s="288"/>
      <c r="AC20" s="288"/>
      <c r="AD20" s="288"/>
      <c r="AE20" s="288"/>
      <c r="AF20" s="288"/>
      <c r="AG20" s="841"/>
      <c r="AH20" s="282"/>
      <c r="AI20" s="288"/>
      <c r="AJ20" s="288"/>
      <c r="AK20" s="288"/>
      <c r="AL20" s="288"/>
    </row>
    <row r="21" spans="1:38" s="830" customFormat="1" ht="90" x14ac:dyDescent="0.25">
      <c r="A21" s="288" t="s">
        <v>1242</v>
      </c>
      <c r="B21" s="288"/>
      <c r="C21" s="288" t="s">
        <v>58</v>
      </c>
      <c r="D21" s="288"/>
      <c r="E21" s="288" t="s">
        <v>1243</v>
      </c>
      <c r="F21" s="837"/>
      <c r="G21" s="288">
        <v>11</v>
      </c>
      <c r="H21" s="288"/>
      <c r="I21" s="837"/>
      <c r="J21" s="837">
        <f t="shared" si="0"/>
        <v>11</v>
      </c>
      <c r="K21" s="288" t="s">
        <v>1237</v>
      </c>
      <c r="L21" s="288" t="s">
        <v>1237</v>
      </c>
      <c r="M21" s="288" t="s">
        <v>1238</v>
      </c>
      <c r="N21" s="288" t="s">
        <v>1239</v>
      </c>
      <c r="O21" s="288" t="s">
        <v>1239</v>
      </c>
      <c r="P21" s="288" t="s">
        <v>1240</v>
      </c>
      <c r="Q21" s="288" t="s">
        <v>1241</v>
      </c>
      <c r="R21" s="288"/>
      <c r="S21" s="288"/>
      <c r="T21" s="288"/>
      <c r="U21" s="288"/>
      <c r="V21" s="288"/>
      <c r="W21" s="288"/>
      <c r="X21" s="288"/>
      <c r="Y21" s="288"/>
      <c r="Z21" s="288"/>
      <c r="AA21" s="288"/>
      <c r="AB21" s="288"/>
      <c r="AC21" s="288"/>
      <c r="AD21" s="288"/>
      <c r="AE21" s="288"/>
      <c r="AF21" s="288"/>
      <c r="AG21" s="288"/>
      <c r="AH21" s="288"/>
      <c r="AI21" s="288"/>
      <c r="AJ21" s="288"/>
      <c r="AK21" s="288"/>
      <c r="AL21" s="288"/>
    </row>
    <row r="22" spans="1:38" s="830" customFormat="1" ht="78.75" x14ac:dyDescent="0.25">
      <c r="A22" s="288" t="s">
        <v>1244</v>
      </c>
      <c r="B22" s="288"/>
      <c r="C22" s="288"/>
      <c r="D22" s="288" t="s">
        <v>58</v>
      </c>
      <c r="E22" s="288" t="s">
        <v>1245</v>
      </c>
      <c r="F22" s="837"/>
      <c r="G22" s="288">
        <v>4</v>
      </c>
      <c r="H22" s="288">
        <v>4</v>
      </c>
      <c r="I22" s="837"/>
      <c r="J22" s="837">
        <f t="shared" si="0"/>
        <v>8</v>
      </c>
      <c r="K22" s="288" t="s">
        <v>1231</v>
      </c>
      <c r="L22" s="288" t="s">
        <v>1232</v>
      </c>
      <c r="M22" s="288">
        <v>327</v>
      </c>
      <c r="N22" s="288" t="s">
        <v>1246</v>
      </c>
      <c r="O22" s="288" t="s">
        <v>1247</v>
      </c>
      <c r="P22" s="288">
        <v>150</v>
      </c>
      <c r="Q22" s="288" t="s">
        <v>1234</v>
      </c>
      <c r="R22" s="288"/>
      <c r="S22" s="288"/>
      <c r="T22" s="288"/>
      <c r="U22" s="288"/>
      <c r="V22" s="288"/>
      <c r="W22" s="288"/>
      <c r="X22" s="288"/>
      <c r="Y22" s="288"/>
      <c r="Z22" s="288"/>
      <c r="AA22" s="288"/>
      <c r="AB22" s="288"/>
      <c r="AC22" s="288"/>
      <c r="AD22" s="288"/>
      <c r="AE22" s="288"/>
      <c r="AF22" s="288"/>
      <c r="AG22" s="288"/>
      <c r="AH22" s="288"/>
      <c r="AI22" s="288"/>
      <c r="AJ22" s="288"/>
      <c r="AK22" s="288"/>
      <c r="AL22" s="288"/>
    </row>
    <row r="23" spans="1:38" s="830" customFormat="1" ht="78.75" x14ac:dyDescent="0.25">
      <c r="A23" s="288" t="s">
        <v>1248</v>
      </c>
      <c r="B23" s="288"/>
      <c r="C23" s="288" t="s">
        <v>58</v>
      </c>
      <c r="D23" s="288"/>
      <c r="E23" s="288" t="s">
        <v>1249</v>
      </c>
      <c r="F23" s="288"/>
      <c r="G23" s="288"/>
      <c r="H23" s="288">
        <v>6</v>
      </c>
      <c r="I23" s="288">
        <v>6</v>
      </c>
      <c r="J23" s="837">
        <f t="shared" si="0"/>
        <v>12</v>
      </c>
      <c r="K23" s="288" t="s">
        <v>1231</v>
      </c>
      <c r="L23" s="288" t="s">
        <v>1232</v>
      </c>
      <c r="M23" s="288">
        <v>293</v>
      </c>
      <c r="N23" s="288" t="s">
        <v>1246</v>
      </c>
      <c r="O23" s="288" t="s">
        <v>1250</v>
      </c>
      <c r="P23" s="288">
        <v>500</v>
      </c>
      <c r="Q23" s="288" t="s">
        <v>1234</v>
      </c>
      <c r="R23" s="837"/>
      <c r="S23" s="837"/>
      <c r="T23" s="837"/>
      <c r="U23" s="837"/>
      <c r="V23" s="837"/>
      <c r="W23" s="837"/>
      <c r="X23" s="837"/>
      <c r="Y23" s="837"/>
      <c r="Z23" s="837"/>
      <c r="AA23" s="837"/>
      <c r="AB23" s="837"/>
      <c r="AC23" s="837"/>
      <c r="AD23" s="837"/>
      <c r="AE23" s="837"/>
      <c r="AF23" s="837"/>
      <c r="AG23" s="837"/>
      <c r="AH23" s="837"/>
      <c r="AI23" s="837"/>
      <c r="AJ23" s="837"/>
      <c r="AK23" s="837"/>
      <c r="AL23" s="288"/>
    </row>
    <row r="24" spans="1:38" s="830" customFormat="1" ht="56.25" x14ac:dyDescent="0.25">
      <c r="A24" s="288" t="s">
        <v>1251</v>
      </c>
      <c r="B24" s="288" t="s">
        <v>58</v>
      </c>
      <c r="C24" s="288"/>
      <c r="D24" s="288"/>
      <c r="E24" s="288" t="s">
        <v>1252</v>
      </c>
      <c r="F24" s="288"/>
      <c r="G24" s="288">
        <v>3</v>
      </c>
      <c r="H24" s="288">
        <v>3</v>
      </c>
      <c r="I24" s="288"/>
      <c r="J24" s="837">
        <f t="shared" si="0"/>
        <v>6</v>
      </c>
      <c r="K24" s="288" t="s">
        <v>1253</v>
      </c>
      <c r="L24" s="288" t="s">
        <v>1254</v>
      </c>
      <c r="M24" s="288">
        <v>199</v>
      </c>
      <c r="N24" s="288" t="s">
        <v>1255</v>
      </c>
      <c r="O24" s="288" t="s">
        <v>1256</v>
      </c>
      <c r="P24" s="288">
        <v>100</v>
      </c>
      <c r="Q24" s="288" t="s">
        <v>1257</v>
      </c>
      <c r="R24" s="288"/>
      <c r="S24" s="288"/>
      <c r="T24" s="288"/>
      <c r="U24" s="841"/>
      <c r="V24" s="288"/>
      <c r="W24" s="288"/>
      <c r="X24" s="288"/>
      <c r="Y24" s="288"/>
      <c r="Z24" s="288"/>
      <c r="AA24" s="288"/>
      <c r="AB24" s="288"/>
      <c r="AC24" s="288"/>
      <c r="AD24" s="288"/>
      <c r="AE24" s="288"/>
      <c r="AF24" s="288"/>
      <c r="AG24" s="841"/>
      <c r="AH24" s="288"/>
      <c r="AI24" s="288"/>
      <c r="AJ24" s="288"/>
      <c r="AK24" s="288"/>
      <c r="AL24" s="288"/>
    </row>
    <row r="25" spans="1:38" s="831" customFormat="1" ht="135" x14ac:dyDescent="0.25">
      <c r="A25" s="288" t="s">
        <v>1258</v>
      </c>
      <c r="B25" s="288" t="s">
        <v>58</v>
      </c>
      <c r="C25" s="288"/>
      <c r="D25" s="288"/>
      <c r="E25" s="288" t="s">
        <v>1259</v>
      </c>
      <c r="F25" s="837"/>
      <c r="G25" s="837">
        <v>3</v>
      </c>
      <c r="H25" s="837">
        <v>3</v>
      </c>
      <c r="I25" s="837">
        <v>5</v>
      </c>
      <c r="J25" s="837">
        <f t="shared" si="0"/>
        <v>11</v>
      </c>
      <c r="K25" s="288" t="s">
        <v>1260</v>
      </c>
      <c r="L25" s="288" t="s">
        <v>1254</v>
      </c>
      <c r="M25" s="288">
        <v>199</v>
      </c>
      <c r="N25" s="288" t="s">
        <v>1255</v>
      </c>
      <c r="O25" s="288" t="s">
        <v>1261</v>
      </c>
      <c r="P25" s="288">
        <v>300</v>
      </c>
      <c r="Q25" s="288" t="s">
        <v>1257</v>
      </c>
      <c r="R25" s="842"/>
      <c r="S25" s="842"/>
      <c r="T25" s="842"/>
      <c r="U25" s="842"/>
      <c r="V25" s="842"/>
      <c r="W25" s="842"/>
      <c r="X25" s="842"/>
      <c r="Y25" s="842"/>
      <c r="Z25" s="842"/>
      <c r="AA25" s="842"/>
      <c r="AB25" s="842"/>
      <c r="AC25" s="842"/>
      <c r="AD25" s="842"/>
      <c r="AE25" s="842"/>
      <c r="AF25" s="842"/>
      <c r="AG25" s="843"/>
      <c r="AH25" s="843"/>
      <c r="AI25" s="843"/>
      <c r="AJ25" s="842"/>
      <c r="AK25" s="842"/>
      <c r="AL25" s="600"/>
    </row>
    <row r="26" spans="1:38" customFormat="1" ht="15.75" thickBot="1" x14ac:dyDescent="0.3">
      <c r="A26" s="770" t="s">
        <v>3</v>
      </c>
      <c r="B26" s="771"/>
      <c r="C26" s="771"/>
      <c r="D26" s="771"/>
      <c r="E26" s="771"/>
      <c r="F26" s="772">
        <f>SUM(F14:F25)</f>
        <v>37</v>
      </c>
      <c r="G26" s="772">
        <f t="shared" ref="G26:J26" si="1">SUM(G14:G25)</f>
        <v>187</v>
      </c>
      <c r="H26" s="772">
        <f t="shared" si="1"/>
        <v>38</v>
      </c>
      <c r="I26" s="772">
        <f t="shared" si="1"/>
        <v>31</v>
      </c>
      <c r="J26" s="772">
        <f t="shared" si="1"/>
        <v>293</v>
      </c>
      <c r="K26" s="772" t="s">
        <v>7</v>
      </c>
      <c r="L26" s="772" t="s">
        <v>7</v>
      </c>
      <c r="M26" s="772" t="s">
        <v>7</v>
      </c>
      <c r="N26" s="772"/>
      <c r="O26" s="772"/>
      <c r="P26" s="772"/>
      <c r="Q26" s="774"/>
      <c r="R26" s="772">
        <f t="shared" ref="R26:T26" si="2">SUM(R14:R25)</f>
        <v>0</v>
      </c>
      <c r="S26" s="772">
        <f t="shared" si="2"/>
        <v>0</v>
      </c>
      <c r="T26" s="772">
        <f t="shared" si="2"/>
        <v>0</v>
      </c>
      <c r="U26" s="772"/>
      <c r="V26" s="772">
        <f>SUM(V14:V25)</f>
        <v>0</v>
      </c>
      <c r="W26" s="772"/>
      <c r="X26" s="772"/>
      <c r="Y26" s="772">
        <f t="shared" ref="Y26:Z26" si="3">SUM(Y14:Y25)</f>
        <v>0</v>
      </c>
      <c r="Z26" s="772">
        <f t="shared" si="3"/>
        <v>0</v>
      </c>
      <c r="AA26" s="772"/>
      <c r="AB26" s="772"/>
      <c r="AC26" s="772">
        <f t="shared" ref="AC26:AF26" si="4">SUM(AC14:AC25)</f>
        <v>0</v>
      </c>
      <c r="AD26" s="772">
        <f t="shared" si="4"/>
        <v>0</v>
      </c>
      <c r="AE26" s="772">
        <f t="shared" si="4"/>
        <v>0</v>
      </c>
      <c r="AF26" s="772">
        <f t="shared" si="4"/>
        <v>0</v>
      </c>
      <c r="AG26" s="772"/>
      <c r="AH26" s="772"/>
      <c r="AI26" s="772"/>
      <c r="AJ26" s="772">
        <f>SUM(AJ14:AJ25)</f>
        <v>0</v>
      </c>
      <c r="AK26" s="772"/>
      <c r="AL26" s="776"/>
    </row>
    <row r="27" spans="1:38" customFormat="1" ht="15.75" thickBot="1" x14ac:dyDescent="0.3">
      <c r="A27" s="1384" t="s">
        <v>1162</v>
      </c>
      <c r="B27" s="1334"/>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4"/>
      <c r="AA27" s="1334"/>
      <c r="AB27" s="1334"/>
      <c r="AC27" s="1334"/>
      <c r="AD27" s="1334"/>
      <c r="AE27" s="1334"/>
      <c r="AF27" s="1334"/>
      <c r="AG27" s="1334"/>
      <c r="AH27" s="1334"/>
      <c r="AI27" s="1334"/>
      <c r="AJ27" s="1334"/>
      <c r="AK27" s="1334"/>
      <c r="AL27" s="1335"/>
    </row>
    <row r="28" spans="1:38" customFormat="1" x14ac:dyDescent="0.25">
      <c r="A28" s="803"/>
      <c r="B28" s="803"/>
      <c r="C28" s="803"/>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row>
    <row r="29" spans="1:38" customFormat="1" x14ac:dyDescent="0.25">
      <c r="A29" s="803"/>
      <c r="B29" s="803"/>
      <c r="C29" s="803"/>
      <c r="D29" s="803"/>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row>
    <row r="30" spans="1:38" customFormat="1" x14ac:dyDescent="0.25">
      <c r="A30" s="1090" t="s">
        <v>1334</v>
      </c>
      <c r="B30" s="1090"/>
      <c r="C30" s="1090"/>
      <c r="D30" s="1090"/>
      <c r="E30" s="1090"/>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3"/>
      <c r="AL30" s="803"/>
    </row>
    <row r="31" spans="1:38" customFormat="1" x14ac:dyDescent="0.25">
      <c r="A31" t="s">
        <v>1183</v>
      </c>
      <c r="B31" s="803"/>
      <c r="C31" s="803"/>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803"/>
    </row>
    <row r="32" spans="1:38" customFormat="1" x14ac:dyDescent="0.25">
      <c r="A32" s="803"/>
      <c r="B32" s="803"/>
      <c r="C32" s="803"/>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803"/>
    </row>
    <row r="33" spans="1:38" customFormat="1" x14ac:dyDescent="0.25">
      <c r="A33" s="803"/>
      <c r="B33" s="803"/>
      <c r="C33" s="803"/>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803"/>
    </row>
    <row r="34" spans="1:38" customFormat="1" x14ac:dyDescent="0.25">
      <c r="A34" s="1079"/>
      <c r="B34" s="1394"/>
      <c r="C34" s="1394"/>
      <c r="D34" s="1394"/>
      <c r="E34" s="1394"/>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803"/>
    </row>
    <row r="35" spans="1:38" customFormat="1" x14ac:dyDescent="0.25">
      <c r="A35" t="s">
        <v>1184</v>
      </c>
      <c r="B35" s="803"/>
      <c r="C35" s="803"/>
      <c r="D35" s="803"/>
      <c r="E35" s="803"/>
      <c r="F35" s="803"/>
      <c r="G35" s="803"/>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row>
    <row r="37" spans="1:38" x14ac:dyDescent="0.25">
      <c r="A37" s="833"/>
    </row>
    <row r="42" spans="1:38" x14ac:dyDescent="0.25">
      <c r="A42" s="832"/>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34:E34"/>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7:AL27"/>
    <mergeCell ref="A30:E30"/>
    <mergeCell ref="AJ11:AJ13"/>
    <mergeCell ref="AK11:AK13"/>
    <mergeCell ref="S11:S13"/>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48"/>
  <sheetViews>
    <sheetView workbookViewId="0">
      <selection activeCell="B1" sqref="B1:F4"/>
    </sheetView>
  </sheetViews>
  <sheetFormatPr baseColWidth="10" defaultRowHeight="15" x14ac:dyDescent="0.25"/>
  <cols>
    <col min="2" max="2" width="13.7109375" customWidth="1"/>
    <col min="3" max="4" width="5.140625" customWidth="1"/>
    <col min="5" max="5" width="5.42578125" customWidth="1"/>
    <col min="6" max="6" width="18.140625" customWidth="1"/>
    <col min="7" max="8" width="5.28515625" bestFit="1" customWidth="1"/>
    <col min="9" max="9" width="5" customWidth="1"/>
    <col min="10" max="10" width="5.5703125" customWidth="1"/>
    <col min="11" max="11" width="5.140625" customWidth="1"/>
    <col min="12" max="12" width="10.28515625" customWidth="1"/>
    <col min="13" max="13" width="8.42578125" customWidth="1"/>
    <col min="14" max="14" width="13.28515625" customWidth="1"/>
    <col min="15" max="15" width="12.140625" customWidth="1"/>
    <col min="16" max="18" width="13.140625" customWidth="1"/>
    <col min="19" max="19" width="12.42578125" customWidth="1"/>
    <col min="23" max="23" width="9.42578125" customWidth="1"/>
    <col min="24" max="24" width="8" customWidth="1"/>
    <col min="25" max="25" width="8.85546875" customWidth="1"/>
    <col min="26" max="26" width="9.140625" customWidth="1"/>
    <col min="27" max="27" width="8" customWidth="1"/>
    <col min="28" max="28" width="9.5703125" customWidth="1"/>
    <col min="29" max="29" width="8" customWidth="1"/>
    <col min="30" max="30" width="6.85546875" customWidth="1"/>
    <col min="31" max="31" width="6.5703125" customWidth="1"/>
    <col min="32" max="32" width="6.7109375" customWidth="1"/>
    <col min="33" max="33" width="6.85546875" customWidth="1"/>
    <col min="34" max="35" width="13.140625" customWidth="1"/>
    <col min="36" max="36" width="12.5703125" customWidth="1"/>
    <col min="37" max="38" width="11.85546875" customWidth="1"/>
    <col min="42" max="42" width="11.85546875" bestFit="1" customWidth="1"/>
  </cols>
  <sheetData>
    <row r="1" spans="1:39" ht="15" customHeight="1" x14ac:dyDescent="0.25">
      <c r="B1" s="1110"/>
      <c r="C1" s="1111"/>
      <c r="D1" s="1111"/>
      <c r="E1" s="1111"/>
      <c r="F1" s="1112"/>
      <c r="G1" s="1059" t="s">
        <v>51</v>
      </c>
      <c r="H1" s="1060"/>
      <c r="I1" s="1060"/>
      <c r="J1" s="1060"/>
      <c r="K1" s="1060"/>
      <c r="L1" s="1060"/>
      <c r="M1" s="1060"/>
      <c r="N1" s="1060"/>
      <c r="O1" s="1060"/>
      <c r="P1" s="1061"/>
      <c r="Q1" s="1054" t="s">
        <v>54</v>
      </c>
      <c r="R1" s="1054"/>
    </row>
    <row r="2" spans="1:39" x14ac:dyDescent="0.25">
      <c r="B2" s="1113"/>
      <c r="C2" s="1114"/>
      <c r="D2" s="1114"/>
      <c r="E2" s="1114"/>
      <c r="F2" s="1115"/>
      <c r="G2" s="1062"/>
      <c r="H2" s="1063"/>
      <c r="I2" s="1063"/>
      <c r="J2" s="1063"/>
      <c r="K2" s="1063"/>
      <c r="L2" s="1063"/>
      <c r="M2" s="1063"/>
      <c r="N2" s="1063"/>
      <c r="O2" s="1063"/>
      <c r="P2" s="1064"/>
      <c r="Q2" s="1054" t="s">
        <v>55</v>
      </c>
      <c r="R2" s="1054"/>
    </row>
    <row r="3" spans="1:39" ht="15" customHeight="1" x14ac:dyDescent="0.25">
      <c r="B3" s="1113"/>
      <c r="C3" s="1114"/>
      <c r="D3" s="1114"/>
      <c r="E3" s="1114"/>
      <c r="F3" s="1115"/>
      <c r="G3" s="1059" t="s">
        <v>53</v>
      </c>
      <c r="H3" s="1060"/>
      <c r="I3" s="1060"/>
      <c r="J3" s="1060"/>
      <c r="K3" s="1060"/>
      <c r="L3" s="1060"/>
      <c r="M3" s="1060"/>
      <c r="N3" s="1060"/>
      <c r="O3" s="1060"/>
      <c r="P3" s="1061"/>
      <c r="Q3" s="1055" t="s">
        <v>56</v>
      </c>
      <c r="R3" s="1056"/>
    </row>
    <row r="4" spans="1:39" x14ac:dyDescent="0.25">
      <c r="B4" s="1116"/>
      <c r="C4" s="1117"/>
      <c r="D4" s="1117"/>
      <c r="E4" s="1117"/>
      <c r="F4" s="1118"/>
      <c r="G4" s="1062"/>
      <c r="H4" s="1063"/>
      <c r="I4" s="1063"/>
      <c r="J4" s="1063"/>
      <c r="K4" s="1063"/>
      <c r="L4" s="1063"/>
      <c r="M4" s="1063"/>
      <c r="N4" s="1063"/>
      <c r="O4" s="1063"/>
      <c r="P4" s="1064"/>
      <c r="Q4" s="1057"/>
      <c r="R4" s="1058"/>
    </row>
    <row r="5" spans="1:39" ht="3.75" customHeight="1" x14ac:dyDescent="0.25"/>
    <row r="6" spans="1:39" ht="15.75" x14ac:dyDescent="0.25">
      <c r="B6" s="1080" t="s">
        <v>52</v>
      </c>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1080"/>
      <c r="AL6" s="56"/>
    </row>
    <row r="7" spans="1:39" x14ac:dyDescent="0.25">
      <c r="B7" s="3" t="s">
        <v>105</v>
      </c>
      <c r="C7" s="3"/>
      <c r="D7" s="3"/>
      <c r="E7" s="3"/>
      <c r="F7" s="3"/>
      <c r="G7" s="3"/>
      <c r="H7" s="3"/>
      <c r="I7" s="3"/>
      <c r="J7" s="3"/>
      <c r="K7" s="3"/>
      <c r="L7" s="3"/>
    </row>
    <row r="8" spans="1:39" x14ac:dyDescent="0.25">
      <c r="B8" s="3" t="s">
        <v>100</v>
      </c>
      <c r="C8" s="3"/>
      <c r="D8" s="3"/>
      <c r="E8" s="3"/>
      <c r="F8" s="3"/>
      <c r="G8" s="3"/>
      <c r="H8" s="3"/>
      <c r="I8" s="3"/>
      <c r="J8" s="3"/>
    </row>
    <row r="9" spans="1:39" ht="15.75" thickBot="1" x14ac:dyDescent="0.3">
      <c r="B9" s="1"/>
      <c r="C9" s="1"/>
      <c r="D9" s="1"/>
      <c r="E9" s="1"/>
      <c r="F9" s="1"/>
      <c r="G9" s="1"/>
      <c r="H9" s="1"/>
      <c r="I9" s="1"/>
      <c r="J9" s="1"/>
    </row>
    <row r="10" spans="1:39" ht="15" customHeight="1" thickBot="1" x14ac:dyDescent="0.3">
      <c r="B10" s="1081" t="s">
        <v>4</v>
      </c>
      <c r="C10" s="1082"/>
      <c r="D10" s="1082"/>
      <c r="E10" s="1082"/>
      <c r="F10" s="1082"/>
      <c r="G10" s="1082"/>
      <c r="H10" s="1082"/>
      <c r="I10" s="1082"/>
      <c r="J10" s="1082"/>
      <c r="K10" s="1082"/>
      <c r="L10" s="1082"/>
      <c r="M10" s="1082"/>
      <c r="N10" s="1082"/>
      <c r="O10" s="1083"/>
      <c r="P10" s="57"/>
      <c r="Q10" s="57"/>
      <c r="R10" s="57"/>
      <c r="S10" s="1044" t="s">
        <v>5</v>
      </c>
      <c r="T10" s="1045"/>
      <c r="U10" s="1045"/>
      <c r="V10" s="1045"/>
      <c r="W10" s="1046"/>
      <c r="X10" s="1046"/>
      <c r="Y10" s="1046"/>
      <c r="Z10" s="1046"/>
      <c r="AA10" s="1046"/>
      <c r="AB10" s="1046"/>
      <c r="AC10" s="1046"/>
      <c r="AD10" s="1046"/>
      <c r="AE10" s="1046"/>
      <c r="AF10" s="1045"/>
      <c r="AG10" s="1045"/>
      <c r="AH10" s="1045"/>
      <c r="AI10" s="1045"/>
      <c r="AJ10" s="1046"/>
      <c r="AK10" s="1045"/>
      <c r="AL10" s="1045"/>
      <c r="AM10" s="1047"/>
    </row>
    <row r="11" spans="1:39" ht="26.25" customHeight="1" x14ac:dyDescent="0.25">
      <c r="A11" s="1071" t="s">
        <v>104</v>
      </c>
      <c r="B11" s="1331" t="s">
        <v>2</v>
      </c>
      <c r="C11" s="1035" t="s">
        <v>30</v>
      </c>
      <c r="D11" s="1036"/>
      <c r="E11" s="1037"/>
      <c r="F11" s="1041" t="s">
        <v>38</v>
      </c>
      <c r="G11" s="1035" t="s">
        <v>39</v>
      </c>
      <c r="H11" s="1036"/>
      <c r="I11" s="1036"/>
      <c r="J11" s="1036"/>
      <c r="K11" s="1037"/>
      <c r="L11" s="1041" t="s">
        <v>1</v>
      </c>
      <c r="M11" s="1041" t="s">
        <v>0</v>
      </c>
      <c r="N11" s="1041" t="s">
        <v>12</v>
      </c>
      <c r="O11" s="1086" t="s">
        <v>6</v>
      </c>
      <c r="P11" s="1067" t="s">
        <v>36</v>
      </c>
      <c r="Q11" s="1069" t="s">
        <v>37</v>
      </c>
      <c r="R11" s="1071" t="s">
        <v>35</v>
      </c>
      <c r="S11" s="1065" t="s">
        <v>40</v>
      </c>
      <c r="T11" s="1051" t="s">
        <v>47</v>
      </c>
      <c r="U11" s="1051" t="s">
        <v>46</v>
      </c>
      <c r="V11" s="1051" t="s">
        <v>48</v>
      </c>
      <c r="W11" s="1043" t="s">
        <v>15</v>
      </c>
      <c r="X11" s="1043"/>
      <c r="Y11" s="1043"/>
      <c r="Z11" s="1043"/>
      <c r="AA11" s="1043"/>
      <c r="AB11" s="1074" t="s">
        <v>50</v>
      </c>
      <c r="AC11" s="1043" t="s">
        <v>49</v>
      </c>
      <c r="AD11" s="1043" t="s">
        <v>18</v>
      </c>
      <c r="AE11" s="1043"/>
      <c r="AF11" s="1066" t="s">
        <v>19</v>
      </c>
      <c r="AG11" s="1066"/>
      <c r="AH11" s="1051" t="s">
        <v>41</v>
      </c>
      <c r="AI11" s="1049" t="s">
        <v>42</v>
      </c>
      <c r="AJ11" s="1052" t="s">
        <v>43</v>
      </c>
      <c r="AK11" s="1048" t="s">
        <v>44</v>
      </c>
      <c r="AL11" s="1050" t="s">
        <v>45</v>
      </c>
      <c r="AM11" s="1088" t="s">
        <v>26</v>
      </c>
    </row>
    <row r="12" spans="1:39" ht="9.75" customHeight="1" x14ac:dyDescent="0.25">
      <c r="A12" s="1071"/>
      <c r="B12" s="1332"/>
      <c r="C12" s="1038"/>
      <c r="D12" s="1039"/>
      <c r="E12" s="1040"/>
      <c r="F12" s="1042"/>
      <c r="G12" s="1038"/>
      <c r="H12" s="1039"/>
      <c r="I12" s="1039"/>
      <c r="J12" s="1039"/>
      <c r="K12" s="1040"/>
      <c r="L12" s="1042"/>
      <c r="M12" s="1042"/>
      <c r="N12" s="1042"/>
      <c r="O12" s="1087"/>
      <c r="P12" s="1067"/>
      <c r="Q12" s="1069"/>
      <c r="R12" s="1071"/>
      <c r="S12" s="1048"/>
      <c r="T12" s="1051"/>
      <c r="U12" s="1051"/>
      <c r="V12" s="1051"/>
      <c r="W12" s="1043" t="s">
        <v>13</v>
      </c>
      <c r="X12" s="1043"/>
      <c r="Y12" s="1043" t="s">
        <v>14</v>
      </c>
      <c r="Z12" s="1043"/>
      <c r="AA12" s="1043"/>
      <c r="AB12" s="1074"/>
      <c r="AC12" s="1043"/>
      <c r="AD12" s="1043"/>
      <c r="AE12" s="1043"/>
      <c r="AF12" s="1043"/>
      <c r="AG12" s="1043"/>
      <c r="AH12" s="1051"/>
      <c r="AI12" s="1049"/>
      <c r="AJ12" s="1052"/>
      <c r="AK12" s="1048"/>
      <c r="AL12" s="1051"/>
      <c r="AM12" s="1089"/>
    </row>
    <row r="13" spans="1:39" ht="25.5" customHeight="1" thickBot="1" x14ac:dyDescent="0.3">
      <c r="A13" s="1072"/>
      <c r="B13" s="1332"/>
      <c r="C13" s="25" t="s">
        <v>27</v>
      </c>
      <c r="D13" s="25" t="s">
        <v>28</v>
      </c>
      <c r="E13" s="26" t="s">
        <v>29</v>
      </c>
      <c r="F13" s="1042"/>
      <c r="G13" s="27" t="s">
        <v>8</v>
      </c>
      <c r="H13" s="27" t="s">
        <v>9</v>
      </c>
      <c r="I13" s="27" t="s">
        <v>10</v>
      </c>
      <c r="J13" s="27" t="s">
        <v>11</v>
      </c>
      <c r="K13" s="54" t="s">
        <v>3</v>
      </c>
      <c r="L13" s="1042"/>
      <c r="M13" s="1042"/>
      <c r="N13" s="1042"/>
      <c r="O13" s="1087"/>
      <c r="P13" s="1068"/>
      <c r="Q13" s="1070"/>
      <c r="R13" s="1072"/>
      <c r="S13" s="1048"/>
      <c r="T13" s="1051"/>
      <c r="U13" s="1051"/>
      <c r="V13" s="1051"/>
      <c r="W13" s="53" t="s">
        <v>16</v>
      </c>
      <c r="X13" s="53" t="s">
        <v>17</v>
      </c>
      <c r="Y13" s="53" t="s">
        <v>25</v>
      </c>
      <c r="Z13" s="53" t="s">
        <v>24</v>
      </c>
      <c r="AA13" s="53" t="s">
        <v>17</v>
      </c>
      <c r="AB13" s="1075"/>
      <c r="AC13" s="1073"/>
      <c r="AD13" s="53" t="s">
        <v>20</v>
      </c>
      <c r="AE13" s="53" t="s">
        <v>21</v>
      </c>
      <c r="AF13" s="51" t="s">
        <v>22</v>
      </c>
      <c r="AG13" s="51" t="s">
        <v>23</v>
      </c>
      <c r="AH13" s="1051"/>
      <c r="AI13" s="1049"/>
      <c r="AJ13" s="1053"/>
      <c r="AK13" s="1048"/>
      <c r="AL13" s="1051"/>
      <c r="AM13" s="1089"/>
    </row>
    <row r="14" spans="1:39" ht="45" x14ac:dyDescent="0.25">
      <c r="A14" s="145" t="s">
        <v>106</v>
      </c>
      <c r="B14" s="146" t="s">
        <v>57</v>
      </c>
      <c r="C14" s="147"/>
      <c r="D14" s="147" t="s">
        <v>58</v>
      </c>
      <c r="E14" s="147"/>
      <c r="F14" s="146" t="s">
        <v>59</v>
      </c>
      <c r="G14" s="148">
        <v>3</v>
      </c>
      <c r="H14" s="148">
        <v>5</v>
      </c>
      <c r="I14" s="148">
        <v>4</v>
      </c>
      <c r="J14" s="148">
        <v>3</v>
      </c>
      <c r="K14" s="148">
        <f>SUM(G14:J14)</f>
        <v>15</v>
      </c>
      <c r="L14" s="149" t="s">
        <v>60</v>
      </c>
      <c r="M14" s="149" t="s">
        <v>61</v>
      </c>
      <c r="N14" s="149">
        <v>389</v>
      </c>
      <c r="O14" s="149" t="s">
        <v>76</v>
      </c>
      <c r="P14" s="149" t="s">
        <v>63</v>
      </c>
      <c r="Q14" s="149">
        <v>100</v>
      </c>
      <c r="R14" s="149" t="s">
        <v>64</v>
      </c>
      <c r="S14" s="150"/>
      <c r="T14" s="150"/>
      <c r="U14" s="150"/>
      <c r="V14" s="150"/>
      <c r="W14" s="150"/>
      <c r="X14" s="150"/>
      <c r="Y14" s="150"/>
      <c r="Z14" s="150"/>
      <c r="AA14" s="150"/>
      <c r="AB14" s="150"/>
      <c r="AC14" s="150"/>
      <c r="AD14" s="150"/>
      <c r="AE14" s="150"/>
      <c r="AF14" s="150"/>
      <c r="AG14" s="150"/>
      <c r="AH14" s="150"/>
      <c r="AI14" s="150"/>
      <c r="AJ14" s="151"/>
      <c r="AK14" s="150"/>
      <c r="AL14" s="150"/>
      <c r="AM14" s="152"/>
    </row>
    <row r="15" spans="1:39" ht="45" x14ac:dyDescent="0.25">
      <c r="A15" s="153" t="s">
        <v>106</v>
      </c>
      <c r="B15" s="29" t="s">
        <v>57</v>
      </c>
      <c r="C15" s="30"/>
      <c r="D15" s="30"/>
      <c r="E15" s="30" t="s">
        <v>58</v>
      </c>
      <c r="F15" s="29" t="s">
        <v>65</v>
      </c>
      <c r="G15" s="31">
        <v>3</v>
      </c>
      <c r="H15" s="31">
        <v>5</v>
      </c>
      <c r="I15" s="31">
        <v>4</v>
      </c>
      <c r="J15" s="31">
        <v>3</v>
      </c>
      <c r="K15" s="31">
        <f>SUM(G15:J15)</f>
        <v>15</v>
      </c>
      <c r="L15" s="33" t="s">
        <v>60</v>
      </c>
      <c r="M15" s="33" t="s">
        <v>61</v>
      </c>
      <c r="N15" s="33">
        <v>389</v>
      </c>
      <c r="O15" s="33" t="s">
        <v>62</v>
      </c>
      <c r="P15" s="33" t="s">
        <v>63</v>
      </c>
      <c r="Q15" s="33">
        <v>150</v>
      </c>
      <c r="R15" s="33" t="s">
        <v>64</v>
      </c>
      <c r="S15" s="2"/>
      <c r="T15" s="2"/>
      <c r="U15" s="2"/>
      <c r="V15" s="2"/>
      <c r="W15" s="2"/>
      <c r="X15" s="2"/>
      <c r="Y15" s="2"/>
      <c r="Z15" s="2"/>
      <c r="AA15" s="2"/>
      <c r="AB15" s="2"/>
      <c r="AC15" s="2"/>
      <c r="AD15" s="2"/>
      <c r="AE15" s="2"/>
      <c r="AF15" s="2"/>
      <c r="AG15" s="2"/>
      <c r="AH15" s="2"/>
      <c r="AI15" s="2"/>
      <c r="AJ15" s="15"/>
      <c r="AK15" s="2"/>
      <c r="AL15" s="2"/>
      <c r="AM15" s="154"/>
    </row>
    <row r="16" spans="1:39" ht="45" x14ac:dyDescent="0.25">
      <c r="A16" s="153" t="s">
        <v>106</v>
      </c>
      <c r="B16" s="29" t="s">
        <v>66</v>
      </c>
      <c r="C16" s="30"/>
      <c r="D16" s="34"/>
      <c r="E16" s="30" t="s">
        <v>58</v>
      </c>
      <c r="F16" s="29" t="s">
        <v>67</v>
      </c>
      <c r="G16" s="31">
        <v>2</v>
      </c>
      <c r="H16" s="31">
        <v>2</v>
      </c>
      <c r="I16" s="31">
        <v>2</v>
      </c>
      <c r="J16" s="31">
        <v>2</v>
      </c>
      <c r="K16" s="31">
        <f t="shared" ref="K16:K19" si="0">SUM(G16:J16)</f>
        <v>8</v>
      </c>
      <c r="L16" s="33" t="s">
        <v>60</v>
      </c>
      <c r="M16" s="33" t="s">
        <v>61</v>
      </c>
      <c r="N16" s="30">
        <v>407</v>
      </c>
      <c r="O16" s="33" t="s">
        <v>68</v>
      </c>
      <c r="P16" s="33" t="s">
        <v>69</v>
      </c>
      <c r="Q16" s="30">
        <v>8</v>
      </c>
      <c r="R16" s="33" t="s">
        <v>64</v>
      </c>
      <c r="S16" s="2"/>
      <c r="T16" s="2"/>
      <c r="U16" s="2"/>
      <c r="V16" s="2"/>
      <c r="W16" s="2"/>
      <c r="X16" s="2"/>
      <c r="Y16" s="2"/>
      <c r="Z16" s="2"/>
      <c r="AA16" s="2"/>
      <c r="AB16" s="2"/>
      <c r="AC16" s="2"/>
      <c r="AD16" s="2"/>
      <c r="AE16" s="2"/>
      <c r="AF16" s="2"/>
      <c r="AG16" s="2"/>
      <c r="AH16" s="2"/>
      <c r="AI16" s="2"/>
      <c r="AJ16" s="15"/>
      <c r="AK16" s="2"/>
      <c r="AL16" s="2"/>
      <c r="AM16" s="154"/>
    </row>
    <row r="17" spans="1:39" ht="54" x14ac:dyDescent="0.25">
      <c r="A17" s="153" t="s">
        <v>106</v>
      </c>
      <c r="B17" s="29" t="s">
        <v>70</v>
      </c>
      <c r="C17" s="30" t="s">
        <v>58</v>
      </c>
      <c r="D17" s="34"/>
      <c r="E17" s="30"/>
      <c r="F17" s="29" t="s">
        <v>71</v>
      </c>
      <c r="G17" s="35">
        <v>1</v>
      </c>
      <c r="H17" s="35">
        <v>0</v>
      </c>
      <c r="I17" s="35">
        <v>0</v>
      </c>
      <c r="J17" s="35">
        <v>0</v>
      </c>
      <c r="K17" s="31">
        <f t="shared" si="0"/>
        <v>1</v>
      </c>
      <c r="L17" s="33" t="s">
        <v>72</v>
      </c>
      <c r="M17" s="33" t="s">
        <v>61</v>
      </c>
      <c r="N17" s="30" t="s">
        <v>79</v>
      </c>
      <c r="O17" s="33" t="s">
        <v>73</v>
      </c>
      <c r="P17" s="33" t="s">
        <v>74</v>
      </c>
      <c r="Q17" s="30">
        <v>16</v>
      </c>
      <c r="R17" s="33" t="s">
        <v>64</v>
      </c>
      <c r="S17" s="2"/>
      <c r="T17" s="2"/>
      <c r="U17" s="2"/>
      <c r="V17" s="2"/>
      <c r="W17" s="2"/>
      <c r="X17" s="2"/>
      <c r="Y17" s="2"/>
      <c r="Z17" s="2"/>
      <c r="AA17" s="2"/>
      <c r="AB17" s="2"/>
      <c r="AC17" s="2"/>
      <c r="AD17" s="2"/>
      <c r="AE17" s="2"/>
      <c r="AF17" s="2"/>
      <c r="AG17" s="2"/>
      <c r="AH17" s="2"/>
      <c r="AI17" s="2"/>
      <c r="AJ17" s="15"/>
      <c r="AK17" s="2"/>
      <c r="AL17" s="2"/>
      <c r="AM17" s="154"/>
    </row>
    <row r="18" spans="1:39" ht="54" x14ac:dyDescent="0.25">
      <c r="A18" s="153" t="s">
        <v>106</v>
      </c>
      <c r="B18" s="29" t="s">
        <v>70</v>
      </c>
      <c r="C18" s="30"/>
      <c r="D18" s="30" t="s">
        <v>58</v>
      </c>
      <c r="E18" s="30"/>
      <c r="F18" s="29" t="s">
        <v>77</v>
      </c>
      <c r="G18" s="35">
        <v>0</v>
      </c>
      <c r="H18" s="35">
        <v>16</v>
      </c>
      <c r="I18" s="35">
        <v>0</v>
      </c>
      <c r="J18" s="35">
        <v>1</v>
      </c>
      <c r="K18" s="31">
        <f t="shared" si="0"/>
        <v>17</v>
      </c>
      <c r="L18" s="33" t="s">
        <v>75</v>
      </c>
      <c r="M18" s="33" t="s">
        <v>61</v>
      </c>
      <c r="N18" s="30" t="s">
        <v>78</v>
      </c>
      <c r="O18" s="33" t="s">
        <v>73</v>
      </c>
      <c r="P18" s="33" t="s">
        <v>80</v>
      </c>
      <c r="Q18" s="33" t="s">
        <v>81</v>
      </c>
      <c r="R18" s="33" t="s">
        <v>64</v>
      </c>
      <c r="S18" s="2"/>
      <c r="T18" s="2"/>
      <c r="U18" s="2"/>
      <c r="V18" s="2"/>
      <c r="W18" s="2"/>
      <c r="X18" s="2"/>
      <c r="Y18" s="2"/>
      <c r="Z18" s="2"/>
      <c r="AA18" s="2"/>
      <c r="AB18" s="2"/>
      <c r="AC18" s="2"/>
      <c r="AD18" s="2"/>
      <c r="AE18" s="2"/>
      <c r="AF18" s="2"/>
      <c r="AG18" s="2"/>
      <c r="AH18" s="17"/>
      <c r="AI18" s="17"/>
      <c r="AJ18" s="15"/>
      <c r="AK18" s="2"/>
      <c r="AL18" s="2"/>
      <c r="AM18" s="154"/>
    </row>
    <row r="19" spans="1:39" ht="54" x14ac:dyDescent="0.25">
      <c r="A19" s="153" t="s">
        <v>106</v>
      </c>
      <c r="B19" s="29" t="s">
        <v>99</v>
      </c>
      <c r="C19" s="30"/>
      <c r="D19" s="30"/>
      <c r="E19" s="30" t="s">
        <v>58</v>
      </c>
      <c r="F19" s="29" t="s">
        <v>82</v>
      </c>
      <c r="G19" s="35"/>
      <c r="H19" s="35"/>
      <c r="I19" s="35">
        <v>15</v>
      </c>
      <c r="J19" s="35"/>
      <c r="K19" s="31">
        <f t="shared" si="0"/>
        <v>15</v>
      </c>
      <c r="L19" s="33" t="s">
        <v>101</v>
      </c>
      <c r="M19" s="33" t="s">
        <v>83</v>
      </c>
      <c r="N19" s="30">
        <v>411</v>
      </c>
      <c r="O19" s="33" t="s">
        <v>84</v>
      </c>
      <c r="P19" s="33" t="s">
        <v>85</v>
      </c>
      <c r="Q19" s="33" t="s">
        <v>86</v>
      </c>
      <c r="R19" s="33" t="s">
        <v>87</v>
      </c>
      <c r="S19" s="2"/>
      <c r="T19" s="2"/>
      <c r="U19" s="2"/>
      <c r="V19" s="2"/>
      <c r="W19" s="2"/>
      <c r="X19" s="2"/>
      <c r="Y19" s="2"/>
      <c r="Z19" s="2"/>
      <c r="AA19" s="2"/>
      <c r="AB19" s="2"/>
      <c r="AC19" s="2"/>
      <c r="AD19" s="2"/>
      <c r="AE19" s="2"/>
      <c r="AF19" s="2"/>
      <c r="AG19" s="2"/>
      <c r="AH19" s="17"/>
      <c r="AI19" s="17"/>
      <c r="AJ19" s="15"/>
      <c r="AK19" s="2"/>
      <c r="AL19" s="2"/>
      <c r="AM19" s="154"/>
    </row>
    <row r="20" spans="1:39" ht="72" x14ac:dyDescent="0.25">
      <c r="A20" s="153" t="s">
        <v>106</v>
      </c>
      <c r="B20" s="29" t="s">
        <v>88</v>
      </c>
      <c r="C20" s="30"/>
      <c r="D20" s="30"/>
      <c r="E20" s="30" t="s">
        <v>58</v>
      </c>
      <c r="F20" s="29" t="s">
        <v>98</v>
      </c>
      <c r="G20" s="31">
        <v>1</v>
      </c>
      <c r="H20" s="31">
        <v>4</v>
      </c>
      <c r="I20" s="31"/>
      <c r="J20" s="31"/>
      <c r="K20" s="31">
        <f>SUM(G20:J20)</f>
        <v>5</v>
      </c>
      <c r="L20" s="33" t="s">
        <v>89</v>
      </c>
      <c r="M20" s="33" t="s">
        <v>90</v>
      </c>
      <c r="N20" s="33">
        <v>394</v>
      </c>
      <c r="O20" s="33" t="s">
        <v>91</v>
      </c>
      <c r="P20" s="33" t="s">
        <v>92</v>
      </c>
      <c r="Q20" s="33" t="s">
        <v>93</v>
      </c>
      <c r="R20" s="33" t="s">
        <v>94</v>
      </c>
      <c r="S20" s="2"/>
      <c r="T20" s="2"/>
      <c r="U20" s="2"/>
      <c r="V20" s="2"/>
      <c r="W20" s="2"/>
      <c r="X20" s="2"/>
      <c r="Y20" s="2"/>
      <c r="Z20" s="2"/>
      <c r="AA20" s="2"/>
      <c r="AB20" s="2"/>
      <c r="AC20" s="2"/>
      <c r="AD20" s="2"/>
      <c r="AE20" s="2"/>
      <c r="AF20" s="2"/>
      <c r="AG20" s="2"/>
      <c r="AH20" s="17"/>
      <c r="AI20" s="17"/>
      <c r="AJ20" s="15"/>
      <c r="AK20" s="2"/>
      <c r="AL20" s="2"/>
      <c r="AM20" s="154"/>
    </row>
    <row r="21" spans="1:39" ht="153.75" thickBot="1" x14ac:dyDescent="0.3">
      <c r="A21" s="155" t="s">
        <v>106</v>
      </c>
      <c r="B21" s="156" t="s">
        <v>102</v>
      </c>
      <c r="C21" s="157" t="s">
        <v>58</v>
      </c>
      <c r="D21" s="157"/>
      <c r="E21" s="157"/>
      <c r="F21" s="156" t="s">
        <v>95</v>
      </c>
      <c r="G21" s="158"/>
      <c r="H21" s="158"/>
      <c r="I21" s="158">
        <v>9</v>
      </c>
      <c r="J21" s="158">
        <v>9</v>
      </c>
      <c r="K21" s="159">
        <v>18</v>
      </c>
      <c r="L21" s="160" t="s">
        <v>89</v>
      </c>
      <c r="M21" s="160" t="s">
        <v>90</v>
      </c>
      <c r="N21" s="157">
        <v>395</v>
      </c>
      <c r="O21" s="157" t="s">
        <v>96</v>
      </c>
      <c r="P21" s="160" t="s">
        <v>97</v>
      </c>
      <c r="Q21" s="157">
        <v>116</v>
      </c>
      <c r="R21" s="160" t="s">
        <v>94</v>
      </c>
      <c r="S21" s="161"/>
      <c r="T21" s="161"/>
      <c r="U21" s="161"/>
      <c r="V21" s="161"/>
      <c r="W21" s="161"/>
      <c r="X21" s="161"/>
      <c r="Y21" s="161"/>
      <c r="Z21" s="161"/>
      <c r="AA21" s="161"/>
      <c r="AB21" s="161"/>
      <c r="AC21" s="161"/>
      <c r="AD21" s="161"/>
      <c r="AE21" s="161"/>
      <c r="AF21" s="161"/>
      <c r="AG21" s="161"/>
      <c r="AH21" s="162"/>
      <c r="AI21" s="162"/>
      <c r="AJ21" s="163"/>
      <c r="AK21" s="161"/>
      <c r="AL21" s="161"/>
      <c r="AM21" s="164"/>
    </row>
    <row r="22" spans="1:39" ht="101.25" x14ac:dyDescent="0.25">
      <c r="A22" s="145" t="s">
        <v>198</v>
      </c>
      <c r="B22" s="166" t="s">
        <v>108</v>
      </c>
      <c r="C22" s="166"/>
      <c r="D22" s="166"/>
      <c r="E22" s="166" t="s">
        <v>58</v>
      </c>
      <c r="F22" s="166" t="s">
        <v>109</v>
      </c>
      <c r="G22" s="166">
        <v>0</v>
      </c>
      <c r="H22" s="166">
        <v>0</v>
      </c>
      <c r="I22" s="166">
        <v>0</v>
      </c>
      <c r="J22" s="166">
        <v>0</v>
      </c>
      <c r="K22" s="166">
        <f>SUM(G22:J22)</f>
        <v>0</v>
      </c>
      <c r="L22" s="166" t="s">
        <v>110</v>
      </c>
      <c r="M22" s="166" t="s">
        <v>111</v>
      </c>
      <c r="N22" s="166">
        <v>191</v>
      </c>
      <c r="O22" s="166" t="s">
        <v>112</v>
      </c>
      <c r="P22" s="166" t="s">
        <v>113</v>
      </c>
      <c r="Q22" s="166">
        <v>360</v>
      </c>
      <c r="R22" s="166" t="s">
        <v>114</v>
      </c>
      <c r="S22" s="166"/>
      <c r="T22" s="166"/>
      <c r="U22" s="166"/>
      <c r="V22" s="166"/>
      <c r="W22" s="166"/>
      <c r="X22" s="166"/>
      <c r="Y22" s="166"/>
      <c r="Z22" s="166"/>
      <c r="AA22" s="166"/>
      <c r="AB22" s="166"/>
      <c r="AC22" s="166"/>
      <c r="AD22" s="166"/>
      <c r="AE22" s="166"/>
      <c r="AF22" s="166"/>
      <c r="AG22" s="166"/>
      <c r="AH22" s="166"/>
      <c r="AI22" s="166"/>
      <c r="AJ22" s="166"/>
      <c r="AK22" s="166"/>
      <c r="AL22" s="166"/>
      <c r="AM22" s="167" t="s">
        <v>195</v>
      </c>
    </row>
    <row r="23" spans="1:39" ht="101.25" x14ac:dyDescent="0.25">
      <c r="A23" s="153" t="s">
        <v>198</v>
      </c>
      <c r="B23" s="68" t="s">
        <v>115</v>
      </c>
      <c r="C23" s="69"/>
      <c r="D23" s="68"/>
      <c r="E23" s="68" t="s">
        <v>58</v>
      </c>
      <c r="F23" s="68" t="s">
        <v>116</v>
      </c>
      <c r="G23" s="68">
        <v>0</v>
      </c>
      <c r="H23" s="68">
        <v>0</v>
      </c>
      <c r="I23" s="68">
        <v>0</v>
      </c>
      <c r="J23" s="68">
        <v>0</v>
      </c>
      <c r="K23" s="68">
        <f t="shared" ref="K23:K35" si="1">SUM(G23:J23)</f>
        <v>0</v>
      </c>
      <c r="L23" s="68" t="s">
        <v>117</v>
      </c>
      <c r="M23" s="68" t="s">
        <v>111</v>
      </c>
      <c r="N23" s="68">
        <v>179</v>
      </c>
      <c r="O23" s="68" t="s">
        <v>118</v>
      </c>
      <c r="P23" s="68" t="s">
        <v>119</v>
      </c>
      <c r="Q23" s="68">
        <v>116</v>
      </c>
      <c r="R23" s="68" t="s">
        <v>114</v>
      </c>
      <c r="S23" s="68"/>
      <c r="T23" s="68"/>
      <c r="U23" s="68"/>
      <c r="V23" s="69"/>
      <c r="W23" s="69"/>
      <c r="X23" s="69"/>
      <c r="Y23" s="69"/>
      <c r="Z23" s="69"/>
      <c r="AA23" s="69"/>
      <c r="AB23" s="69"/>
      <c r="AC23" s="69"/>
      <c r="AD23" s="69"/>
      <c r="AE23" s="69"/>
      <c r="AF23" s="69"/>
      <c r="AG23" s="69"/>
      <c r="AH23" s="69"/>
      <c r="AI23" s="69"/>
      <c r="AJ23" s="92"/>
      <c r="AK23" s="69"/>
      <c r="AL23" s="69"/>
      <c r="AM23" s="168" t="s">
        <v>195</v>
      </c>
    </row>
    <row r="24" spans="1:39" ht="90" x14ac:dyDescent="0.25">
      <c r="A24" s="153" t="s">
        <v>198</v>
      </c>
      <c r="B24" s="68" t="s">
        <v>120</v>
      </c>
      <c r="C24" s="68"/>
      <c r="D24" s="68" t="s">
        <v>58</v>
      </c>
      <c r="E24" s="68"/>
      <c r="F24" s="68" t="s">
        <v>121</v>
      </c>
      <c r="G24" s="68">
        <v>0</v>
      </c>
      <c r="H24" s="68">
        <v>0</v>
      </c>
      <c r="I24" s="68">
        <v>0</v>
      </c>
      <c r="J24" s="68">
        <v>0</v>
      </c>
      <c r="K24" s="68">
        <f>SUM(G24:J24)</f>
        <v>0</v>
      </c>
      <c r="L24" s="68" t="s">
        <v>122</v>
      </c>
      <c r="M24" s="68" t="s">
        <v>111</v>
      </c>
      <c r="N24" s="68">
        <v>180</v>
      </c>
      <c r="O24" s="68" t="s">
        <v>123</v>
      </c>
      <c r="P24" s="68" t="s">
        <v>113</v>
      </c>
      <c r="Q24" s="68">
        <v>116</v>
      </c>
      <c r="R24" s="68" t="s">
        <v>114</v>
      </c>
      <c r="S24" s="69"/>
      <c r="T24" s="69"/>
      <c r="U24" s="69"/>
      <c r="V24" s="69"/>
      <c r="W24" s="69"/>
      <c r="X24" s="69"/>
      <c r="Y24" s="69"/>
      <c r="Z24" s="69"/>
      <c r="AA24" s="69"/>
      <c r="AB24" s="69"/>
      <c r="AC24" s="69"/>
      <c r="AD24" s="69"/>
      <c r="AE24" s="69"/>
      <c r="AF24" s="69"/>
      <c r="AG24" s="69"/>
      <c r="AH24" s="69"/>
      <c r="AI24" s="69"/>
      <c r="AJ24" s="69"/>
      <c r="AK24" s="69"/>
      <c r="AL24" s="69"/>
      <c r="AM24" s="168" t="s">
        <v>195</v>
      </c>
    </row>
    <row r="25" spans="1:39" ht="191.25" x14ac:dyDescent="0.25">
      <c r="A25" s="153" t="s">
        <v>198</v>
      </c>
      <c r="B25" s="68" t="s">
        <v>124</v>
      </c>
      <c r="C25" s="68"/>
      <c r="D25" s="68"/>
      <c r="E25" s="68" t="s">
        <v>58</v>
      </c>
      <c r="F25" s="68" t="s">
        <v>125</v>
      </c>
      <c r="G25" s="68">
        <v>0</v>
      </c>
      <c r="H25" s="68">
        <v>7</v>
      </c>
      <c r="I25" s="68">
        <v>0</v>
      </c>
      <c r="J25" s="68">
        <v>0</v>
      </c>
      <c r="K25" s="68">
        <f t="shared" si="1"/>
        <v>7</v>
      </c>
      <c r="L25" s="68" t="s">
        <v>126</v>
      </c>
      <c r="M25" s="68" t="s">
        <v>111</v>
      </c>
      <c r="N25" s="68">
        <v>197</v>
      </c>
      <c r="O25" s="68" t="s">
        <v>118</v>
      </c>
      <c r="P25" s="68" t="s">
        <v>127</v>
      </c>
      <c r="Q25" s="68">
        <v>7</v>
      </c>
      <c r="R25" s="68" t="s">
        <v>114</v>
      </c>
      <c r="S25" s="69"/>
      <c r="T25" s="69"/>
      <c r="U25" s="69"/>
      <c r="V25" s="69"/>
      <c r="W25" s="69"/>
      <c r="X25" s="69"/>
      <c r="Y25" s="69"/>
      <c r="Z25" s="69"/>
      <c r="AA25" s="69"/>
      <c r="AB25" s="69"/>
      <c r="AC25" s="93"/>
      <c r="AD25" s="69"/>
      <c r="AE25" s="69"/>
      <c r="AF25" s="69"/>
      <c r="AG25" s="69"/>
      <c r="AH25" s="94"/>
      <c r="AI25" s="94"/>
      <c r="AJ25" s="69"/>
      <c r="AK25" s="69"/>
      <c r="AL25" s="69"/>
      <c r="AM25" s="168" t="s">
        <v>195</v>
      </c>
    </row>
    <row r="26" spans="1:39" ht="67.5" x14ac:dyDescent="0.25">
      <c r="A26" s="153" t="s">
        <v>198</v>
      </c>
      <c r="B26" s="68" t="s">
        <v>128</v>
      </c>
      <c r="C26" s="68"/>
      <c r="D26" s="68"/>
      <c r="E26" s="68" t="s">
        <v>58</v>
      </c>
      <c r="F26" s="68" t="s">
        <v>129</v>
      </c>
      <c r="G26" s="68">
        <v>0</v>
      </c>
      <c r="H26" s="68">
        <v>1</v>
      </c>
      <c r="I26" s="68">
        <v>0</v>
      </c>
      <c r="J26" s="68">
        <v>0</v>
      </c>
      <c r="K26" s="68">
        <f t="shared" si="1"/>
        <v>1</v>
      </c>
      <c r="L26" s="68" t="s">
        <v>130</v>
      </c>
      <c r="M26" s="68" t="s">
        <v>111</v>
      </c>
      <c r="N26" s="68">
        <v>178</v>
      </c>
      <c r="O26" s="68" t="s">
        <v>131</v>
      </c>
      <c r="P26" s="68" t="s">
        <v>132</v>
      </c>
      <c r="Q26" s="68">
        <v>10</v>
      </c>
      <c r="R26" s="68" t="s">
        <v>114</v>
      </c>
      <c r="S26" s="69"/>
      <c r="T26" s="69"/>
      <c r="U26" s="69"/>
      <c r="V26" s="69"/>
      <c r="W26" s="69"/>
      <c r="X26" s="69"/>
      <c r="Y26" s="69"/>
      <c r="Z26" s="69"/>
      <c r="AA26" s="69"/>
      <c r="AB26" s="69"/>
      <c r="AC26" s="93"/>
      <c r="AD26" s="69"/>
      <c r="AE26" s="69"/>
      <c r="AF26" s="69"/>
      <c r="AG26" s="69"/>
      <c r="AH26" s="94"/>
      <c r="AI26" s="94"/>
      <c r="AJ26" s="69"/>
      <c r="AK26" s="69"/>
      <c r="AL26" s="69"/>
      <c r="AM26" s="168"/>
    </row>
    <row r="27" spans="1:39" ht="90" x14ac:dyDescent="0.25">
      <c r="A27" s="153" t="s">
        <v>198</v>
      </c>
      <c r="B27" s="71" t="s">
        <v>133</v>
      </c>
      <c r="C27" s="71"/>
      <c r="D27" s="71" t="s">
        <v>58</v>
      </c>
      <c r="E27" s="71"/>
      <c r="F27" s="71" t="s">
        <v>134</v>
      </c>
      <c r="G27" s="71">
        <v>0</v>
      </c>
      <c r="H27" s="71">
        <v>1</v>
      </c>
      <c r="I27" s="71">
        <v>1</v>
      </c>
      <c r="J27" s="71">
        <v>0</v>
      </c>
      <c r="K27" s="68">
        <f t="shared" si="1"/>
        <v>2</v>
      </c>
      <c r="L27" s="71" t="s">
        <v>135</v>
      </c>
      <c r="M27" s="68" t="s">
        <v>111</v>
      </c>
      <c r="N27" s="71">
        <v>430</v>
      </c>
      <c r="O27" s="71" t="s">
        <v>136</v>
      </c>
      <c r="P27" s="71" t="s">
        <v>137</v>
      </c>
      <c r="Q27" s="71">
        <v>20</v>
      </c>
      <c r="R27" s="71" t="s">
        <v>138</v>
      </c>
      <c r="S27" s="69"/>
      <c r="T27" s="69"/>
      <c r="U27" s="69"/>
      <c r="V27" s="69"/>
      <c r="W27" s="69"/>
      <c r="X27" s="69"/>
      <c r="Y27" s="69"/>
      <c r="Z27" s="69"/>
      <c r="AA27" s="69"/>
      <c r="AB27" s="69"/>
      <c r="AC27" s="93"/>
      <c r="AD27" s="69"/>
      <c r="AE27" s="69"/>
      <c r="AF27" s="69"/>
      <c r="AG27" s="69"/>
      <c r="AH27" s="94"/>
      <c r="AI27" s="94"/>
      <c r="AJ27" s="69"/>
      <c r="AK27" s="69"/>
      <c r="AL27" s="69"/>
      <c r="AM27" s="168"/>
    </row>
    <row r="28" spans="1:39" ht="78.75" x14ac:dyDescent="0.25">
      <c r="A28" s="153" t="s">
        <v>198</v>
      </c>
      <c r="B28" s="71" t="s">
        <v>139</v>
      </c>
      <c r="C28" s="71"/>
      <c r="D28" s="71"/>
      <c r="E28" s="71" t="s">
        <v>58</v>
      </c>
      <c r="F28" s="71" t="s">
        <v>140</v>
      </c>
      <c r="G28" s="71">
        <v>0</v>
      </c>
      <c r="H28" s="71">
        <v>1</v>
      </c>
      <c r="I28" s="71">
        <v>0</v>
      </c>
      <c r="J28" s="71">
        <v>0</v>
      </c>
      <c r="K28" s="68">
        <f t="shared" si="1"/>
        <v>1</v>
      </c>
      <c r="L28" s="71" t="s">
        <v>141</v>
      </c>
      <c r="M28" s="68" t="s">
        <v>111</v>
      </c>
      <c r="N28" s="71">
        <v>182</v>
      </c>
      <c r="O28" s="71" t="s">
        <v>142</v>
      </c>
      <c r="P28" s="71" t="s">
        <v>143</v>
      </c>
      <c r="Q28" s="71">
        <v>200</v>
      </c>
      <c r="R28" s="71" t="s">
        <v>138</v>
      </c>
      <c r="S28" s="69"/>
      <c r="T28" s="69"/>
      <c r="U28" s="69"/>
      <c r="V28" s="69"/>
      <c r="W28" s="69"/>
      <c r="X28" s="69"/>
      <c r="Y28" s="69"/>
      <c r="Z28" s="69"/>
      <c r="AA28" s="69"/>
      <c r="AB28" s="69"/>
      <c r="AC28" s="93"/>
      <c r="AD28" s="69"/>
      <c r="AE28" s="69"/>
      <c r="AF28" s="69"/>
      <c r="AG28" s="69"/>
      <c r="AH28" s="94"/>
      <c r="AI28" s="94"/>
      <c r="AJ28" s="69"/>
      <c r="AK28" s="69"/>
      <c r="AL28" s="69"/>
      <c r="AM28" s="168"/>
    </row>
    <row r="29" spans="1:39" ht="157.5" x14ac:dyDescent="0.25">
      <c r="A29" s="153" t="s">
        <v>198</v>
      </c>
      <c r="B29" s="71" t="s">
        <v>144</v>
      </c>
      <c r="C29" s="71"/>
      <c r="D29" s="71"/>
      <c r="E29" s="71" t="s">
        <v>58</v>
      </c>
      <c r="F29" s="71" t="s">
        <v>145</v>
      </c>
      <c r="G29" s="71">
        <v>0</v>
      </c>
      <c r="H29" s="71">
        <v>5</v>
      </c>
      <c r="I29" s="71">
        <v>0</v>
      </c>
      <c r="J29" s="71">
        <v>0</v>
      </c>
      <c r="K29" s="68">
        <f t="shared" si="1"/>
        <v>5</v>
      </c>
      <c r="L29" s="71" t="s">
        <v>146</v>
      </c>
      <c r="M29" s="68" t="s">
        <v>111</v>
      </c>
      <c r="N29" s="71" t="s">
        <v>147</v>
      </c>
      <c r="O29" s="71" t="s">
        <v>148</v>
      </c>
      <c r="P29" s="71" t="s">
        <v>149</v>
      </c>
      <c r="Q29" s="71" t="s">
        <v>150</v>
      </c>
      <c r="R29" s="71" t="s">
        <v>138</v>
      </c>
      <c r="S29" s="65"/>
      <c r="T29" s="65"/>
      <c r="U29" s="65"/>
      <c r="V29" s="65"/>
      <c r="W29" s="65"/>
      <c r="X29" s="65"/>
      <c r="Y29" s="65"/>
      <c r="Z29" s="65"/>
      <c r="AA29" s="65"/>
      <c r="AB29" s="65"/>
      <c r="AC29" s="66"/>
      <c r="AD29" s="65"/>
      <c r="AE29" s="65"/>
      <c r="AF29" s="65"/>
      <c r="AG29" s="65"/>
      <c r="AH29" s="67"/>
      <c r="AI29" s="67"/>
      <c r="AJ29" s="65"/>
      <c r="AK29" s="65"/>
      <c r="AL29" s="65"/>
      <c r="AM29" s="169"/>
    </row>
    <row r="30" spans="1:39" ht="67.5" x14ac:dyDescent="0.25">
      <c r="A30" s="153" t="s">
        <v>198</v>
      </c>
      <c r="B30" s="68" t="s">
        <v>151</v>
      </c>
      <c r="C30" s="68"/>
      <c r="D30" s="68"/>
      <c r="E30" s="68" t="s">
        <v>58</v>
      </c>
      <c r="F30" s="68" t="s">
        <v>152</v>
      </c>
      <c r="G30" s="68">
        <v>0</v>
      </c>
      <c r="H30" s="68">
        <v>0</v>
      </c>
      <c r="I30" s="68">
        <v>3</v>
      </c>
      <c r="J30" s="68">
        <v>0</v>
      </c>
      <c r="K30" s="68">
        <f t="shared" si="1"/>
        <v>3</v>
      </c>
      <c r="L30" s="68" t="s">
        <v>153</v>
      </c>
      <c r="M30" s="68" t="s">
        <v>111</v>
      </c>
      <c r="N30" s="68">
        <v>195</v>
      </c>
      <c r="O30" s="68" t="s">
        <v>154</v>
      </c>
      <c r="P30" s="68" t="s">
        <v>155</v>
      </c>
      <c r="Q30" s="68">
        <v>30</v>
      </c>
      <c r="R30" s="68" t="s">
        <v>156</v>
      </c>
      <c r="S30" s="65"/>
      <c r="T30" s="65"/>
      <c r="U30" s="65"/>
      <c r="V30" s="65"/>
      <c r="W30" s="65"/>
      <c r="X30" s="65"/>
      <c r="Y30" s="65"/>
      <c r="Z30" s="65"/>
      <c r="AA30" s="65"/>
      <c r="AB30" s="65"/>
      <c r="AC30" s="66"/>
      <c r="AD30" s="65"/>
      <c r="AE30" s="65"/>
      <c r="AF30" s="65"/>
      <c r="AG30" s="65"/>
      <c r="AH30" s="67"/>
      <c r="AI30" s="67"/>
      <c r="AJ30" s="65"/>
      <c r="AK30" s="65"/>
      <c r="AL30" s="65"/>
      <c r="AM30" s="169"/>
    </row>
    <row r="31" spans="1:39" ht="67.5" x14ac:dyDescent="0.25">
      <c r="A31" s="153" t="s">
        <v>198</v>
      </c>
      <c r="B31" s="68" t="s">
        <v>157</v>
      </c>
      <c r="C31" s="68" t="s">
        <v>58</v>
      </c>
      <c r="D31" s="68"/>
      <c r="E31" s="68"/>
      <c r="F31" s="68" t="s">
        <v>158</v>
      </c>
      <c r="G31" s="68">
        <v>2</v>
      </c>
      <c r="H31" s="68">
        <v>7</v>
      </c>
      <c r="I31" s="68">
        <v>8</v>
      </c>
      <c r="J31" s="68">
        <v>7</v>
      </c>
      <c r="K31" s="68">
        <f t="shared" si="1"/>
        <v>24</v>
      </c>
      <c r="L31" s="68" t="s">
        <v>159</v>
      </c>
      <c r="M31" s="68" t="s">
        <v>111</v>
      </c>
      <c r="N31" s="68">
        <v>182</v>
      </c>
      <c r="O31" s="68" t="s">
        <v>160</v>
      </c>
      <c r="P31" s="68" t="s">
        <v>161</v>
      </c>
      <c r="Q31" s="68">
        <v>24</v>
      </c>
      <c r="R31" s="68" t="s">
        <v>156</v>
      </c>
      <c r="S31" s="65"/>
      <c r="T31" s="65"/>
      <c r="U31" s="65"/>
      <c r="V31" s="65"/>
      <c r="W31" s="65"/>
      <c r="X31" s="65"/>
      <c r="Y31" s="65"/>
      <c r="Z31" s="65"/>
      <c r="AA31" s="65"/>
      <c r="AB31" s="65"/>
      <c r="AC31" s="66"/>
      <c r="AD31" s="65"/>
      <c r="AE31" s="65"/>
      <c r="AF31" s="65"/>
      <c r="AG31" s="65"/>
      <c r="AH31" s="67"/>
      <c r="AI31" s="67"/>
      <c r="AJ31" s="65"/>
      <c r="AK31" s="65"/>
      <c r="AL31" s="65"/>
      <c r="AM31" s="169"/>
    </row>
    <row r="32" spans="1:39" ht="101.25" x14ac:dyDescent="0.25">
      <c r="A32" s="153" t="s">
        <v>198</v>
      </c>
      <c r="B32" s="68" t="s">
        <v>162</v>
      </c>
      <c r="C32" s="68" t="s">
        <v>58</v>
      </c>
      <c r="D32" s="68"/>
      <c r="E32" s="68"/>
      <c r="F32" s="68" t="s">
        <v>163</v>
      </c>
      <c r="G32" s="68">
        <v>2</v>
      </c>
      <c r="H32" s="68">
        <v>6</v>
      </c>
      <c r="I32" s="68">
        <v>10</v>
      </c>
      <c r="J32" s="68"/>
      <c r="K32" s="68">
        <f t="shared" si="1"/>
        <v>18</v>
      </c>
      <c r="L32" s="68" t="s">
        <v>164</v>
      </c>
      <c r="M32" s="68" t="s">
        <v>165</v>
      </c>
      <c r="N32" s="68">
        <v>182</v>
      </c>
      <c r="O32" s="68" t="s">
        <v>166</v>
      </c>
      <c r="P32" s="68" t="s">
        <v>167</v>
      </c>
      <c r="Q32" s="68">
        <v>46</v>
      </c>
      <c r="R32" s="68" t="s">
        <v>138</v>
      </c>
      <c r="S32" s="65"/>
      <c r="T32" s="65"/>
      <c r="U32" s="65"/>
      <c r="V32" s="65"/>
      <c r="W32" s="65"/>
      <c r="X32" s="65"/>
      <c r="Y32" s="65"/>
      <c r="Z32" s="65"/>
      <c r="AA32" s="65"/>
      <c r="AB32" s="65"/>
      <c r="AC32" s="66"/>
      <c r="AD32" s="65"/>
      <c r="AE32" s="65"/>
      <c r="AF32" s="65"/>
      <c r="AG32" s="65"/>
      <c r="AH32" s="67"/>
      <c r="AI32" s="67"/>
      <c r="AJ32" s="65"/>
      <c r="AK32" s="65"/>
      <c r="AL32" s="65"/>
      <c r="AM32" s="169"/>
    </row>
    <row r="33" spans="1:39" ht="202.5" x14ac:dyDescent="0.25">
      <c r="A33" s="153" t="s">
        <v>198</v>
      </c>
      <c r="B33" s="68" t="s">
        <v>168</v>
      </c>
      <c r="C33" s="69"/>
      <c r="D33" s="68"/>
      <c r="E33" s="68" t="s">
        <v>58</v>
      </c>
      <c r="F33" s="68" t="s">
        <v>169</v>
      </c>
      <c r="G33" s="68">
        <v>3</v>
      </c>
      <c r="H33" s="68">
        <v>3</v>
      </c>
      <c r="I33" s="68">
        <v>3</v>
      </c>
      <c r="J33" s="68">
        <v>3</v>
      </c>
      <c r="K33" s="68">
        <f t="shared" si="1"/>
        <v>12</v>
      </c>
      <c r="L33" s="68" t="s">
        <v>170</v>
      </c>
      <c r="M33" s="68" t="s">
        <v>111</v>
      </c>
      <c r="N33" s="68">
        <v>193</v>
      </c>
      <c r="O33" s="68" t="s">
        <v>171</v>
      </c>
      <c r="P33" s="68" t="s">
        <v>172</v>
      </c>
      <c r="Q33" s="68">
        <v>15</v>
      </c>
      <c r="R33" s="68" t="s">
        <v>138</v>
      </c>
      <c r="S33" s="65"/>
      <c r="T33" s="65"/>
      <c r="U33" s="65"/>
      <c r="V33" s="65"/>
      <c r="W33" s="65"/>
      <c r="X33" s="65"/>
      <c r="Y33" s="65"/>
      <c r="Z33" s="65"/>
      <c r="AA33" s="65"/>
      <c r="AB33" s="65"/>
      <c r="AC33" s="66"/>
      <c r="AD33" s="65"/>
      <c r="AE33" s="65"/>
      <c r="AF33" s="65"/>
      <c r="AG33" s="65"/>
      <c r="AH33" s="67"/>
      <c r="AI33" s="67"/>
      <c r="AJ33" s="65"/>
      <c r="AK33" s="65"/>
      <c r="AL33" s="65"/>
      <c r="AM33" s="169"/>
    </row>
    <row r="34" spans="1:39" ht="67.5" x14ac:dyDescent="0.25">
      <c r="A34" s="153" t="s">
        <v>198</v>
      </c>
      <c r="B34" s="68" t="s">
        <v>173</v>
      </c>
      <c r="C34" s="68"/>
      <c r="D34" s="68"/>
      <c r="E34" s="68" t="s">
        <v>58</v>
      </c>
      <c r="F34" s="68" t="s">
        <v>174</v>
      </c>
      <c r="G34" s="68">
        <v>0</v>
      </c>
      <c r="H34" s="68">
        <v>8</v>
      </c>
      <c r="I34" s="68">
        <v>8</v>
      </c>
      <c r="J34" s="68">
        <v>4</v>
      </c>
      <c r="K34" s="68">
        <f t="shared" si="1"/>
        <v>20</v>
      </c>
      <c r="L34" s="68" t="s">
        <v>175</v>
      </c>
      <c r="M34" s="68" t="s">
        <v>111</v>
      </c>
      <c r="N34" s="68">
        <v>184</v>
      </c>
      <c r="O34" s="68" t="s">
        <v>176</v>
      </c>
      <c r="P34" s="68" t="s">
        <v>176</v>
      </c>
      <c r="Q34" s="68">
        <v>30</v>
      </c>
      <c r="R34" s="68" t="s">
        <v>138</v>
      </c>
      <c r="S34" s="65"/>
      <c r="T34" s="65"/>
      <c r="U34" s="65"/>
      <c r="V34" s="65"/>
      <c r="W34" s="65"/>
      <c r="X34" s="65"/>
      <c r="Y34" s="65"/>
      <c r="Z34" s="65"/>
      <c r="AA34" s="65"/>
      <c r="AB34" s="65"/>
      <c r="AC34" s="66"/>
      <c r="AD34" s="65"/>
      <c r="AE34" s="65"/>
      <c r="AF34" s="65"/>
      <c r="AG34" s="65"/>
      <c r="AH34" s="67"/>
      <c r="AI34" s="67"/>
      <c r="AJ34" s="65"/>
      <c r="AK34" s="65"/>
      <c r="AL34" s="65"/>
      <c r="AM34" s="169"/>
    </row>
    <row r="35" spans="1:39" ht="67.5" x14ac:dyDescent="0.25">
      <c r="A35" s="153" t="s">
        <v>198</v>
      </c>
      <c r="B35" s="68" t="s">
        <v>177</v>
      </c>
      <c r="C35" s="69"/>
      <c r="D35" s="68"/>
      <c r="E35" s="68" t="s">
        <v>58</v>
      </c>
      <c r="F35" s="68" t="s">
        <v>178</v>
      </c>
      <c r="G35" s="68">
        <v>0</v>
      </c>
      <c r="H35" s="68">
        <v>3</v>
      </c>
      <c r="I35" s="68">
        <v>0</v>
      </c>
      <c r="J35" s="68">
        <v>0</v>
      </c>
      <c r="K35" s="68">
        <f t="shared" si="1"/>
        <v>3</v>
      </c>
      <c r="L35" s="68" t="s">
        <v>175</v>
      </c>
      <c r="M35" s="68" t="s">
        <v>111</v>
      </c>
      <c r="N35" s="68">
        <v>194</v>
      </c>
      <c r="O35" s="68" t="s">
        <v>179</v>
      </c>
      <c r="P35" s="68" t="s">
        <v>179</v>
      </c>
      <c r="Q35" s="68">
        <v>200</v>
      </c>
      <c r="R35" s="68" t="s">
        <v>138</v>
      </c>
      <c r="S35" s="65"/>
      <c r="T35" s="65"/>
      <c r="U35" s="65"/>
      <c r="V35" s="65"/>
      <c r="W35" s="65"/>
      <c r="X35" s="65"/>
      <c r="Y35" s="65"/>
      <c r="Z35" s="65"/>
      <c r="AA35" s="65"/>
      <c r="AB35" s="65"/>
      <c r="AC35" s="66"/>
      <c r="AD35" s="65"/>
      <c r="AE35" s="65"/>
      <c r="AF35" s="65"/>
      <c r="AG35" s="65"/>
      <c r="AH35" s="67"/>
      <c r="AI35" s="67"/>
      <c r="AJ35" s="65"/>
      <c r="AK35" s="65"/>
      <c r="AL35" s="65"/>
      <c r="AM35" s="169"/>
    </row>
    <row r="36" spans="1:39" ht="67.5" x14ac:dyDescent="0.25">
      <c r="A36" s="153" t="s">
        <v>198</v>
      </c>
      <c r="B36" s="68" t="s">
        <v>180</v>
      </c>
      <c r="C36" s="68"/>
      <c r="D36" s="68"/>
      <c r="E36" s="68" t="s">
        <v>58</v>
      </c>
      <c r="F36" s="68" t="s">
        <v>181</v>
      </c>
      <c r="G36" s="68">
        <v>0</v>
      </c>
      <c r="H36" s="68">
        <v>4</v>
      </c>
      <c r="I36" s="68">
        <v>4</v>
      </c>
      <c r="J36" s="68">
        <v>4</v>
      </c>
      <c r="K36" s="68">
        <f>SUM(G36:J36)</f>
        <v>12</v>
      </c>
      <c r="L36" s="68" t="s">
        <v>182</v>
      </c>
      <c r="M36" s="68" t="s">
        <v>90</v>
      </c>
      <c r="N36" s="68">
        <v>469</v>
      </c>
      <c r="O36" s="68" t="s">
        <v>183</v>
      </c>
      <c r="P36" s="68" t="s">
        <v>184</v>
      </c>
      <c r="Q36" s="68">
        <f>SUM(K36*3)</f>
        <v>36</v>
      </c>
      <c r="R36" s="68" t="s">
        <v>185</v>
      </c>
      <c r="S36" s="65"/>
      <c r="T36" s="65"/>
      <c r="U36" s="65"/>
      <c r="V36" s="65"/>
      <c r="W36" s="65"/>
      <c r="X36" s="65"/>
      <c r="Y36" s="65"/>
      <c r="Z36" s="65"/>
      <c r="AA36" s="65"/>
      <c r="AB36" s="65"/>
      <c r="AC36" s="66"/>
      <c r="AD36" s="65"/>
      <c r="AE36" s="65"/>
      <c r="AF36" s="65"/>
      <c r="AG36" s="65"/>
      <c r="AH36" s="67"/>
      <c r="AI36" s="67"/>
      <c r="AJ36" s="65"/>
      <c r="AK36" s="65"/>
      <c r="AL36" s="65"/>
      <c r="AM36" s="169"/>
    </row>
    <row r="37" spans="1:39" ht="67.5" x14ac:dyDescent="0.25">
      <c r="A37" s="153" t="s">
        <v>198</v>
      </c>
      <c r="B37" s="68" t="s">
        <v>186</v>
      </c>
      <c r="C37" s="68" t="s">
        <v>58</v>
      </c>
      <c r="D37" s="68"/>
      <c r="E37" s="68"/>
      <c r="F37" s="68" t="s">
        <v>187</v>
      </c>
      <c r="G37" s="68">
        <v>1</v>
      </c>
      <c r="H37" s="68">
        <v>1</v>
      </c>
      <c r="I37" s="68">
        <v>0</v>
      </c>
      <c r="J37" s="68">
        <v>1</v>
      </c>
      <c r="K37" s="68">
        <f t="shared" ref="K37:K38" si="2">SUM(G37:J37)</f>
        <v>3</v>
      </c>
      <c r="L37" s="68" t="s">
        <v>188</v>
      </c>
      <c r="M37" s="68" t="s">
        <v>111</v>
      </c>
      <c r="N37" s="68">
        <v>462</v>
      </c>
      <c r="O37" s="68" t="s">
        <v>189</v>
      </c>
      <c r="P37" s="68" t="s">
        <v>190</v>
      </c>
      <c r="Q37" s="68">
        <v>116</v>
      </c>
      <c r="R37" s="68" t="s">
        <v>185</v>
      </c>
      <c r="S37" s="65"/>
      <c r="T37" s="65"/>
      <c r="U37" s="65"/>
      <c r="V37" s="65"/>
      <c r="W37" s="65"/>
      <c r="X37" s="65"/>
      <c r="Y37" s="65"/>
      <c r="Z37" s="65"/>
      <c r="AA37" s="65"/>
      <c r="AB37" s="65"/>
      <c r="AC37" s="66"/>
      <c r="AD37" s="65"/>
      <c r="AE37" s="65"/>
      <c r="AF37" s="65"/>
      <c r="AG37" s="65"/>
      <c r="AH37" s="67"/>
      <c r="AI37" s="67"/>
      <c r="AJ37" s="65"/>
      <c r="AK37" s="65"/>
      <c r="AL37" s="65"/>
      <c r="AM37" s="169"/>
    </row>
    <row r="38" spans="1:39" ht="68.25" thickBot="1" x14ac:dyDescent="0.3">
      <c r="A38" s="170" t="s">
        <v>198</v>
      </c>
      <c r="B38" s="171" t="s">
        <v>191</v>
      </c>
      <c r="C38" s="171"/>
      <c r="D38" s="171" t="s">
        <v>58</v>
      </c>
      <c r="E38" s="171"/>
      <c r="F38" s="171" t="s">
        <v>192</v>
      </c>
      <c r="G38" s="171">
        <v>0</v>
      </c>
      <c r="H38" s="171">
        <v>6</v>
      </c>
      <c r="I38" s="171">
        <v>6</v>
      </c>
      <c r="J38" s="171">
        <v>6</v>
      </c>
      <c r="K38" s="171">
        <f t="shared" si="2"/>
        <v>18</v>
      </c>
      <c r="L38" s="171" t="s">
        <v>193</v>
      </c>
      <c r="M38" s="171" t="s">
        <v>111</v>
      </c>
      <c r="N38" s="171">
        <v>463</v>
      </c>
      <c r="O38" s="171" t="s">
        <v>194</v>
      </c>
      <c r="P38" s="171" t="s">
        <v>190</v>
      </c>
      <c r="Q38" s="171">
        <v>6</v>
      </c>
      <c r="R38" s="171" t="s">
        <v>185</v>
      </c>
      <c r="S38" s="172"/>
      <c r="T38" s="172"/>
      <c r="U38" s="172"/>
      <c r="V38" s="172"/>
      <c r="W38" s="172"/>
      <c r="X38" s="172"/>
      <c r="Y38" s="172"/>
      <c r="Z38" s="172"/>
      <c r="AA38" s="172"/>
      <c r="AB38" s="172"/>
      <c r="AC38" s="173"/>
      <c r="AD38" s="172"/>
      <c r="AE38" s="172"/>
      <c r="AF38" s="172"/>
      <c r="AG38" s="172"/>
      <c r="AH38" s="174"/>
      <c r="AI38" s="174"/>
      <c r="AJ38" s="172"/>
      <c r="AK38" s="172"/>
      <c r="AL38" s="172"/>
      <c r="AM38" s="175"/>
    </row>
    <row r="39" spans="1:39" ht="112.5" x14ac:dyDescent="0.25">
      <c r="A39" s="145" t="s">
        <v>215</v>
      </c>
      <c r="B39" s="176" t="s">
        <v>202</v>
      </c>
      <c r="C39" s="177" t="s">
        <v>52</v>
      </c>
      <c r="D39" s="177" t="s">
        <v>58</v>
      </c>
      <c r="E39" s="177"/>
      <c r="F39" s="178" t="s">
        <v>203</v>
      </c>
      <c r="G39" s="177">
        <v>10</v>
      </c>
      <c r="H39" s="177">
        <v>10</v>
      </c>
      <c r="I39" s="176" t="s">
        <v>204</v>
      </c>
      <c r="J39" s="176" t="s">
        <v>204</v>
      </c>
      <c r="K39" s="176" t="s">
        <v>205</v>
      </c>
      <c r="L39" s="178" t="s">
        <v>206</v>
      </c>
      <c r="M39" s="176" t="s">
        <v>111</v>
      </c>
      <c r="N39" s="176">
        <v>544</v>
      </c>
      <c r="O39" s="176" t="s">
        <v>207</v>
      </c>
      <c r="P39" s="176" t="s">
        <v>208</v>
      </c>
      <c r="Q39" s="176" t="s">
        <v>52</v>
      </c>
      <c r="R39" s="176" t="s">
        <v>209</v>
      </c>
      <c r="S39" s="179" t="s">
        <v>52</v>
      </c>
      <c r="T39" s="180" t="s">
        <v>52</v>
      </c>
      <c r="U39" s="180" t="s">
        <v>52</v>
      </c>
      <c r="V39" s="181" t="s">
        <v>52</v>
      </c>
      <c r="W39" s="180" t="s">
        <v>52</v>
      </c>
      <c r="X39" s="182" t="s">
        <v>52</v>
      </c>
      <c r="Y39" s="180"/>
      <c r="Z39" s="180"/>
      <c r="AA39" s="180"/>
      <c r="AB39" s="183" t="s">
        <v>52</v>
      </c>
      <c r="AC39" s="180"/>
      <c r="AD39" s="180"/>
      <c r="AE39" s="180" t="s">
        <v>52</v>
      </c>
      <c r="AF39" s="180"/>
      <c r="AG39" s="180" t="s">
        <v>52</v>
      </c>
      <c r="AH39" s="181" t="s">
        <v>52</v>
      </c>
      <c r="AI39" s="181" t="s">
        <v>52</v>
      </c>
      <c r="AJ39" s="184" t="s">
        <v>52</v>
      </c>
      <c r="AK39" s="177" t="s">
        <v>52</v>
      </c>
      <c r="AL39" s="185"/>
      <c r="AM39" s="186" t="s">
        <v>214</v>
      </c>
    </row>
    <row r="40" spans="1:39" ht="113.25" thickBot="1" x14ac:dyDescent="0.3">
      <c r="A40" s="155" t="s">
        <v>215</v>
      </c>
      <c r="B40" s="939" t="s">
        <v>202</v>
      </c>
      <c r="C40" s="716" t="s">
        <v>52</v>
      </c>
      <c r="D40" s="716"/>
      <c r="E40" s="716" t="s">
        <v>58</v>
      </c>
      <c r="F40" s="950" t="s">
        <v>210</v>
      </c>
      <c r="G40" s="716">
        <v>10</v>
      </c>
      <c r="H40" s="716">
        <v>10</v>
      </c>
      <c r="I40" s="939" t="s">
        <v>204</v>
      </c>
      <c r="J40" s="939" t="s">
        <v>204</v>
      </c>
      <c r="K40" s="939" t="s">
        <v>205</v>
      </c>
      <c r="L40" s="950" t="s">
        <v>206</v>
      </c>
      <c r="M40" s="939" t="s">
        <v>111</v>
      </c>
      <c r="N40" s="939">
        <v>544</v>
      </c>
      <c r="O40" s="939" t="s">
        <v>207</v>
      </c>
      <c r="P40" s="939" t="s">
        <v>211</v>
      </c>
      <c r="Q40" s="939" t="s">
        <v>52</v>
      </c>
      <c r="R40" s="939" t="s">
        <v>209</v>
      </c>
      <c r="S40" s="951"/>
      <c r="T40" s="754"/>
      <c r="U40" s="754"/>
      <c r="V40" s="721"/>
      <c r="W40" s="754"/>
      <c r="X40" s="817"/>
      <c r="Y40" s="754"/>
      <c r="Z40" s="754"/>
      <c r="AA40" s="754"/>
      <c r="AB40" s="952"/>
      <c r="AC40" s="754"/>
      <c r="AD40" s="754"/>
      <c r="AE40" s="754"/>
      <c r="AF40" s="754"/>
      <c r="AG40" s="953"/>
      <c r="AH40" s="954"/>
      <c r="AI40" s="955"/>
      <c r="AJ40" s="956"/>
      <c r="AK40" s="957"/>
      <c r="AL40" s="20"/>
      <c r="AM40" s="958" t="s">
        <v>214</v>
      </c>
    </row>
    <row r="41" spans="1:39" ht="78.75" x14ac:dyDescent="0.25">
      <c r="A41" s="145" t="s">
        <v>229</v>
      </c>
      <c r="B41" s="187" t="s">
        <v>1335</v>
      </c>
      <c r="C41" s="187"/>
      <c r="D41" s="187" t="s">
        <v>234</v>
      </c>
      <c r="E41" s="187"/>
      <c r="F41" s="187" t="s">
        <v>1336</v>
      </c>
      <c r="G41" s="188">
        <v>4</v>
      </c>
      <c r="H41" s="188">
        <v>6</v>
      </c>
      <c r="I41" s="188">
        <v>2</v>
      </c>
      <c r="J41" s="188"/>
      <c r="K41" s="221"/>
      <c r="L41" s="190" t="s">
        <v>1337</v>
      </c>
      <c r="M41" s="187" t="s">
        <v>111</v>
      </c>
      <c r="N41" s="187">
        <v>380</v>
      </c>
      <c r="O41" s="187" t="s">
        <v>1338</v>
      </c>
      <c r="P41" s="187" t="s">
        <v>1339</v>
      </c>
      <c r="Q41" s="187">
        <v>700</v>
      </c>
      <c r="R41" s="187" t="s">
        <v>1340</v>
      </c>
      <c r="S41" s="959"/>
      <c r="T41" s="788"/>
      <c r="U41" s="788"/>
      <c r="V41" s="414"/>
      <c r="W41" s="788"/>
      <c r="X41" s="788"/>
      <c r="Y41" s="414"/>
      <c r="Z41" s="788"/>
      <c r="AA41" s="788"/>
      <c r="AB41" s="788"/>
      <c r="AC41" s="788"/>
      <c r="AD41" s="788"/>
      <c r="AE41" s="788"/>
      <c r="AF41" s="960"/>
      <c r="AG41" s="414"/>
      <c r="AH41" s="961"/>
      <c r="AI41" s="788"/>
      <c r="AJ41" s="962"/>
      <c r="AK41" s="414"/>
      <c r="AL41" s="181"/>
      <c r="AM41" s="222"/>
    </row>
    <row r="42" spans="1:39" ht="78.75" x14ac:dyDescent="0.25">
      <c r="A42" s="153" t="s">
        <v>229</v>
      </c>
      <c r="B42" s="74" t="s">
        <v>1341</v>
      </c>
      <c r="C42" s="74" t="s">
        <v>58</v>
      </c>
      <c r="D42" s="74"/>
      <c r="E42" s="74"/>
      <c r="F42" s="947" t="s">
        <v>1342</v>
      </c>
      <c r="G42" s="747">
        <v>1</v>
      </c>
      <c r="H42" s="747">
        <v>2</v>
      </c>
      <c r="I42" s="747">
        <v>3</v>
      </c>
      <c r="J42" s="747"/>
      <c r="K42" s="748">
        <f>SUM(G42:J42)</f>
        <v>6</v>
      </c>
      <c r="L42" s="194" t="s">
        <v>1343</v>
      </c>
      <c r="M42" s="194" t="s">
        <v>1344</v>
      </c>
      <c r="N42" s="74">
        <v>380</v>
      </c>
      <c r="O42" s="947" t="s">
        <v>1345</v>
      </c>
      <c r="P42" s="74" t="s">
        <v>1346</v>
      </c>
      <c r="Q42" s="74">
        <v>150</v>
      </c>
      <c r="R42" s="947" t="s">
        <v>1347</v>
      </c>
      <c r="S42" s="133"/>
      <c r="T42" s="133"/>
      <c r="U42" s="133"/>
      <c r="V42" s="133"/>
      <c r="W42" s="133"/>
      <c r="X42" s="133"/>
      <c r="Y42" s="133"/>
      <c r="Z42" s="133"/>
      <c r="AA42" s="133"/>
      <c r="AB42" s="133"/>
      <c r="AC42" s="133"/>
      <c r="AD42" s="133"/>
      <c r="AE42" s="133"/>
      <c r="AF42" s="133"/>
      <c r="AG42" s="133"/>
      <c r="AH42" s="133"/>
      <c r="AI42" s="133"/>
      <c r="AJ42" s="197"/>
      <c r="AK42" s="133"/>
      <c r="AL42" s="133"/>
      <c r="AM42" s="223"/>
    </row>
    <row r="43" spans="1:39" ht="78.75" x14ac:dyDescent="0.25">
      <c r="A43" s="153" t="s">
        <v>229</v>
      </c>
      <c r="B43" s="74" t="s">
        <v>1341</v>
      </c>
      <c r="C43" s="74" t="s">
        <v>58</v>
      </c>
      <c r="D43" s="74"/>
      <c r="E43" s="74"/>
      <c r="F43" s="947" t="s">
        <v>1348</v>
      </c>
      <c r="G43" s="747">
        <v>1</v>
      </c>
      <c r="H43" s="747">
        <v>2</v>
      </c>
      <c r="I43" s="747">
        <v>3</v>
      </c>
      <c r="J43" s="747"/>
      <c r="K43" s="748">
        <f>SUM(G43:J43)</f>
        <v>6</v>
      </c>
      <c r="L43" s="194" t="s">
        <v>1343</v>
      </c>
      <c r="M43" s="194" t="s">
        <v>1344</v>
      </c>
      <c r="N43" s="74">
        <v>380</v>
      </c>
      <c r="O43" s="947" t="s">
        <v>1345</v>
      </c>
      <c r="P43" s="74" t="s">
        <v>1346</v>
      </c>
      <c r="Q43" s="74">
        <v>150</v>
      </c>
      <c r="R43" s="947" t="s">
        <v>1347</v>
      </c>
      <c r="S43" s="129"/>
      <c r="T43" s="129"/>
      <c r="U43" s="129"/>
      <c r="V43" s="129"/>
      <c r="W43" s="129"/>
      <c r="X43" s="129"/>
      <c r="Y43" s="129"/>
      <c r="Z43" s="129"/>
      <c r="AA43" s="129"/>
      <c r="AB43" s="129"/>
      <c r="AC43" s="129"/>
      <c r="AD43" s="129"/>
      <c r="AE43" s="129"/>
      <c r="AF43" s="74"/>
      <c r="AG43" s="74"/>
      <c r="AH43" s="198"/>
      <c r="AI43" s="129"/>
      <c r="AJ43" s="129"/>
      <c r="AK43" s="129"/>
      <c r="AL43" s="129"/>
      <c r="AM43" s="224"/>
    </row>
    <row r="44" spans="1:39" ht="78.75" x14ac:dyDescent="0.25">
      <c r="A44" s="153"/>
      <c r="B44" s="74" t="s">
        <v>1349</v>
      </c>
      <c r="C44" s="74" t="s">
        <v>58</v>
      </c>
      <c r="D44" s="74"/>
      <c r="E44" s="74"/>
      <c r="F44" s="947" t="s">
        <v>1350</v>
      </c>
      <c r="G44" s="747">
        <v>1</v>
      </c>
      <c r="H44" s="747">
        <v>2</v>
      </c>
      <c r="I44" s="747">
        <v>3</v>
      </c>
      <c r="J44" s="747"/>
      <c r="K44" s="748">
        <f t="shared" ref="K44:K58" si="3">SUM(G44:J44)</f>
        <v>6</v>
      </c>
      <c r="L44" s="194" t="s">
        <v>1343</v>
      </c>
      <c r="M44" s="194" t="s">
        <v>1344</v>
      </c>
      <c r="N44" s="74">
        <v>380</v>
      </c>
      <c r="O44" s="947" t="s">
        <v>1345</v>
      </c>
      <c r="P44" s="74" t="s">
        <v>1346</v>
      </c>
      <c r="Q44" s="74">
        <v>150</v>
      </c>
      <c r="R44" s="947" t="s">
        <v>1347</v>
      </c>
      <c r="S44" s="129"/>
      <c r="T44" s="129"/>
      <c r="U44" s="129"/>
      <c r="V44" s="129"/>
      <c r="W44" s="129"/>
      <c r="X44" s="129"/>
      <c r="Y44" s="129"/>
      <c r="Z44" s="129"/>
      <c r="AA44" s="129"/>
      <c r="AB44" s="129"/>
      <c r="AC44" s="129"/>
      <c r="AD44" s="129"/>
      <c r="AE44" s="129"/>
      <c r="AF44" s="74"/>
      <c r="AG44" s="74"/>
      <c r="AH44" s="129"/>
      <c r="AI44" s="129"/>
      <c r="AJ44" s="129"/>
      <c r="AK44" s="129"/>
      <c r="AL44" s="129"/>
      <c r="AM44" s="224"/>
    </row>
    <row r="45" spans="1:39" ht="78.75" x14ac:dyDescent="0.25">
      <c r="A45" s="153"/>
      <c r="B45" s="74" t="s">
        <v>1341</v>
      </c>
      <c r="C45" s="74" t="s">
        <v>58</v>
      </c>
      <c r="D45" s="74"/>
      <c r="E45" s="74"/>
      <c r="F45" s="947" t="s">
        <v>1351</v>
      </c>
      <c r="G45" s="747">
        <v>1</v>
      </c>
      <c r="H45" s="747">
        <v>2</v>
      </c>
      <c r="I45" s="747">
        <v>3</v>
      </c>
      <c r="J45" s="747"/>
      <c r="K45" s="748">
        <f t="shared" si="3"/>
        <v>6</v>
      </c>
      <c r="L45" s="194" t="s">
        <v>1343</v>
      </c>
      <c r="M45" s="194" t="s">
        <v>1344</v>
      </c>
      <c r="N45" s="74">
        <v>380</v>
      </c>
      <c r="O45" s="947" t="s">
        <v>1345</v>
      </c>
      <c r="P45" s="74" t="s">
        <v>1346</v>
      </c>
      <c r="Q45" s="74">
        <v>150</v>
      </c>
      <c r="R45" s="947" t="s">
        <v>1347</v>
      </c>
      <c r="S45" s="195"/>
      <c r="T45" s="200"/>
      <c r="U45" s="195"/>
      <c r="V45" s="201"/>
      <c r="W45" s="195"/>
      <c r="X45" s="195"/>
      <c r="Y45" s="192"/>
      <c r="Z45" s="195"/>
      <c r="AA45" s="195"/>
      <c r="AB45" s="192"/>
      <c r="AC45" s="192"/>
      <c r="AD45" s="195"/>
      <c r="AE45" s="195"/>
      <c r="AF45" s="195"/>
      <c r="AG45" s="195"/>
      <c r="AH45" s="202"/>
      <c r="AI45" s="878"/>
      <c r="AJ45" s="203"/>
      <c r="AK45" s="195"/>
      <c r="AL45" s="878"/>
      <c r="AM45" s="223"/>
    </row>
    <row r="46" spans="1:39" ht="78.75" x14ac:dyDescent="0.25">
      <c r="A46" s="153"/>
      <c r="B46" s="74" t="s">
        <v>1349</v>
      </c>
      <c r="C46" s="74" t="s">
        <v>58</v>
      </c>
      <c r="D46" s="74"/>
      <c r="E46" s="74"/>
      <c r="F46" s="947" t="s">
        <v>1352</v>
      </c>
      <c r="G46" s="747">
        <v>1</v>
      </c>
      <c r="H46" s="747">
        <v>2</v>
      </c>
      <c r="I46" s="747">
        <v>3</v>
      </c>
      <c r="J46" s="747"/>
      <c r="K46" s="748">
        <f t="shared" si="3"/>
        <v>6</v>
      </c>
      <c r="L46" s="194" t="s">
        <v>1343</v>
      </c>
      <c r="M46" s="194" t="s">
        <v>1344</v>
      </c>
      <c r="N46" s="74">
        <v>380</v>
      </c>
      <c r="O46" s="947" t="s">
        <v>1345</v>
      </c>
      <c r="P46" s="74" t="s">
        <v>1346</v>
      </c>
      <c r="Q46" s="74">
        <v>150</v>
      </c>
      <c r="R46" s="947" t="s">
        <v>1347</v>
      </c>
      <c r="S46" s="133"/>
      <c r="T46" s="133"/>
      <c r="U46" s="133"/>
      <c r="V46" s="133"/>
      <c r="W46" s="133"/>
      <c r="X46" s="133"/>
      <c r="Y46" s="133"/>
      <c r="Z46" s="133"/>
      <c r="AA46" s="133"/>
      <c r="AB46" s="133"/>
      <c r="AC46" s="133"/>
      <c r="AD46" s="133"/>
      <c r="AE46" s="133"/>
      <c r="AF46" s="133"/>
      <c r="AG46" s="133"/>
      <c r="AH46" s="133"/>
      <c r="AI46" s="133"/>
      <c r="AJ46" s="197"/>
      <c r="AK46" s="133"/>
      <c r="AL46" s="133"/>
      <c r="AM46" s="223"/>
    </row>
    <row r="47" spans="1:39" ht="78.75" x14ac:dyDescent="0.25">
      <c r="A47" s="153"/>
      <c r="B47" s="74" t="s">
        <v>1341</v>
      </c>
      <c r="C47" s="74" t="s">
        <v>58</v>
      </c>
      <c r="D47" s="74"/>
      <c r="E47" s="74"/>
      <c r="F47" s="947" t="s">
        <v>1353</v>
      </c>
      <c r="G47" s="747">
        <v>1</v>
      </c>
      <c r="H47" s="747">
        <v>2</v>
      </c>
      <c r="I47" s="747">
        <v>3</v>
      </c>
      <c r="J47" s="747"/>
      <c r="K47" s="748">
        <f t="shared" si="3"/>
        <v>6</v>
      </c>
      <c r="L47" s="194" t="s">
        <v>1343</v>
      </c>
      <c r="M47" s="194" t="s">
        <v>1344</v>
      </c>
      <c r="N47" s="74">
        <v>380</v>
      </c>
      <c r="O47" s="947" t="s">
        <v>1345</v>
      </c>
      <c r="P47" s="74" t="s">
        <v>1346</v>
      </c>
      <c r="Q47" s="74">
        <v>150</v>
      </c>
      <c r="R47" s="947" t="s">
        <v>1347</v>
      </c>
      <c r="S47" s="133"/>
      <c r="T47" s="133"/>
      <c r="U47" s="133"/>
      <c r="V47" s="133"/>
      <c r="W47" s="133"/>
      <c r="X47" s="133"/>
      <c r="Y47" s="133"/>
      <c r="Z47" s="133"/>
      <c r="AA47" s="133"/>
      <c r="AB47" s="133"/>
      <c r="AC47" s="133"/>
      <c r="AD47" s="133"/>
      <c r="AE47" s="133"/>
      <c r="AF47" s="133"/>
      <c r="AG47" s="133"/>
      <c r="AH47" s="133"/>
      <c r="AI47" s="133"/>
      <c r="AJ47" s="197"/>
      <c r="AK47" s="133"/>
      <c r="AL47" s="133"/>
      <c r="AM47" s="223"/>
    </row>
    <row r="48" spans="1:39" ht="78.75" x14ac:dyDescent="0.25">
      <c r="A48" s="153" t="s">
        <v>229</v>
      </c>
      <c r="B48" s="74" t="s">
        <v>1341</v>
      </c>
      <c r="C48" s="74" t="s">
        <v>58</v>
      </c>
      <c r="D48" s="74"/>
      <c r="E48" s="74"/>
      <c r="F48" s="947" t="s">
        <v>1354</v>
      </c>
      <c r="G48" s="747">
        <v>1</v>
      </c>
      <c r="H48" s="747">
        <v>2</v>
      </c>
      <c r="I48" s="747">
        <v>3</v>
      </c>
      <c r="J48" s="747"/>
      <c r="K48" s="748">
        <f t="shared" si="3"/>
        <v>6</v>
      </c>
      <c r="L48" s="194" t="s">
        <v>1343</v>
      </c>
      <c r="M48" s="194" t="s">
        <v>1344</v>
      </c>
      <c r="N48" s="74">
        <v>380</v>
      </c>
      <c r="O48" s="947" t="s">
        <v>1345</v>
      </c>
      <c r="P48" s="74" t="s">
        <v>1346</v>
      </c>
      <c r="Q48" s="74">
        <v>150</v>
      </c>
      <c r="R48" s="947" t="s">
        <v>1347</v>
      </c>
      <c r="S48" s="133"/>
      <c r="T48" s="133"/>
      <c r="U48" s="133"/>
      <c r="V48" s="133"/>
      <c r="W48" s="133"/>
      <c r="X48" s="133"/>
      <c r="Y48" s="133"/>
      <c r="Z48" s="133"/>
      <c r="AA48" s="133"/>
      <c r="AB48" s="133"/>
      <c r="AC48" s="133"/>
      <c r="AD48" s="133"/>
      <c r="AE48" s="133"/>
      <c r="AF48" s="133"/>
      <c r="AG48" s="133"/>
      <c r="AH48" s="133"/>
      <c r="AI48" s="133"/>
      <c r="AJ48" s="197"/>
      <c r="AK48" s="133"/>
      <c r="AL48" s="133"/>
      <c r="AM48" s="223"/>
    </row>
    <row r="49" spans="1:39" ht="78.75" x14ac:dyDescent="0.25">
      <c r="A49" s="153" t="s">
        <v>229</v>
      </c>
      <c r="B49" s="74" t="s">
        <v>1341</v>
      </c>
      <c r="C49" s="74" t="s">
        <v>58</v>
      </c>
      <c r="D49" s="74"/>
      <c r="E49" s="74"/>
      <c r="F49" s="947" t="s">
        <v>1355</v>
      </c>
      <c r="G49" s="747">
        <v>1</v>
      </c>
      <c r="H49" s="747">
        <v>2</v>
      </c>
      <c r="I49" s="747">
        <v>3</v>
      </c>
      <c r="J49" s="747"/>
      <c r="K49" s="748">
        <f t="shared" si="3"/>
        <v>6</v>
      </c>
      <c r="L49" s="194" t="s">
        <v>1343</v>
      </c>
      <c r="M49" s="194" t="s">
        <v>1344</v>
      </c>
      <c r="N49" s="74">
        <v>380</v>
      </c>
      <c r="O49" s="947" t="s">
        <v>1345</v>
      </c>
      <c r="P49" s="74" t="s">
        <v>1346</v>
      </c>
      <c r="Q49" s="74">
        <v>150</v>
      </c>
      <c r="R49" s="947" t="s">
        <v>1347</v>
      </c>
      <c r="S49" s="133"/>
      <c r="T49" s="133"/>
      <c r="U49" s="133"/>
      <c r="V49" s="133"/>
      <c r="W49" s="133"/>
      <c r="X49" s="133"/>
      <c r="Y49" s="133"/>
      <c r="Z49" s="133"/>
      <c r="AA49" s="133"/>
      <c r="AB49" s="133"/>
      <c r="AC49" s="133"/>
      <c r="AD49" s="133"/>
      <c r="AE49" s="133"/>
      <c r="AF49" s="133"/>
      <c r="AG49" s="133"/>
      <c r="AH49" s="133"/>
      <c r="AI49" s="133"/>
      <c r="AJ49" s="197"/>
      <c r="AK49" s="133"/>
      <c r="AL49" s="133"/>
      <c r="AM49" s="223"/>
    </row>
    <row r="50" spans="1:39" ht="78.75" x14ac:dyDescent="0.25">
      <c r="A50" s="153" t="s">
        <v>229</v>
      </c>
      <c r="B50" s="74" t="s">
        <v>1341</v>
      </c>
      <c r="C50" s="74" t="s">
        <v>58</v>
      </c>
      <c r="D50" s="74"/>
      <c r="E50" s="74"/>
      <c r="F50" s="947" t="s">
        <v>1356</v>
      </c>
      <c r="G50" s="747">
        <v>1</v>
      </c>
      <c r="H50" s="747">
        <v>2</v>
      </c>
      <c r="I50" s="747">
        <v>3</v>
      </c>
      <c r="J50" s="747"/>
      <c r="K50" s="748">
        <f t="shared" si="3"/>
        <v>6</v>
      </c>
      <c r="L50" s="194" t="s">
        <v>1343</v>
      </c>
      <c r="M50" s="194" t="s">
        <v>1344</v>
      </c>
      <c r="N50" s="74">
        <v>380</v>
      </c>
      <c r="O50" s="947" t="s">
        <v>1345</v>
      </c>
      <c r="P50" s="74" t="s">
        <v>1346</v>
      </c>
      <c r="Q50" s="74">
        <v>150</v>
      </c>
      <c r="R50" s="947" t="s">
        <v>1347</v>
      </c>
      <c r="S50" s="133"/>
      <c r="T50" s="133"/>
      <c r="U50" s="133"/>
      <c r="V50" s="133"/>
      <c r="W50" s="133"/>
      <c r="X50" s="133"/>
      <c r="Y50" s="133"/>
      <c r="Z50" s="133"/>
      <c r="AA50" s="133"/>
      <c r="AB50" s="133"/>
      <c r="AC50" s="133"/>
      <c r="AD50" s="133"/>
      <c r="AE50" s="133"/>
      <c r="AF50" s="133"/>
      <c r="AG50" s="133"/>
      <c r="AH50" s="133"/>
      <c r="AI50" s="133"/>
      <c r="AJ50" s="197"/>
      <c r="AK50" s="133"/>
      <c r="AL50" s="133"/>
      <c r="AM50" s="223"/>
    </row>
    <row r="51" spans="1:39" ht="78.75" x14ac:dyDescent="0.25">
      <c r="A51" s="153" t="s">
        <v>229</v>
      </c>
      <c r="B51" s="74" t="s">
        <v>1341</v>
      </c>
      <c r="C51" s="74" t="s">
        <v>58</v>
      </c>
      <c r="D51" s="74"/>
      <c r="E51" s="74"/>
      <c r="F51" s="947" t="s">
        <v>1357</v>
      </c>
      <c r="G51" s="747">
        <v>1</v>
      </c>
      <c r="H51" s="747">
        <v>2</v>
      </c>
      <c r="I51" s="747">
        <v>3</v>
      </c>
      <c r="J51" s="747"/>
      <c r="K51" s="748">
        <f t="shared" si="3"/>
        <v>6</v>
      </c>
      <c r="L51" s="194" t="s">
        <v>1343</v>
      </c>
      <c r="M51" s="194" t="s">
        <v>1344</v>
      </c>
      <c r="N51" s="74">
        <v>380</v>
      </c>
      <c r="O51" s="947" t="s">
        <v>1345</v>
      </c>
      <c r="P51" s="74" t="s">
        <v>1346</v>
      </c>
      <c r="Q51" s="74">
        <v>150</v>
      </c>
      <c r="R51" s="947" t="s">
        <v>1347</v>
      </c>
      <c r="S51" s="133"/>
      <c r="T51" s="133"/>
      <c r="U51" s="133"/>
      <c r="V51" s="133"/>
      <c r="W51" s="133"/>
      <c r="X51" s="133"/>
      <c r="Y51" s="133"/>
      <c r="Z51" s="133"/>
      <c r="AA51" s="133"/>
      <c r="AB51" s="133"/>
      <c r="AC51" s="133"/>
      <c r="AD51" s="133"/>
      <c r="AE51" s="133"/>
      <c r="AF51" s="133"/>
      <c r="AG51" s="133"/>
      <c r="AH51" s="133"/>
      <c r="AI51" s="133"/>
      <c r="AJ51" s="197"/>
      <c r="AK51" s="133"/>
      <c r="AL51" s="133"/>
      <c r="AM51" s="223"/>
    </row>
    <row r="52" spans="1:39" ht="78.75" x14ac:dyDescent="0.25">
      <c r="A52" s="153" t="s">
        <v>229</v>
      </c>
      <c r="B52" s="74" t="s">
        <v>1358</v>
      </c>
      <c r="C52" s="74" t="s">
        <v>58</v>
      </c>
      <c r="D52" s="74"/>
      <c r="E52" s="74"/>
      <c r="F52" s="947" t="s">
        <v>1359</v>
      </c>
      <c r="G52" s="747"/>
      <c r="H52" s="747">
        <v>3</v>
      </c>
      <c r="I52" s="747">
        <v>3</v>
      </c>
      <c r="J52" s="747"/>
      <c r="K52" s="748">
        <f t="shared" si="3"/>
        <v>6</v>
      </c>
      <c r="L52" s="194" t="s">
        <v>1343</v>
      </c>
      <c r="M52" s="194" t="s">
        <v>1344</v>
      </c>
      <c r="N52" s="74">
        <v>380</v>
      </c>
      <c r="O52" s="947" t="s">
        <v>1345</v>
      </c>
      <c r="P52" s="74" t="s">
        <v>1346</v>
      </c>
      <c r="Q52" s="74">
        <v>150</v>
      </c>
      <c r="R52" s="947" t="s">
        <v>1347</v>
      </c>
      <c r="S52" s="133"/>
      <c r="T52" s="133"/>
      <c r="U52" s="133"/>
      <c r="V52" s="133"/>
      <c r="W52" s="133"/>
      <c r="X52" s="133"/>
      <c r="Y52" s="133"/>
      <c r="Z52" s="133"/>
      <c r="AA52" s="133"/>
      <c r="AB52" s="133"/>
      <c r="AC52" s="133"/>
      <c r="AD52" s="133"/>
      <c r="AE52" s="133"/>
      <c r="AF52" s="133"/>
      <c r="AG52" s="133"/>
      <c r="AH52" s="133"/>
      <c r="AI52" s="133"/>
      <c r="AJ52" s="197"/>
      <c r="AK52" s="133"/>
      <c r="AL52" s="133"/>
      <c r="AM52" s="223"/>
    </row>
    <row r="53" spans="1:39" ht="78.75" x14ac:dyDescent="0.25">
      <c r="A53" s="153" t="s">
        <v>229</v>
      </c>
      <c r="B53" s="74" t="s">
        <v>1360</v>
      </c>
      <c r="C53" s="74" t="s">
        <v>58</v>
      </c>
      <c r="D53" s="74"/>
      <c r="E53" s="74"/>
      <c r="F53" s="947" t="s">
        <v>1361</v>
      </c>
      <c r="G53" s="747">
        <v>2</v>
      </c>
      <c r="H53" s="747">
        <v>2</v>
      </c>
      <c r="I53" s="747">
        <v>2</v>
      </c>
      <c r="J53" s="747"/>
      <c r="K53" s="748">
        <f t="shared" si="3"/>
        <v>6</v>
      </c>
      <c r="L53" s="194" t="s">
        <v>1343</v>
      </c>
      <c r="M53" s="194" t="s">
        <v>1344</v>
      </c>
      <c r="N53" s="74">
        <v>380</v>
      </c>
      <c r="O53" s="947" t="s">
        <v>1345</v>
      </c>
      <c r="P53" s="74" t="s">
        <v>1346</v>
      </c>
      <c r="Q53" s="74">
        <v>150</v>
      </c>
      <c r="R53" s="947" t="s">
        <v>1347</v>
      </c>
      <c r="S53" s="133"/>
      <c r="T53" s="133"/>
      <c r="U53" s="133"/>
      <c r="V53" s="133"/>
      <c r="W53" s="133"/>
      <c r="X53" s="133"/>
      <c r="Y53" s="133"/>
      <c r="Z53" s="133"/>
      <c r="AA53" s="133"/>
      <c r="AB53" s="133"/>
      <c r="AC53" s="133"/>
      <c r="AD53" s="133"/>
      <c r="AE53" s="133"/>
      <c r="AF53" s="133"/>
      <c r="AG53" s="133"/>
      <c r="AH53" s="133"/>
      <c r="AI53" s="133"/>
      <c r="AJ53" s="197"/>
      <c r="AK53" s="133"/>
      <c r="AL53" s="133"/>
      <c r="AM53" s="223"/>
    </row>
    <row r="54" spans="1:39" ht="78.75" x14ac:dyDescent="0.25">
      <c r="A54" s="153" t="s">
        <v>229</v>
      </c>
      <c r="B54" s="74" t="s">
        <v>1360</v>
      </c>
      <c r="C54" s="74" t="s">
        <v>58</v>
      </c>
      <c r="D54" s="74"/>
      <c r="E54" s="74"/>
      <c r="F54" s="947" t="s">
        <v>1362</v>
      </c>
      <c r="G54" s="747">
        <v>2</v>
      </c>
      <c r="H54" s="747">
        <v>2</v>
      </c>
      <c r="I54" s="747">
        <v>2</v>
      </c>
      <c r="J54" s="747"/>
      <c r="K54" s="748">
        <f t="shared" si="3"/>
        <v>6</v>
      </c>
      <c r="L54" s="194" t="s">
        <v>1343</v>
      </c>
      <c r="M54" s="194" t="s">
        <v>1344</v>
      </c>
      <c r="N54" s="74">
        <v>380</v>
      </c>
      <c r="O54" s="947" t="s">
        <v>1345</v>
      </c>
      <c r="P54" s="74" t="s">
        <v>1346</v>
      </c>
      <c r="Q54" s="74">
        <v>150</v>
      </c>
      <c r="R54" s="947" t="s">
        <v>1347</v>
      </c>
      <c r="S54" s="133"/>
      <c r="T54" s="133"/>
      <c r="U54" s="133"/>
      <c r="V54" s="133"/>
      <c r="W54" s="133"/>
      <c r="X54" s="133"/>
      <c r="Y54" s="133"/>
      <c r="Z54" s="133"/>
      <c r="AA54" s="133"/>
      <c r="AB54" s="133"/>
      <c r="AC54" s="133"/>
      <c r="AD54" s="133"/>
      <c r="AE54" s="133"/>
      <c r="AF54" s="133"/>
      <c r="AG54" s="133"/>
      <c r="AH54" s="133"/>
      <c r="AI54" s="133"/>
      <c r="AJ54" s="197"/>
      <c r="AK54" s="133"/>
      <c r="AL54" s="133"/>
      <c r="AM54" s="205"/>
    </row>
    <row r="55" spans="1:39" ht="67.5" x14ac:dyDescent="0.25">
      <c r="A55" s="153" t="s">
        <v>229</v>
      </c>
      <c r="B55" s="74" t="s">
        <v>1363</v>
      </c>
      <c r="C55" s="74" t="s">
        <v>58</v>
      </c>
      <c r="D55" s="74"/>
      <c r="E55" s="74"/>
      <c r="F55" s="947" t="s">
        <v>1364</v>
      </c>
      <c r="G55" s="747">
        <v>5</v>
      </c>
      <c r="H55" s="747">
        <v>15</v>
      </c>
      <c r="I55" s="747">
        <v>15</v>
      </c>
      <c r="J55" s="747"/>
      <c r="K55" s="748">
        <f t="shared" si="3"/>
        <v>35</v>
      </c>
      <c r="L55" s="194" t="s">
        <v>1343</v>
      </c>
      <c r="M55" s="194" t="s">
        <v>1344</v>
      </c>
      <c r="N55" s="74">
        <v>380</v>
      </c>
      <c r="O55" s="947" t="s">
        <v>1345</v>
      </c>
      <c r="P55" s="74" t="s">
        <v>1346</v>
      </c>
      <c r="Q55" s="74">
        <v>800</v>
      </c>
      <c r="R55" s="947" t="s">
        <v>1347</v>
      </c>
      <c r="S55" s="133"/>
      <c r="T55" s="133"/>
      <c r="U55" s="133"/>
      <c r="V55" s="133"/>
      <c r="W55" s="133"/>
      <c r="X55" s="133"/>
      <c r="Y55" s="133"/>
      <c r="Z55" s="133"/>
      <c r="AA55" s="133"/>
      <c r="AB55" s="133"/>
      <c r="AC55" s="133"/>
      <c r="AD55" s="133"/>
      <c r="AE55" s="133"/>
      <c r="AF55" s="133"/>
      <c r="AG55" s="133"/>
      <c r="AH55" s="133"/>
      <c r="AI55" s="133"/>
      <c r="AJ55" s="197"/>
      <c r="AK55" s="133"/>
      <c r="AL55" s="133"/>
      <c r="AM55" s="205"/>
    </row>
    <row r="56" spans="1:39" ht="67.5" x14ac:dyDescent="0.25">
      <c r="A56" s="153" t="s">
        <v>229</v>
      </c>
      <c r="B56" s="947" t="s">
        <v>1365</v>
      </c>
      <c r="C56" s="74" t="s">
        <v>58</v>
      </c>
      <c r="D56" s="74"/>
      <c r="E56" s="74"/>
      <c r="F56" s="947" t="s">
        <v>1366</v>
      </c>
      <c r="G56" s="133">
        <v>5</v>
      </c>
      <c r="H56" s="133">
        <v>5</v>
      </c>
      <c r="I56" s="133">
        <v>1</v>
      </c>
      <c r="J56" s="133">
        <v>1</v>
      </c>
      <c r="K56" s="748">
        <f t="shared" si="3"/>
        <v>12</v>
      </c>
      <c r="L56" s="194" t="s">
        <v>1343</v>
      </c>
      <c r="M56" s="194" t="s">
        <v>1344</v>
      </c>
      <c r="N56" s="74">
        <v>380</v>
      </c>
      <c r="O56" s="947" t="s">
        <v>1345</v>
      </c>
      <c r="P56" s="74" t="s">
        <v>1346</v>
      </c>
      <c r="Q56" s="74">
        <v>800</v>
      </c>
      <c r="R56" s="947" t="s">
        <v>1347</v>
      </c>
      <c r="S56" s="133"/>
      <c r="T56" s="133"/>
      <c r="U56" s="133"/>
      <c r="V56" s="133"/>
      <c r="W56" s="133"/>
      <c r="X56" s="133"/>
      <c r="Y56" s="133"/>
      <c r="Z56" s="133"/>
      <c r="AA56" s="133"/>
      <c r="AB56" s="133"/>
      <c r="AC56" s="133"/>
      <c r="AD56" s="133"/>
      <c r="AE56" s="133"/>
      <c r="AF56" s="133"/>
      <c r="AG56" s="133"/>
      <c r="AH56" s="133"/>
      <c r="AI56" s="133"/>
      <c r="AJ56" s="197"/>
      <c r="AK56" s="133"/>
      <c r="AL56" s="133"/>
      <c r="AM56" s="205"/>
    </row>
    <row r="57" spans="1:39" ht="112.5" x14ac:dyDescent="0.25">
      <c r="A57" s="153" t="s">
        <v>229</v>
      </c>
      <c r="B57" s="878" t="s">
        <v>224</v>
      </c>
      <c r="C57" s="878" t="s">
        <v>58</v>
      </c>
      <c r="D57" s="878"/>
      <c r="E57" s="878"/>
      <c r="F57" s="878" t="s">
        <v>225</v>
      </c>
      <c r="G57" s="73">
        <v>1</v>
      </c>
      <c r="H57" s="73">
        <v>1</v>
      </c>
      <c r="I57" s="73"/>
      <c r="J57" s="73"/>
      <c r="K57" s="73">
        <f t="shared" si="3"/>
        <v>2</v>
      </c>
      <c r="L57" s="199" t="s">
        <v>220</v>
      </c>
      <c r="M57" s="878" t="s">
        <v>90</v>
      </c>
      <c r="N57" s="878">
        <v>392</v>
      </c>
      <c r="O57" s="878" t="s">
        <v>223</v>
      </c>
      <c r="P57" s="878" t="s">
        <v>221</v>
      </c>
      <c r="Q57" s="878">
        <v>50</v>
      </c>
      <c r="R57" s="878" t="s">
        <v>222</v>
      </c>
      <c r="S57" s="133"/>
      <c r="T57" s="133"/>
      <c r="U57" s="133"/>
      <c r="V57" s="133"/>
      <c r="W57" s="133"/>
      <c r="X57" s="133"/>
      <c r="Y57" s="133"/>
      <c r="Z57" s="133"/>
      <c r="AA57" s="133"/>
      <c r="AB57" s="133"/>
      <c r="AC57" s="133"/>
      <c r="AD57" s="133"/>
      <c r="AE57" s="133"/>
      <c r="AF57" s="133"/>
      <c r="AG57" s="133"/>
      <c r="AH57" s="133"/>
      <c r="AI57" s="133"/>
      <c r="AJ57" s="197"/>
      <c r="AK57" s="133"/>
      <c r="AL57" s="133"/>
      <c r="AM57" s="205"/>
    </row>
    <row r="58" spans="1:39" ht="67.5" x14ac:dyDescent="0.25">
      <c r="A58" s="153" t="s">
        <v>229</v>
      </c>
      <c r="B58" s="74" t="s">
        <v>226</v>
      </c>
      <c r="C58" s="74" t="s">
        <v>58</v>
      </c>
      <c r="D58" s="74"/>
      <c r="E58" s="74"/>
      <c r="F58" s="74" t="s">
        <v>227</v>
      </c>
      <c r="G58" s="193"/>
      <c r="H58" s="193"/>
      <c r="I58" s="193">
        <v>1</v>
      </c>
      <c r="J58" s="193">
        <v>1</v>
      </c>
      <c r="K58" s="189">
        <f t="shared" si="3"/>
        <v>2</v>
      </c>
      <c r="L58" s="199" t="s">
        <v>220</v>
      </c>
      <c r="M58" s="878" t="s">
        <v>90</v>
      </c>
      <c r="N58" s="878">
        <v>392</v>
      </c>
      <c r="O58" s="878" t="s">
        <v>228</v>
      </c>
      <c r="P58" s="878" t="s">
        <v>221</v>
      </c>
      <c r="Q58" s="74">
        <v>200</v>
      </c>
      <c r="R58" s="878" t="s">
        <v>222</v>
      </c>
      <c r="S58" s="133"/>
      <c r="T58" s="133"/>
      <c r="U58" s="133"/>
      <c r="V58" s="133"/>
      <c r="W58" s="133"/>
      <c r="X58" s="133"/>
      <c r="Y58" s="133"/>
      <c r="Z58" s="133"/>
      <c r="AA58" s="133"/>
      <c r="AB58" s="133"/>
      <c r="AC58" s="133"/>
      <c r="AD58" s="133"/>
      <c r="AE58" s="133"/>
      <c r="AF58" s="133"/>
      <c r="AG58" s="133"/>
      <c r="AH58" s="133"/>
      <c r="AI58" s="133"/>
      <c r="AJ58" s="197"/>
      <c r="AK58" s="133"/>
      <c r="AL58" s="133"/>
      <c r="AM58" s="205"/>
    </row>
    <row r="59" spans="1:39" ht="78.75" x14ac:dyDescent="0.25">
      <c r="A59" s="153" t="s">
        <v>229</v>
      </c>
      <c r="B59" s="74" t="s">
        <v>1367</v>
      </c>
      <c r="C59" s="74"/>
      <c r="D59" s="74" t="s">
        <v>58</v>
      </c>
      <c r="E59" s="74"/>
      <c r="F59" s="74" t="s">
        <v>1368</v>
      </c>
      <c r="G59" s="747">
        <v>1</v>
      </c>
      <c r="H59" s="747">
        <v>1</v>
      </c>
      <c r="I59" s="747">
        <v>1</v>
      </c>
      <c r="J59" s="747"/>
      <c r="K59" s="748">
        <f>+SUM(G59:J59)</f>
        <v>3</v>
      </c>
      <c r="L59" s="194" t="s">
        <v>1369</v>
      </c>
      <c r="M59" s="194" t="s">
        <v>1370</v>
      </c>
      <c r="N59" s="74">
        <v>380</v>
      </c>
      <c r="O59" s="74" t="s">
        <v>1371</v>
      </c>
      <c r="P59" s="74" t="s">
        <v>1372</v>
      </c>
      <c r="Q59" s="74">
        <v>9</v>
      </c>
      <c r="R59" s="74" t="s">
        <v>1373</v>
      </c>
      <c r="S59" s="133"/>
      <c r="T59" s="133"/>
      <c r="U59" s="133"/>
      <c r="V59" s="133"/>
      <c r="W59" s="133"/>
      <c r="X59" s="133"/>
      <c r="Y59" s="133"/>
      <c r="Z59" s="133"/>
      <c r="AA59" s="133"/>
      <c r="AB59" s="133"/>
      <c r="AC59" s="133"/>
      <c r="AD59" s="133"/>
      <c r="AE59" s="133"/>
      <c r="AF59" s="133"/>
      <c r="AG59" s="133"/>
      <c r="AH59" s="133"/>
      <c r="AI59" s="133"/>
      <c r="AJ59" s="197"/>
      <c r="AK59" s="133"/>
      <c r="AL59" s="133"/>
      <c r="AM59" s="205"/>
    </row>
    <row r="60" spans="1:39" ht="79.5" thickBot="1" x14ac:dyDescent="0.3">
      <c r="A60" s="1427" t="s">
        <v>229</v>
      </c>
      <c r="B60" s="963" t="s">
        <v>1374</v>
      </c>
      <c r="C60" s="893"/>
      <c r="D60" s="893" t="s">
        <v>58</v>
      </c>
      <c r="E60" s="963"/>
      <c r="F60" s="893" t="s">
        <v>1368</v>
      </c>
      <c r="G60" s="964"/>
      <c r="H60" s="964">
        <v>1</v>
      </c>
      <c r="I60" s="964">
        <v>1</v>
      </c>
      <c r="J60" s="964">
        <v>1</v>
      </c>
      <c r="K60" s="965">
        <f>+SUM(G60:J60)</f>
        <v>3</v>
      </c>
      <c r="L60" s="966" t="s">
        <v>1369</v>
      </c>
      <c r="M60" s="966" t="s">
        <v>1370</v>
      </c>
      <c r="N60" s="892">
        <v>380</v>
      </c>
      <c r="O60" s="893" t="s">
        <v>1375</v>
      </c>
      <c r="P60" s="893" t="s">
        <v>1372</v>
      </c>
      <c r="Q60" s="893">
        <v>17</v>
      </c>
      <c r="R60" s="893" t="s">
        <v>1373</v>
      </c>
      <c r="S60" s="967"/>
      <c r="T60" s="967"/>
      <c r="U60" s="967"/>
      <c r="V60" s="967"/>
      <c r="W60" s="967"/>
      <c r="X60" s="967"/>
      <c r="Y60" s="967"/>
      <c r="Z60" s="967"/>
      <c r="AA60" s="967"/>
      <c r="AB60" s="967"/>
      <c r="AC60" s="967"/>
      <c r="AD60" s="967"/>
      <c r="AE60" s="967"/>
      <c r="AF60" s="967"/>
      <c r="AG60" s="967"/>
      <c r="AH60" s="967"/>
      <c r="AI60" s="967"/>
      <c r="AJ60" s="968"/>
      <c r="AK60" s="967"/>
      <c r="AL60" s="967"/>
      <c r="AM60" s="969"/>
    </row>
    <row r="61" spans="1:39" ht="213.75" x14ac:dyDescent="0.25">
      <c r="A61" s="1426" t="s">
        <v>1319</v>
      </c>
      <c r="B61" s="970" t="s">
        <v>1469</v>
      </c>
      <c r="C61" s="68" t="s">
        <v>58</v>
      </c>
      <c r="D61" s="68"/>
      <c r="E61" s="68"/>
      <c r="F61" s="970" t="s">
        <v>1297</v>
      </c>
      <c r="G61" s="1422">
        <v>0</v>
      </c>
      <c r="H61" s="1422">
        <v>0</v>
      </c>
      <c r="I61" s="1422">
        <v>0</v>
      </c>
      <c r="J61" s="1422">
        <v>0</v>
      </c>
      <c r="K61" s="1423">
        <f t="shared" ref="K61:K78" si="4">SUM(G61:J61)</f>
        <v>0</v>
      </c>
      <c r="L61" s="282" t="s">
        <v>1298</v>
      </c>
      <c r="M61" s="282" t="s">
        <v>1299</v>
      </c>
      <c r="N61" s="539">
        <v>316</v>
      </c>
      <c r="O61" s="282" t="s">
        <v>1300</v>
      </c>
      <c r="P61" s="282" t="s">
        <v>1301</v>
      </c>
      <c r="Q61" s="1422">
        <v>0</v>
      </c>
      <c r="R61" s="282" t="s">
        <v>1302</v>
      </c>
      <c r="S61" s="414"/>
      <c r="T61" s="414"/>
      <c r="U61" s="414"/>
      <c r="V61" s="414"/>
      <c r="W61" s="414"/>
      <c r="X61" s="414"/>
      <c r="Y61" s="414"/>
      <c r="Z61" s="414"/>
      <c r="AA61" s="414"/>
      <c r="AB61" s="414"/>
      <c r="AC61" s="414"/>
      <c r="AD61" s="414"/>
      <c r="AE61" s="414"/>
      <c r="AF61" s="414"/>
      <c r="AG61" s="414"/>
      <c r="AH61" s="414"/>
      <c r="AI61" s="414"/>
      <c r="AJ61" s="417"/>
      <c r="AK61" s="414"/>
      <c r="AL61" s="414"/>
      <c r="AM61" s="222"/>
    </row>
    <row r="62" spans="1:39" ht="213.75" x14ac:dyDescent="0.25">
      <c r="A62" s="1425" t="s">
        <v>1319</v>
      </c>
      <c r="B62" s="970" t="s">
        <v>1469</v>
      </c>
      <c r="C62" s="68"/>
      <c r="D62" s="68" t="s">
        <v>58</v>
      </c>
      <c r="E62" s="68"/>
      <c r="F62" s="970" t="s">
        <v>1297</v>
      </c>
      <c r="G62" s="1422">
        <v>1</v>
      </c>
      <c r="H62" s="1422">
        <v>6</v>
      </c>
      <c r="I62" s="1422">
        <v>6</v>
      </c>
      <c r="J62" s="1422">
        <v>6</v>
      </c>
      <c r="K62" s="1423">
        <f t="shared" si="4"/>
        <v>19</v>
      </c>
      <c r="L62" s="282" t="s">
        <v>1298</v>
      </c>
      <c r="M62" s="282" t="s">
        <v>1299</v>
      </c>
      <c r="N62" s="539">
        <v>316</v>
      </c>
      <c r="O62" s="282" t="s">
        <v>1300</v>
      </c>
      <c r="P62" s="282" t="s">
        <v>1301</v>
      </c>
      <c r="Q62" s="1422">
        <v>19</v>
      </c>
      <c r="R62" s="282" t="s">
        <v>1302</v>
      </c>
      <c r="S62" s="878"/>
      <c r="T62" s="878"/>
      <c r="U62" s="878"/>
      <c r="V62" s="878"/>
      <c r="W62" s="878"/>
      <c r="X62" s="878"/>
      <c r="Y62" s="878"/>
      <c r="Z62" s="878"/>
      <c r="AA62" s="878"/>
      <c r="AB62" s="878"/>
      <c r="AC62" s="878"/>
      <c r="AD62" s="878"/>
      <c r="AE62" s="878"/>
      <c r="AF62" s="878"/>
      <c r="AG62" s="878"/>
      <c r="AH62" s="878"/>
      <c r="AI62" s="878"/>
      <c r="AJ62" s="390"/>
      <c r="AK62" s="878"/>
      <c r="AL62" s="878"/>
      <c r="AM62" s="422"/>
    </row>
    <row r="63" spans="1:39" ht="213.75" x14ac:dyDescent="0.25">
      <c r="A63" s="1425" t="s">
        <v>1319</v>
      </c>
      <c r="B63" s="970" t="s">
        <v>1469</v>
      </c>
      <c r="C63" s="68"/>
      <c r="D63" s="68"/>
      <c r="E63" s="68" t="s">
        <v>58</v>
      </c>
      <c r="F63" s="970" t="s">
        <v>1297</v>
      </c>
      <c r="G63" s="1422">
        <v>6</v>
      </c>
      <c r="H63" s="1422">
        <v>12</v>
      </c>
      <c r="I63" s="1422">
        <v>6</v>
      </c>
      <c r="J63" s="1422">
        <v>6</v>
      </c>
      <c r="K63" s="1423">
        <f t="shared" si="4"/>
        <v>30</v>
      </c>
      <c r="L63" s="282" t="s">
        <v>1298</v>
      </c>
      <c r="M63" s="282" t="s">
        <v>1299</v>
      </c>
      <c r="N63" s="539">
        <v>316</v>
      </c>
      <c r="O63" s="282" t="s">
        <v>1300</v>
      </c>
      <c r="P63" s="282" t="s">
        <v>1301</v>
      </c>
      <c r="Q63" s="1422">
        <v>30</v>
      </c>
      <c r="R63" s="282" t="s">
        <v>1302</v>
      </c>
      <c r="S63" s="878"/>
      <c r="T63" s="878"/>
      <c r="U63" s="878"/>
      <c r="V63" s="878"/>
      <c r="W63" s="878"/>
      <c r="X63" s="878"/>
      <c r="Y63" s="878"/>
      <c r="Z63" s="878"/>
      <c r="AA63" s="878"/>
      <c r="AB63" s="878"/>
      <c r="AC63" s="878"/>
      <c r="AD63" s="878"/>
      <c r="AE63" s="878"/>
      <c r="AF63" s="878"/>
      <c r="AG63" s="878"/>
      <c r="AH63" s="878"/>
      <c r="AI63" s="878"/>
      <c r="AJ63" s="390"/>
      <c r="AK63" s="878"/>
      <c r="AL63" s="878"/>
      <c r="AM63" s="422"/>
    </row>
    <row r="64" spans="1:39" ht="191.25" x14ac:dyDescent="0.25">
      <c r="A64" s="1425" t="s">
        <v>1319</v>
      </c>
      <c r="B64" s="970" t="s">
        <v>1470</v>
      </c>
      <c r="C64" s="68" t="s">
        <v>58</v>
      </c>
      <c r="D64" s="68"/>
      <c r="E64" s="68"/>
      <c r="F64" s="970" t="s">
        <v>1303</v>
      </c>
      <c r="G64" s="288">
        <v>0</v>
      </c>
      <c r="H64" s="288">
        <v>15</v>
      </c>
      <c r="I64" s="288">
        <v>10</v>
      </c>
      <c r="J64" s="288">
        <v>10</v>
      </c>
      <c r="K64" s="837">
        <f t="shared" si="4"/>
        <v>35</v>
      </c>
      <c r="L64" s="282" t="s">
        <v>1304</v>
      </c>
      <c r="M64" s="282" t="s">
        <v>1299</v>
      </c>
      <c r="N64" s="282">
        <v>375</v>
      </c>
      <c r="O64" s="282" t="s">
        <v>1305</v>
      </c>
      <c r="P64" s="282" t="s">
        <v>1306</v>
      </c>
      <c r="Q64" s="288">
        <v>2500</v>
      </c>
      <c r="R64" s="282" t="s">
        <v>1302</v>
      </c>
      <c r="S64" s="878"/>
      <c r="T64" s="878"/>
      <c r="U64" s="878"/>
      <c r="V64" s="878"/>
      <c r="W64" s="878"/>
      <c r="X64" s="878"/>
      <c r="Y64" s="878"/>
      <c r="Z64" s="878"/>
      <c r="AA64" s="878"/>
      <c r="AB64" s="878"/>
      <c r="AC64" s="878"/>
      <c r="AD64" s="878"/>
      <c r="AE64" s="878"/>
      <c r="AF64" s="878"/>
      <c r="AG64" s="878"/>
      <c r="AH64" s="878"/>
      <c r="AI64" s="878"/>
      <c r="AJ64" s="390"/>
      <c r="AK64" s="878"/>
      <c r="AL64" s="878"/>
      <c r="AM64" s="422"/>
    </row>
    <row r="65" spans="1:39" ht="191.25" x14ac:dyDescent="0.25">
      <c r="A65" s="1425" t="s">
        <v>1319</v>
      </c>
      <c r="B65" s="970" t="s">
        <v>1470</v>
      </c>
      <c r="C65" s="68"/>
      <c r="D65" s="68" t="s">
        <v>58</v>
      </c>
      <c r="E65" s="68"/>
      <c r="F65" s="970" t="s">
        <v>1303</v>
      </c>
      <c r="G65" s="288">
        <v>10</v>
      </c>
      <c r="H65" s="288">
        <v>300</v>
      </c>
      <c r="I65" s="288">
        <v>168</v>
      </c>
      <c r="J65" s="288">
        <v>200</v>
      </c>
      <c r="K65" s="837">
        <f t="shared" si="4"/>
        <v>678</v>
      </c>
      <c r="L65" s="282" t="s">
        <v>1304</v>
      </c>
      <c r="M65" s="282" t="s">
        <v>1299</v>
      </c>
      <c r="N65" s="282">
        <v>375</v>
      </c>
      <c r="O65" s="282" t="s">
        <v>1305</v>
      </c>
      <c r="P65" s="282" t="s">
        <v>1306</v>
      </c>
      <c r="Q65" s="288">
        <v>1210</v>
      </c>
      <c r="R65" s="282" t="s">
        <v>1302</v>
      </c>
      <c r="S65" s="878"/>
      <c r="T65" s="878"/>
      <c r="U65" s="878"/>
      <c r="V65" s="878"/>
      <c r="W65" s="878"/>
      <c r="X65" s="878"/>
      <c r="Y65" s="878"/>
      <c r="Z65" s="878"/>
      <c r="AA65" s="878"/>
      <c r="AB65" s="878"/>
      <c r="AC65" s="878"/>
      <c r="AD65" s="878"/>
      <c r="AE65" s="878"/>
      <c r="AF65" s="878"/>
      <c r="AG65" s="878"/>
      <c r="AH65" s="878"/>
      <c r="AI65" s="878"/>
      <c r="AJ65" s="390"/>
      <c r="AK65" s="878"/>
      <c r="AL65" s="878"/>
      <c r="AM65" s="422"/>
    </row>
    <row r="66" spans="1:39" ht="191.25" x14ac:dyDescent="0.25">
      <c r="A66" s="1425" t="s">
        <v>1319</v>
      </c>
      <c r="B66" s="970" t="s">
        <v>1470</v>
      </c>
      <c r="C66" s="68"/>
      <c r="D66" s="68"/>
      <c r="E66" s="68" t="s">
        <v>58</v>
      </c>
      <c r="F66" s="970" t="s">
        <v>1303</v>
      </c>
      <c r="G66" s="288">
        <v>10</v>
      </c>
      <c r="H66" s="288">
        <v>400</v>
      </c>
      <c r="I66" s="288">
        <v>178</v>
      </c>
      <c r="J66" s="288">
        <v>234</v>
      </c>
      <c r="K66" s="837">
        <f t="shared" si="4"/>
        <v>822</v>
      </c>
      <c r="L66" s="282" t="s">
        <v>1304</v>
      </c>
      <c r="M66" s="282" t="s">
        <v>1299</v>
      </c>
      <c r="N66" s="282">
        <v>375</v>
      </c>
      <c r="O66" s="282" t="s">
        <v>1305</v>
      </c>
      <c r="P66" s="282" t="s">
        <v>1306</v>
      </c>
      <c r="Q66" s="288">
        <v>1490</v>
      </c>
      <c r="R66" s="282" t="s">
        <v>1302</v>
      </c>
      <c r="S66" s="878"/>
      <c r="T66" s="878"/>
      <c r="U66" s="878"/>
      <c r="V66" s="878"/>
      <c r="W66" s="878"/>
      <c r="X66" s="878"/>
      <c r="Y66" s="878"/>
      <c r="Z66" s="878"/>
      <c r="AA66" s="878"/>
      <c r="AB66" s="878"/>
      <c r="AC66" s="878"/>
      <c r="AD66" s="878"/>
      <c r="AE66" s="878"/>
      <c r="AF66" s="878"/>
      <c r="AG66" s="878"/>
      <c r="AH66" s="878"/>
      <c r="AI66" s="878"/>
      <c r="AJ66" s="390"/>
      <c r="AK66" s="878"/>
      <c r="AL66" s="878"/>
      <c r="AM66" s="422"/>
    </row>
    <row r="67" spans="1:39" ht="378.75" x14ac:dyDescent="0.25">
      <c r="A67" s="1425" t="s">
        <v>1319</v>
      </c>
      <c r="B67" s="1424" t="s">
        <v>1471</v>
      </c>
      <c r="C67" s="68" t="s">
        <v>58</v>
      </c>
      <c r="D67" s="68"/>
      <c r="E67" s="68"/>
      <c r="F67" s="970" t="s">
        <v>1307</v>
      </c>
      <c r="G67" s="288">
        <v>0</v>
      </c>
      <c r="H67" s="288">
        <v>0</v>
      </c>
      <c r="I67" s="288">
        <v>0</v>
      </c>
      <c r="J67" s="288">
        <v>0</v>
      </c>
      <c r="K67" s="837">
        <f t="shared" si="4"/>
        <v>0</v>
      </c>
      <c r="L67" s="282" t="s">
        <v>1308</v>
      </c>
      <c r="M67" s="282" t="s">
        <v>1299</v>
      </c>
      <c r="N67" s="282">
        <v>372</v>
      </c>
      <c r="O67" s="282" t="s">
        <v>1309</v>
      </c>
      <c r="P67" s="282" t="s">
        <v>1310</v>
      </c>
      <c r="Q67" s="288">
        <v>21</v>
      </c>
      <c r="R67" s="282" t="s">
        <v>1302</v>
      </c>
      <c r="S67" s="74"/>
      <c r="T67" s="74"/>
      <c r="U67" s="74"/>
      <c r="V67" s="74"/>
      <c r="W67" s="74"/>
      <c r="X67" s="74"/>
      <c r="Y67" s="74"/>
      <c r="Z67" s="74"/>
      <c r="AA67" s="74"/>
      <c r="AB67" s="74"/>
      <c r="AC67" s="74"/>
      <c r="AD67" s="74"/>
      <c r="AE67" s="74"/>
      <c r="AF67" s="74"/>
      <c r="AG67" s="74"/>
      <c r="AH67" s="74"/>
      <c r="AI67" s="74"/>
      <c r="AJ67" s="883"/>
      <c r="AK67" s="74"/>
      <c r="AL67" s="74"/>
      <c r="AM67" s="904"/>
    </row>
    <row r="68" spans="1:39" ht="378.75" x14ac:dyDescent="0.25">
      <c r="A68" s="1425" t="s">
        <v>1319</v>
      </c>
      <c r="B68" s="970" t="s">
        <v>1471</v>
      </c>
      <c r="C68" s="68"/>
      <c r="D68" s="68" t="s">
        <v>58</v>
      </c>
      <c r="E68" s="68"/>
      <c r="F68" s="970" t="s">
        <v>1307</v>
      </c>
      <c r="G68" s="288">
        <v>0</v>
      </c>
      <c r="H68" s="288">
        <v>120</v>
      </c>
      <c r="I68" s="288">
        <v>48</v>
      </c>
      <c r="J68" s="288">
        <v>48</v>
      </c>
      <c r="K68" s="837">
        <f t="shared" si="4"/>
        <v>216</v>
      </c>
      <c r="L68" s="282" t="s">
        <v>1308</v>
      </c>
      <c r="M68" s="282" t="s">
        <v>1299</v>
      </c>
      <c r="N68" s="282">
        <v>372</v>
      </c>
      <c r="O68" s="282" t="s">
        <v>1309</v>
      </c>
      <c r="P68" s="282" t="s">
        <v>1310</v>
      </c>
      <c r="Q68" s="288">
        <v>21</v>
      </c>
      <c r="R68" s="282" t="s">
        <v>1302</v>
      </c>
      <c r="S68" s="74"/>
      <c r="T68" s="74"/>
      <c r="U68" s="74"/>
      <c r="V68" s="74"/>
      <c r="W68" s="74"/>
      <c r="X68" s="74"/>
      <c r="Y68" s="74"/>
      <c r="Z68" s="74"/>
      <c r="AA68" s="74"/>
      <c r="AB68" s="74"/>
      <c r="AC68" s="74"/>
      <c r="AD68" s="74"/>
      <c r="AE68" s="74"/>
      <c r="AF68" s="74"/>
      <c r="AG68" s="74"/>
      <c r="AH68" s="74"/>
      <c r="AI68" s="74"/>
      <c r="AJ68" s="883"/>
      <c r="AK68" s="74"/>
      <c r="AL68" s="74"/>
      <c r="AM68" s="904"/>
    </row>
    <row r="69" spans="1:39" ht="378.75" x14ac:dyDescent="0.25">
      <c r="A69" s="1425" t="s">
        <v>1319</v>
      </c>
      <c r="B69" s="970" t="s">
        <v>1471</v>
      </c>
      <c r="C69" s="68"/>
      <c r="D69" s="68"/>
      <c r="E69" s="68" t="s">
        <v>58</v>
      </c>
      <c r="F69" s="970" t="s">
        <v>1307</v>
      </c>
      <c r="G69" s="288">
        <v>0</v>
      </c>
      <c r="H69" s="288">
        <v>0</v>
      </c>
      <c r="I69" s="288">
        <v>0</v>
      </c>
      <c r="J69" s="288">
        <v>0</v>
      </c>
      <c r="K69" s="837">
        <f t="shared" si="4"/>
        <v>0</v>
      </c>
      <c r="L69" s="282" t="s">
        <v>1308</v>
      </c>
      <c r="M69" s="282" t="s">
        <v>1299</v>
      </c>
      <c r="N69" s="282">
        <v>372</v>
      </c>
      <c r="O69" s="282" t="s">
        <v>1309</v>
      </c>
      <c r="P69" s="282" t="s">
        <v>1310</v>
      </c>
      <c r="Q69" s="288">
        <v>12</v>
      </c>
      <c r="R69" s="282" t="s">
        <v>1302</v>
      </c>
      <c r="S69" s="74"/>
      <c r="T69" s="74"/>
      <c r="U69" s="74"/>
      <c r="V69" s="74"/>
      <c r="W69" s="74"/>
      <c r="X69" s="74"/>
      <c r="Y69" s="74"/>
      <c r="Z69" s="74"/>
      <c r="AA69" s="74"/>
      <c r="AB69" s="74"/>
      <c r="AC69" s="74"/>
      <c r="AD69" s="74"/>
      <c r="AE69" s="74"/>
      <c r="AF69" s="74"/>
      <c r="AG69" s="74"/>
      <c r="AH69" s="74"/>
      <c r="AI69" s="74"/>
      <c r="AJ69" s="883"/>
      <c r="AK69" s="74"/>
      <c r="AL69" s="74"/>
      <c r="AM69" s="904"/>
    </row>
    <row r="70" spans="1:39" ht="157.5" x14ac:dyDescent="0.25">
      <c r="A70" s="1425" t="s">
        <v>1319</v>
      </c>
      <c r="B70" s="970" t="s">
        <v>1472</v>
      </c>
      <c r="C70" s="68" t="s">
        <v>58</v>
      </c>
      <c r="D70" s="68"/>
      <c r="E70" s="68"/>
      <c r="F70" s="970" t="s">
        <v>1473</v>
      </c>
      <c r="G70" s="288">
        <v>0</v>
      </c>
      <c r="H70" s="288">
        <v>3</v>
      </c>
      <c r="I70" s="288">
        <v>3</v>
      </c>
      <c r="J70" s="288">
        <v>4</v>
      </c>
      <c r="K70" s="837">
        <f t="shared" si="4"/>
        <v>10</v>
      </c>
      <c r="L70" s="282" t="s">
        <v>1308</v>
      </c>
      <c r="M70" s="282" t="s">
        <v>1299</v>
      </c>
      <c r="N70" s="282">
        <v>374</v>
      </c>
      <c r="O70" s="282" t="s">
        <v>1309</v>
      </c>
      <c r="P70" s="282" t="s">
        <v>1310</v>
      </c>
      <c r="Q70" s="288">
        <v>10</v>
      </c>
      <c r="R70" s="282" t="s">
        <v>1302</v>
      </c>
      <c r="S70" s="74"/>
      <c r="T70" s="74"/>
      <c r="U70" s="74"/>
      <c r="V70" s="74"/>
      <c r="W70" s="74"/>
      <c r="X70" s="74"/>
      <c r="Y70" s="74"/>
      <c r="Z70" s="74"/>
      <c r="AA70" s="74"/>
      <c r="AB70" s="74"/>
      <c r="AC70" s="74"/>
      <c r="AD70" s="74"/>
      <c r="AE70" s="74"/>
      <c r="AF70" s="74"/>
      <c r="AG70" s="74"/>
      <c r="AH70" s="74"/>
      <c r="AI70" s="74"/>
      <c r="AJ70" s="883"/>
      <c r="AK70" s="74"/>
      <c r="AL70" s="74"/>
      <c r="AM70" s="904"/>
    </row>
    <row r="71" spans="1:39" ht="157.5" x14ac:dyDescent="0.25">
      <c r="A71" s="1425" t="s">
        <v>1319</v>
      </c>
      <c r="B71" s="970" t="s">
        <v>1472</v>
      </c>
      <c r="C71" s="68"/>
      <c r="D71" s="68" t="s">
        <v>58</v>
      </c>
      <c r="E71" s="68"/>
      <c r="F71" s="970" t="s">
        <v>1473</v>
      </c>
      <c r="G71" s="288">
        <v>0</v>
      </c>
      <c r="H71" s="288">
        <v>3</v>
      </c>
      <c r="I71" s="288">
        <v>3</v>
      </c>
      <c r="J71" s="288">
        <v>4</v>
      </c>
      <c r="K71" s="837">
        <f t="shared" si="4"/>
        <v>10</v>
      </c>
      <c r="L71" s="282" t="s">
        <v>1308</v>
      </c>
      <c r="M71" s="282" t="s">
        <v>1299</v>
      </c>
      <c r="N71" s="282">
        <v>374</v>
      </c>
      <c r="O71" s="282" t="s">
        <v>1309</v>
      </c>
      <c r="P71" s="282" t="s">
        <v>1310</v>
      </c>
      <c r="Q71" s="288">
        <v>10</v>
      </c>
      <c r="R71" s="282" t="s">
        <v>1302</v>
      </c>
      <c r="S71" s="74"/>
      <c r="T71" s="74"/>
      <c r="U71" s="74"/>
      <c r="V71" s="74"/>
      <c r="W71" s="74"/>
      <c r="X71" s="74"/>
      <c r="Y71" s="74"/>
      <c r="Z71" s="74"/>
      <c r="AA71" s="74"/>
      <c r="AB71" s="74"/>
      <c r="AC71" s="74"/>
      <c r="AD71" s="74"/>
      <c r="AE71" s="74"/>
      <c r="AF71" s="74"/>
      <c r="AG71" s="74"/>
      <c r="AH71" s="74"/>
      <c r="AI71" s="74"/>
      <c r="AJ71" s="883"/>
      <c r="AK71" s="74"/>
      <c r="AL71" s="74"/>
      <c r="AM71" s="904"/>
    </row>
    <row r="72" spans="1:39" ht="157.5" x14ac:dyDescent="0.25">
      <c r="A72" s="1425" t="s">
        <v>1319</v>
      </c>
      <c r="B72" s="970" t="s">
        <v>1472</v>
      </c>
      <c r="C72" s="68"/>
      <c r="D72" s="68"/>
      <c r="E72" s="68" t="s">
        <v>58</v>
      </c>
      <c r="F72" s="970" t="s">
        <v>1473</v>
      </c>
      <c r="G72" s="288">
        <v>0</v>
      </c>
      <c r="H72" s="288">
        <v>1</v>
      </c>
      <c r="I72" s="288">
        <v>2</v>
      </c>
      <c r="J72" s="288">
        <v>2</v>
      </c>
      <c r="K72" s="837">
        <f t="shared" si="4"/>
        <v>5</v>
      </c>
      <c r="L72" s="282" t="s">
        <v>1308</v>
      </c>
      <c r="M72" s="282" t="s">
        <v>1299</v>
      </c>
      <c r="N72" s="282">
        <v>374</v>
      </c>
      <c r="O72" s="282" t="s">
        <v>1309</v>
      </c>
      <c r="P72" s="282" t="s">
        <v>1310</v>
      </c>
      <c r="Q72" s="288">
        <v>6</v>
      </c>
      <c r="R72" s="282" t="s">
        <v>1302</v>
      </c>
      <c r="S72" s="74"/>
      <c r="T72" s="74"/>
      <c r="U72" s="74"/>
      <c r="V72" s="74"/>
      <c r="W72" s="74"/>
      <c r="X72" s="74"/>
      <c r="Y72" s="74"/>
      <c r="Z72" s="74"/>
      <c r="AA72" s="74"/>
      <c r="AB72" s="74"/>
      <c r="AC72" s="74"/>
      <c r="AD72" s="74"/>
      <c r="AE72" s="74"/>
      <c r="AF72" s="74"/>
      <c r="AG72" s="74"/>
      <c r="AH72" s="74"/>
      <c r="AI72" s="74"/>
      <c r="AJ72" s="883"/>
      <c r="AK72" s="74"/>
      <c r="AL72" s="74"/>
      <c r="AM72" s="904"/>
    </row>
    <row r="73" spans="1:39" ht="206.25" x14ac:dyDescent="0.25">
      <c r="A73" s="1425" t="s">
        <v>1319</v>
      </c>
      <c r="B73" s="970" t="s">
        <v>1474</v>
      </c>
      <c r="C73" s="68" t="s">
        <v>58</v>
      </c>
      <c r="D73" s="68"/>
      <c r="E73" s="68"/>
      <c r="F73" s="970" t="s">
        <v>1311</v>
      </c>
      <c r="G73" s="288">
        <v>64</v>
      </c>
      <c r="H73" s="288">
        <v>1</v>
      </c>
      <c r="I73" s="288">
        <v>0</v>
      </c>
      <c r="J73" s="288">
        <v>0</v>
      </c>
      <c r="K73" s="837">
        <f t="shared" si="4"/>
        <v>65</v>
      </c>
      <c r="L73" s="282" t="s">
        <v>1312</v>
      </c>
      <c r="M73" s="282" t="s">
        <v>1299</v>
      </c>
      <c r="N73" s="282">
        <v>375</v>
      </c>
      <c r="O73" s="282" t="s">
        <v>1309</v>
      </c>
      <c r="P73" s="282" t="s">
        <v>1306</v>
      </c>
      <c r="Q73" s="288">
        <v>3400</v>
      </c>
      <c r="R73" s="282" t="s">
        <v>1302</v>
      </c>
      <c r="S73" s="74"/>
      <c r="T73" s="74"/>
      <c r="U73" s="74"/>
      <c r="V73" s="74"/>
      <c r="W73" s="74"/>
      <c r="X73" s="74"/>
      <c r="Y73" s="74"/>
      <c r="Z73" s="74"/>
      <c r="AA73" s="74"/>
      <c r="AB73" s="74"/>
      <c r="AC73" s="74"/>
      <c r="AD73" s="74"/>
      <c r="AE73" s="74"/>
      <c r="AF73" s="74"/>
      <c r="AG73" s="74"/>
      <c r="AH73" s="74"/>
      <c r="AI73" s="74"/>
      <c r="AJ73" s="883"/>
      <c r="AK73" s="74"/>
      <c r="AL73" s="74"/>
      <c r="AM73" s="904"/>
    </row>
    <row r="74" spans="1:39" ht="206.25" x14ac:dyDescent="0.25">
      <c r="A74" s="1425" t="s">
        <v>1319</v>
      </c>
      <c r="B74" s="970" t="s">
        <v>1474</v>
      </c>
      <c r="C74" s="68"/>
      <c r="D74" s="68" t="s">
        <v>58</v>
      </c>
      <c r="E74" s="68"/>
      <c r="F74" s="970" t="s">
        <v>1311</v>
      </c>
      <c r="G74" s="288">
        <v>400</v>
      </c>
      <c r="H74" s="288">
        <v>500</v>
      </c>
      <c r="I74" s="288">
        <v>200</v>
      </c>
      <c r="J74" s="288">
        <v>140</v>
      </c>
      <c r="K74" s="837">
        <f t="shared" si="4"/>
        <v>1240</v>
      </c>
      <c r="L74" s="282" t="s">
        <v>1312</v>
      </c>
      <c r="M74" s="282" t="s">
        <v>1299</v>
      </c>
      <c r="N74" s="282">
        <v>375</v>
      </c>
      <c r="O74" s="282" t="s">
        <v>1309</v>
      </c>
      <c r="P74" s="282" t="s">
        <v>1306</v>
      </c>
      <c r="Q74" s="288">
        <v>1600</v>
      </c>
      <c r="R74" s="282" t="s">
        <v>1302</v>
      </c>
      <c r="S74" s="74"/>
      <c r="T74" s="74"/>
      <c r="U74" s="74"/>
      <c r="V74" s="74"/>
      <c r="W74" s="74"/>
      <c r="X74" s="74"/>
      <c r="Y74" s="74"/>
      <c r="Z74" s="74"/>
      <c r="AA74" s="74"/>
      <c r="AB74" s="74"/>
      <c r="AC74" s="74"/>
      <c r="AD74" s="74"/>
      <c r="AE74" s="74"/>
      <c r="AF74" s="74"/>
      <c r="AG74" s="74"/>
      <c r="AH74" s="74"/>
      <c r="AI74" s="74"/>
      <c r="AJ74" s="883"/>
      <c r="AK74" s="74"/>
      <c r="AL74" s="74"/>
      <c r="AM74" s="904"/>
    </row>
    <row r="75" spans="1:39" ht="206.25" x14ac:dyDescent="0.25">
      <c r="A75" s="1425" t="s">
        <v>1319</v>
      </c>
      <c r="B75" s="970" t="s">
        <v>1474</v>
      </c>
      <c r="C75" s="68"/>
      <c r="D75" s="68"/>
      <c r="E75" s="68" t="s">
        <v>58</v>
      </c>
      <c r="F75" s="970" t="s">
        <v>1311</v>
      </c>
      <c r="G75" s="288">
        <v>840</v>
      </c>
      <c r="H75" s="288">
        <v>920</v>
      </c>
      <c r="I75" s="288">
        <v>200</v>
      </c>
      <c r="J75" s="288">
        <v>100</v>
      </c>
      <c r="K75" s="837">
        <f t="shared" si="4"/>
        <v>2060</v>
      </c>
      <c r="L75" s="282" t="s">
        <v>1312</v>
      </c>
      <c r="M75" s="282" t="s">
        <v>1299</v>
      </c>
      <c r="N75" s="282">
        <v>375</v>
      </c>
      <c r="O75" s="282" t="s">
        <v>1309</v>
      </c>
      <c r="P75" s="282" t="s">
        <v>1306</v>
      </c>
      <c r="Q75" s="288">
        <v>2600</v>
      </c>
      <c r="R75" s="282" t="s">
        <v>1302</v>
      </c>
      <c r="S75" s="74"/>
      <c r="T75" s="74"/>
      <c r="U75" s="74"/>
      <c r="V75" s="74"/>
      <c r="W75" s="74"/>
      <c r="X75" s="74"/>
      <c r="Y75" s="74"/>
      <c r="Z75" s="74"/>
      <c r="AA75" s="74"/>
      <c r="AB75" s="74"/>
      <c r="AC75" s="74"/>
      <c r="AD75" s="74"/>
      <c r="AE75" s="74"/>
      <c r="AF75" s="74"/>
      <c r="AG75" s="74"/>
      <c r="AH75" s="74"/>
      <c r="AI75" s="74"/>
      <c r="AJ75" s="883"/>
      <c r="AK75" s="74"/>
      <c r="AL75" s="74"/>
      <c r="AM75" s="904"/>
    </row>
    <row r="76" spans="1:39" ht="258.75" x14ac:dyDescent="0.25">
      <c r="A76" s="1425" t="s">
        <v>1319</v>
      </c>
      <c r="B76" s="970" t="s">
        <v>1475</v>
      </c>
      <c r="C76" s="68" t="s">
        <v>58</v>
      </c>
      <c r="D76" s="68"/>
      <c r="E76" s="68"/>
      <c r="F76" s="970" t="s">
        <v>1313</v>
      </c>
      <c r="G76" s="288">
        <v>0</v>
      </c>
      <c r="H76" s="288">
        <v>3</v>
      </c>
      <c r="I76" s="288">
        <v>3</v>
      </c>
      <c r="J76" s="288">
        <v>0</v>
      </c>
      <c r="K76" s="837">
        <f t="shared" si="4"/>
        <v>6</v>
      </c>
      <c r="L76" s="282" t="s">
        <v>1314</v>
      </c>
      <c r="M76" s="282" t="s">
        <v>1299</v>
      </c>
      <c r="N76" s="282">
        <v>375</v>
      </c>
      <c r="O76" s="282" t="s">
        <v>1315</v>
      </c>
      <c r="P76" s="282" t="s">
        <v>1316</v>
      </c>
      <c r="Q76" s="282">
        <v>50</v>
      </c>
      <c r="R76" s="282" t="s">
        <v>1302</v>
      </c>
      <c r="S76" s="74"/>
      <c r="T76" s="74"/>
      <c r="U76" s="74"/>
      <c r="V76" s="74"/>
      <c r="W76" s="74"/>
      <c r="X76" s="74"/>
      <c r="Y76" s="74"/>
      <c r="Z76" s="74"/>
      <c r="AA76" s="74"/>
      <c r="AB76" s="74"/>
      <c r="AC76" s="74"/>
      <c r="AD76" s="74"/>
      <c r="AE76" s="74"/>
      <c r="AF76" s="74"/>
      <c r="AG76" s="74"/>
      <c r="AH76" s="74"/>
      <c r="AI76" s="74"/>
      <c r="AJ76" s="883"/>
      <c r="AK76" s="74"/>
      <c r="AL76" s="74"/>
      <c r="AM76" s="904"/>
    </row>
    <row r="77" spans="1:39" ht="258.75" x14ac:dyDescent="0.25">
      <c r="A77" s="1425" t="s">
        <v>1319</v>
      </c>
      <c r="B77" s="970" t="s">
        <v>1475</v>
      </c>
      <c r="C77" s="68"/>
      <c r="D77" s="68" t="s">
        <v>58</v>
      </c>
      <c r="E77" s="68"/>
      <c r="F77" s="970" t="s">
        <v>1313</v>
      </c>
      <c r="G77" s="288">
        <v>16</v>
      </c>
      <c r="H77" s="288">
        <v>20</v>
      </c>
      <c r="I77" s="288">
        <v>20</v>
      </c>
      <c r="J77" s="288">
        <v>5</v>
      </c>
      <c r="K77" s="837" t="s">
        <v>1476</v>
      </c>
      <c r="L77" s="282" t="s">
        <v>1314</v>
      </c>
      <c r="M77" s="282" t="s">
        <v>1299</v>
      </c>
      <c r="N77" s="282">
        <v>375</v>
      </c>
      <c r="O77" s="282" t="s">
        <v>1315</v>
      </c>
      <c r="P77" s="282" t="s">
        <v>1316</v>
      </c>
      <c r="Q77" s="282">
        <v>61</v>
      </c>
      <c r="R77" s="282" t="s">
        <v>1302</v>
      </c>
      <c r="S77" s="74"/>
      <c r="T77" s="74"/>
      <c r="U77" s="74"/>
      <c r="V77" s="74"/>
      <c r="W77" s="74"/>
      <c r="X77" s="74"/>
      <c r="Y77" s="74"/>
      <c r="Z77" s="74"/>
      <c r="AA77" s="74"/>
      <c r="AB77" s="74"/>
      <c r="AC77" s="74"/>
      <c r="AD77" s="74"/>
      <c r="AE77" s="74"/>
      <c r="AF77" s="74"/>
      <c r="AG77" s="74"/>
      <c r="AH77" s="74"/>
      <c r="AI77" s="74"/>
      <c r="AJ77" s="883"/>
      <c r="AK77" s="74"/>
      <c r="AL77" s="74"/>
      <c r="AM77" s="904"/>
    </row>
    <row r="78" spans="1:39" ht="259.5" thickBot="1" x14ac:dyDescent="0.3">
      <c r="A78" s="1425" t="s">
        <v>1319</v>
      </c>
      <c r="B78" s="970" t="s">
        <v>1475</v>
      </c>
      <c r="C78" s="68"/>
      <c r="D78" s="68"/>
      <c r="E78" s="68" t="s">
        <v>58</v>
      </c>
      <c r="F78" s="970" t="s">
        <v>1313</v>
      </c>
      <c r="G78" s="288">
        <v>35</v>
      </c>
      <c r="H78" s="288">
        <v>16</v>
      </c>
      <c r="I78" s="288">
        <v>16</v>
      </c>
      <c r="J78" s="288">
        <v>0</v>
      </c>
      <c r="K78" s="837">
        <f t="shared" si="4"/>
        <v>67</v>
      </c>
      <c r="L78" s="282" t="s">
        <v>1314</v>
      </c>
      <c r="M78" s="282" t="s">
        <v>1299</v>
      </c>
      <c r="N78" s="282">
        <v>375</v>
      </c>
      <c r="O78" s="282" t="s">
        <v>1315</v>
      </c>
      <c r="P78" s="282" t="s">
        <v>1316</v>
      </c>
      <c r="Q78" s="282">
        <v>67</v>
      </c>
      <c r="R78" s="282" t="s">
        <v>1302</v>
      </c>
      <c r="S78" s="721"/>
      <c r="T78" s="721"/>
      <c r="U78" s="721"/>
      <c r="V78" s="721"/>
      <c r="W78" s="721"/>
      <c r="X78" s="721"/>
      <c r="Y78" s="721"/>
      <c r="Z78" s="721"/>
      <c r="AA78" s="721"/>
      <c r="AB78" s="721"/>
      <c r="AC78" s="721"/>
      <c r="AD78" s="721"/>
      <c r="AE78" s="721"/>
      <c r="AF78" s="721"/>
      <c r="AG78" s="721"/>
      <c r="AH78" s="721"/>
      <c r="AI78" s="721"/>
      <c r="AJ78" s="922"/>
      <c r="AK78" s="721"/>
      <c r="AL78" s="721"/>
      <c r="AM78" s="923"/>
    </row>
    <row r="79" spans="1:39" ht="146.25" x14ac:dyDescent="0.25">
      <c r="A79" s="914" t="s">
        <v>314</v>
      </c>
      <c r="B79" s="915" t="s">
        <v>233</v>
      </c>
      <c r="C79" s="916"/>
      <c r="D79" s="916" t="s">
        <v>234</v>
      </c>
      <c r="E79" s="916"/>
      <c r="F79" s="917" t="s">
        <v>235</v>
      </c>
      <c r="G79" s="916">
        <v>4</v>
      </c>
      <c r="H79" s="916">
        <v>11</v>
      </c>
      <c r="I79" s="916">
        <v>11</v>
      </c>
      <c r="J79" s="916">
        <v>7</v>
      </c>
      <c r="K79" s="916">
        <f t="shared" ref="K79" si="5">G79+H79+I79+J79</f>
        <v>33</v>
      </c>
      <c r="L79" s="918" t="s">
        <v>236</v>
      </c>
      <c r="M79" s="918" t="s">
        <v>237</v>
      </c>
      <c r="N79" s="916">
        <v>480</v>
      </c>
      <c r="O79" s="916" t="s">
        <v>238</v>
      </c>
      <c r="P79" s="918" t="s">
        <v>239</v>
      </c>
      <c r="Q79" s="916">
        <v>2</v>
      </c>
      <c r="R79" s="918" t="s">
        <v>240</v>
      </c>
      <c r="S79" s="919"/>
      <c r="T79" s="919"/>
      <c r="U79" s="919"/>
      <c r="V79" s="919"/>
      <c r="W79" s="919"/>
      <c r="X79" s="919"/>
      <c r="Y79" s="919"/>
      <c r="Z79" s="919"/>
      <c r="AA79" s="919"/>
      <c r="AB79" s="919"/>
      <c r="AC79" s="919"/>
      <c r="AD79" s="919"/>
      <c r="AE79" s="919"/>
      <c r="AF79" s="919"/>
      <c r="AG79" s="919"/>
      <c r="AH79" s="919"/>
      <c r="AI79" s="919"/>
      <c r="AJ79" s="920"/>
      <c r="AK79" s="919"/>
      <c r="AL79" s="919"/>
      <c r="AM79" s="921"/>
    </row>
    <row r="80" spans="1:39" ht="112.5" x14ac:dyDescent="0.25">
      <c r="A80" s="153" t="s">
        <v>314</v>
      </c>
      <c r="B80" s="247" t="s">
        <v>241</v>
      </c>
      <c r="C80" s="248"/>
      <c r="D80" s="248"/>
      <c r="E80" s="248" t="s">
        <v>234</v>
      </c>
      <c r="F80" s="249" t="s">
        <v>242</v>
      </c>
      <c r="G80" s="248">
        <v>10</v>
      </c>
      <c r="H80" s="248">
        <v>20</v>
      </c>
      <c r="I80" s="248">
        <v>15</v>
      </c>
      <c r="J80" s="248">
        <v>10</v>
      </c>
      <c r="K80" s="248">
        <v>55</v>
      </c>
      <c r="L80" s="250" t="s">
        <v>243</v>
      </c>
      <c r="M80" s="250" t="s">
        <v>237</v>
      </c>
      <c r="N80" s="248">
        <v>270</v>
      </c>
      <c r="O80" s="248" t="s">
        <v>238</v>
      </c>
      <c r="P80" s="250" t="s">
        <v>244</v>
      </c>
      <c r="Q80" s="248">
        <v>1</v>
      </c>
      <c r="R80" s="250" t="s">
        <v>245</v>
      </c>
      <c r="S80" s="251"/>
      <c r="T80" s="251"/>
      <c r="U80" s="251"/>
      <c r="V80" s="254"/>
      <c r="W80" s="251"/>
      <c r="X80" s="254"/>
      <c r="Y80" s="251"/>
      <c r="Z80" s="251"/>
      <c r="AA80" s="251"/>
      <c r="AB80" s="251"/>
      <c r="AC80" s="251"/>
      <c r="AD80" s="251"/>
      <c r="AE80" s="251"/>
      <c r="AF80" s="251"/>
      <c r="AG80" s="251"/>
      <c r="AH80" s="251"/>
      <c r="AI80" s="251"/>
      <c r="AJ80" s="252"/>
      <c r="AK80" s="251"/>
      <c r="AL80" s="251"/>
      <c r="AM80" s="316"/>
    </row>
    <row r="81" spans="1:39" ht="236.25" x14ac:dyDescent="0.25">
      <c r="A81" s="153" t="s">
        <v>314</v>
      </c>
      <c r="B81" s="247" t="s">
        <v>246</v>
      </c>
      <c r="C81" s="248"/>
      <c r="D81" s="248" t="s">
        <v>234</v>
      </c>
      <c r="E81" s="248" t="s">
        <v>234</v>
      </c>
      <c r="F81" s="249" t="s">
        <v>247</v>
      </c>
      <c r="G81" s="248">
        <v>10</v>
      </c>
      <c r="H81" s="248">
        <v>20</v>
      </c>
      <c r="I81" s="248">
        <v>15</v>
      </c>
      <c r="J81" s="248">
        <v>20</v>
      </c>
      <c r="K81" s="248">
        <v>65</v>
      </c>
      <c r="L81" s="250" t="s">
        <v>248</v>
      </c>
      <c r="M81" s="250" t="s">
        <v>237</v>
      </c>
      <c r="N81" s="248">
        <v>302</v>
      </c>
      <c r="O81" s="248" t="s">
        <v>238</v>
      </c>
      <c r="P81" s="250" t="s">
        <v>249</v>
      </c>
      <c r="Q81" s="248">
        <v>1</v>
      </c>
      <c r="R81" s="250" t="s">
        <v>250</v>
      </c>
      <c r="S81" s="251"/>
      <c r="T81" s="251"/>
      <c r="U81" s="251"/>
      <c r="V81" s="251"/>
      <c r="W81" s="251"/>
      <c r="X81" s="251"/>
      <c r="Y81" s="251"/>
      <c r="Z81" s="251"/>
      <c r="AA81" s="251"/>
      <c r="AB81" s="251"/>
      <c r="AC81" s="251"/>
      <c r="AD81" s="251"/>
      <c r="AE81" s="251"/>
      <c r="AF81" s="251"/>
      <c r="AG81" s="251"/>
      <c r="AH81" s="251"/>
      <c r="AI81" s="251"/>
      <c r="AJ81" s="252"/>
      <c r="AK81" s="251"/>
      <c r="AL81" s="251"/>
      <c r="AM81" s="316"/>
    </row>
    <row r="82" spans="1:39" ht="112.5" x14ac:dyDescent="0.25">
      <c r="A82" s="153" t="s">
        <v>314</v>
      </c>
      <c r="B82" s="247" t="s">
        <v>251</v>
      </c>
      <c r="C82" s="248"/>
      <c r="D82" s="248"/>
      <c r="E82" s="248" t="s">
        <v>234</v>
      </c>
      <c r="F82" s="249" t="s">
        <v>252</v>
      </c>
      <c r="G82" s="248">
        <v>10</v>
      </c>
      <c r="H82" s="248">
        <v>60</v>
      </c>
      <c r="I82" s="248">
        <v>36</v>
      </c>
      <c r="J82" s="248">
        <v>10</v>
      </c>
      <c r="K82" s="248">
        <v>116</v>
      </c>
      <c r="L82" s="250" t="s">
        <v>253</v>
      </c>
      <c r="M82" s="250" t="s">
        <v>237</v>
      </c>
      <c r="N82" s="248">
        <v>285</v>
      </c>
      <c r="O82" s="248" t="s">
        <v>238</v>
      </c>
      <c r="P82" s="250" t="s">
        <v>254</v>
      </c>
      <c r="Q82" s="248">
        <v>1</v>
      </c>
      <c r="R82" s="250" t="s">
        <v>255</v>
      </c>
      <c r="S82" s="251"/>
      <c r="T82" s="251"/>
      <c r="U82" s="251"/>
      <c r="V82" s="251"/>
      <c r="W82" s="251"/>
      <c r="X82" s="251"/>
      <c r="Y82" s="251"/>
      <c r="Z82" s="251"/>
      <c r="AA82" s="251"/>
      <c r="AB82" s="251"/>
      <c r="AC82" s="251"/>
      <c r="AD82" s="251"/>
      <c r="AE82" s="251"/>
      <c r="AF82" s="251"/>
      <c r="AG82" s="251"/>
      <c r="AH82" s="251"/>
      <c r="AI82" s="251"/>
      <c r="AJ82" s="252"/>
      <c r="AK82" s="251"/>
      <c r="AL82" s="251"/>
      <c r="AM82" s="316"/>
    </row>
    <row r="83" spans="1:39" ht="90" x14ac:dyDescent="0.25">
      <c r="A83" s="153" t="s">
        <v>314</v>
      </c>
      <c r="B83" s="247" t="s">
        <v>256</v>
      </c>
      <c r="C83" s="248"/>
      <c r="D83" s="248"/>
      <c r="E83" s="248" t="s">
        <v>58</v>
      </c>
      <c r="F83" s="249" t="s">
        <v>257</v>
      </c>
      <c r="G83" s="248">
        <v>10</v>
      </c>
      <c r="H83" s="248">
        <v>15</v>
      </c>
      <c r="I83" s="248">
        <v>20</v>
      </c>
      <c r="J83" s="248">
        <v>18</v>
      </c>
      <c r="K83" s="248">
        <v>63</v>
      </c>
      <c r="L83" s="250" t="s">
        <v>258</v>
      </c>
      <c r="M83" s="250" t="s">
        <v>259</v>
      </c>
      <c r="N83" s="248">
        <v>296</v>
      </c>
      <c r="O83" s="248" t="s">
        <v>238</v>
      </c>
      <c r="P83" s="250" t="s">
        <v>260</v>
      </c>
      <c r="Q83" s="248">
        <v>1</v>
      </c>
      <c r="R83" s="250" t="s">
        <v>261</v>
      </c>
      <c r="S83" s="251"/>
      <c r="T83" s="251"/>
      <c r="U83" s="251"/>
      <c r="V83" s="251"/>
      <c r="W83" s="251"/>
      <c r="X83" s="251"/>
      <c r="Y83" s="251"/>
      <c r="Z83" s="251"/>
      <c r="AA83" s="251"/>
      <c r="AB83" s="251"/>
      <c r="AC83" s="251"/>
      <c r="AD83" s="251"/>
      <c r="AE83" s="251"/>
      <c r="AF83" s="251"/>
      <c r="AG83" s="251"/>
      <c r="AH83" s="251"/>
      <c r="AI83" s="251"/>
      <c r="AJ83" s="252"/>
      <c r="AK83" s="251"/>
      <c r="AL83" s="251"/>
      <c r="AM83" s="316"/>
    </row>
    <row r="84" spans="1:39" ht="191.25" x14ac:dyDescent="0.25">
      <c r="A84" s="153" t="s">
        <v>314</v>
      </c>
      <c r="B84" s="247" t="s">
        <v>262</v>
      </c>
      <c r="C84" s="248"/>
      <c r="D84" s="248"/>
      <c r="E84" s="248" t="s">
        <v>234</v>
      </c>
      <c r="F84" s="249" t="s">
        <v>263</v>
      </c>
      <c r="G84" s="248">
        <v>1</v>
      </c>
      <c r="H84" s="248">
        <v>1</v>
      </c>
      <c r="I84" s="248">
        <v>2</v>
      </c>
      <c r="J84" s="248">
        <v>2</v>
      </c>
      <c r="K84" s="248">
        <v>6</v>
      </c>
      <c r="L84" s="250" t="s">
        <v>264</v>
      </c>
      <c r="M84" s="250" t="s">
        <v>237</v>
      </c>
      <c r="N84" s="248">
        <v>212</v>
      </c>
      <c r="O84" s="248" t="s">
        <v>238</v>
      </c>
      <c r="P84" s="250" t="s">
        <v>265</v>
      </c>
      <c r="Q84" s="248">
        <v>1</v>
      </c>
      <c r="R84" s="250" t="s">
        <v>266</v>
      </c>
      <c r="S84" s="251"/>
      <c r="T84" s="251"/>
      <c r="U84" s="251"/>
      <c r="V84" s="251"/>
      <c r="W84" s="251"/>
      <c r="X84" s="251"/>
      <c r="Y84" s="251"/>
      <c r="Z84" s="251"/>
      <c r="AA84" s="251"/>
      <c r="AB84" s="251"/>
      <c r="AC84" s="251"/>
      <c r="AD84" s="251"/>
      <c r="AE84" s="251"/>
      <c r="AF84" s="251"/>
      <c r="AG84" s="251"/>
      <c r="AH84" s="251"/>
      <c r="AI84" s="251"/>
      <c r="AJ84" s="251"/>
      <c r="AK84" s="251"/>
      <c r="AL84" s="251"/>
      <c r="AM84" s="316"/>
    </row>
    <row r="85" spans="1:39" ht="157.5" x14ac:dyDescent="0.25">
      <c r="A85" s="153" t="s">
        <v>314</v>
      </c>
      <c r="B85" s="247" t="s">
        <v>267</v>
      </c>
      <c r="C85" s="248"/>
      <c r="D85" s="248" t="s">
        <v>58</v>
      </c>
      <c r="E85" s="248"/>
      <c r="F85" s="249" t="s">
        <v>268</v>
      </c>
      <c r="G85" s="248">
        <v>1</v>
      </c>
      <c r="H85" s="248">
        <v>5</v>
      </c>
      <c r="I85" s="248">
        <v>5</v>
      </c>
      <c r="J85" s="248">
        <v>3</v>
      </c>
      <c r="K85" s="248">
        <v>14</v>
      </c>
      <c r="L85" s="250" t="s">
        <v>264</v>
      </c>
      <c r="M85" s="250" t="s">
        <v>237</v>
      </c>
      <c r="N85" s="248">
        <v>213</v>
      </c>
      <c r="O85" s="248" t="s">
        <v>238</v>
      </c>
      <c r="P85" s="250" t="s">
        <v>269</v>
      </c>
      <c r="Q85" s="248">
        <v>1</v>
      </c>
      <c r="R85" s="250" t="s">
        <v>270</v>
      </c>
      <c r="S85" s="251"/>
      <c r="T85" s="251"/>
      <c r="U85" s="251"/>
      <c r="V85" s="251"/>
      <c r="W85" s="251"/>
      <c r="X85" s="251"/>
      <c r="Y85" s="251"/>
      <c r="Z85" s="251"/>
      <c r="AA85" s="251"/>
      <c r="AB85" s="251"/>
      <c r="AC85" s="251"/>
      <c r="AD85" s="251"/>
      <c r="AE85" s="251"/>
      <c r="AF85" s="251"/>
      <c r="AG85" s="251"/>
      <c r="AH85" s="251"/>
      <c r="AI85" s="251"/>
      <c r="AJ85" s="252"/>
      <c r="AK85" s="251"/>
      <c r="AL85" s="251"/>
      <c r="AM85" s="316"/>
    </row>
    <row r="86" spans="1:39" ht="123.75" x14ac:dyDescent="0.25">
      <c r="A86" s="153" t="s">
        <v>314</v>
      </c>
      <c r="B86" s="247" t="s">
        <v>271</v>
      </c>
      <c r="C86" s="248"/>
      <c r="D86" s="248" t="s">
        <v>234</v>
      </c>
      <c r="E86" s="248"/>
      <c r="F86" s="249" t="s">
        <v>272</v>
      </c>
      <c r="G86" s="248">
        <v>0</v>
      </c>
      <c r="H86" s="248">
        <v>4</v>
      </c>
      <c r="I86" s="248">
        <v>4</v>
      </c>
      <c r="J86" s="248">
        <v>4</v>
      </c>
      <c r="K86" s="248">
        <v>12</v>
      </c>
      <c r="L86" s="250" t="s">
        <v>273</v>
      </c>
      <c r="M86" s="250" t="s">
        <v>237</v>
      </c>
      <c r="N86" s="248">
        <v>215</v>
      </c>
      <c r="O86" s="248" t="s">
        <v>238</v>
      </c>
      <c r="P86" s="250" t="s">
        <v>274</v>
      </c>
      <c r="Q86" s="248">
        <v>1</v>
      </c>
      <c r="R86" s="250" t="s">
        <v>266</v>
      </c>
      <c r="S86" s="251"/>
      <c r="T86" s="251"/>
      <c r="U86" s="251"/>
      <c r="V86" s="251"/>
      <c r="W86" s="251"/>
      <c r="X86" s="251"/>
      <c r="Y86" s="251"/>
      <c r="Z86" s="251"/>
      <c r="AA86" s="251"/>
      <c r="AB86" s="251"/>
      <c r="AC86" s="251"/>
      <c r="AD86" s="251"/>
      <c r="AE86" s="251"/>
      <c r="AF86" s="251"/>
      <c r="AG86" s="251"/>
      <c r="AH86" s="251"/>
      <c r="AI86" s="251"/>
      <c r="AJ86" s="252"/>
      <c r="AK86" s="251"/>
      <c r="AL86" s="251"/>
      <c r="AM86" s="316"/>
    </row>
    <row r="87" spans="1:39" ht="123.75" x14ac:dyDescent="0.25">
      <c r="A87" s="153" t="s">
        <v>314</v>
      </c>
      <c r="B87" s="247" t="s">
        <v>275</v>
      </c>
      <c r="C87" s="248"/>
      <c r="D87" s="248"/>
      <c r="E87" s="248" t="s">
        <v>234</v>
      </c>
      <c r="F87" s="249" t="s">
        <v>276</v>
      </c>
      <c r="G87" s="248">
        <v>0</v>
      </c>
      <c r="H87" s="248">
        <v>1</v>
      </c>
      <c r="I87" s="248">
        <v>0</v>
      </c>
      <c r="J87" s="248">
        <v>1</v>
      </c>
      <c r="K87" s="248">
        <v>2</v>
      </c>
      <c r="L87" s="250" t="s">
        <v>264</v>
      </c>
      <c r="M87" s="250" t="s">
        <v>237</v>
      </c>
      <c r="N87" s="248">
        <v>625</v>
      </c>
      <c r="O87" s="248" t="s">
        <v>238</v>
      </c>
      <c r="P87" s="250" t="s">
        <v>277</v>
      </c>
      <c r="Q87" s="248">
        <v>1</v>
      </c>
      <c r="R87" s="250" t="s">
        <v>278</v>
      </c>
      <c r="S87" s="251"/>
      <c r="T87" s="251"/>
      <c r="U87" s="251"/>
      <c r="V87" s="251"/>
      <c r="W87" s="251"/>
      <c r="X87" s="251"/>
      <c r="Y87" s="251"/>
      <c r="Z87" s="251"/>
      <c r="AA87" s="251"/>
      <c r="AB87" s="251"/>
      <c r="AC87" s="251"/>
      <c r="AD87" s="251"/>
      <c r="AE87" s="251"/>
      <c r="AF87" s="251"/>
      <c r="AG87" s="251"/>
      <c r="AH87" s="251"/>
      <c r="AI87" s="251"/>
      <c r="AJ87" s="252"/>
      <c r="AK87" s="251"/>
      <c r="AL87" s="251"/>
      <c r="AM87" s="316"/>
    </row>
    <row r="88" spans="1:39" ht="168.75" x14ac:dyDescent="0.25">
      <c r="A88" s="153" t="s">
        <v>314</v>
      </c>
      <c r="B88" s="247" t="s">
        <v>279</v>
      </c>
      <c r="C88" s="248"/>
      <c r="D88" s="248" t="s">
        <v>234</v>
      </c>
      <c r="E88" s="248" t="s">
        <v>234</v>
      </c>
      <c r="F88" s="249" t="s">
        <v>280</v>
      </c>
      <c r="G88" s="248">
        <v>2</v>
      </c>
      <c r="H88" s="248">
        <v>2</v>
      </c>
      <c r="I88" s="248">
        <v>2</v>
      </c>
      <c r="J88" s="248">
        <v>2</v>
      </c>
      <c r="K88" s="248">
        <v>8</v>
      </c>
      <c r="L88" s="250" t="s">
        <v>281</v>
      </c>
      <c r="M88" s="250" t="s">
        <v>237</v>
      </c>
      <c r="N88" s="248">
        <v>262</v>
      </c>
      <c r="O88" s="248" t="s">
        <v>282</v>
      </c>
      <c r="P88" s="250" t="s">
        <v>283</v>
      </c>
      <c r="Q88" s="248">
        <v>1</v>
      </c>
      <c r="R88" s="250" t="s">
        <v>270</v>
      </c>
      <c r="S88" s="251"/>
      <c r="T88" s="251"/>
      <c r="U88" s="251"/>
      <c r="V88" s="251"/>
      <c r="W88" s="251"/>
      <c r="X88" s="251"/>
      <c r="Y88" s="251"/>
      <c r="Z88" s="251"/>
      <c r="AA88" s="251"/>
      <c r="AB88" s="251"/>
      <c r="AC88" s="251"/>
      <c r="AD88" s="251"/>
      <c r="AE88" s="251"/>
      <c r="AF88" s="251"/>
      <c r="AG88" s="251"/>
      <c r="AH88" s="251"/>
      <c r="AI88" s="251"/>
      <c r="AJ88" s="252"/>
      <c r="AK88" s="251"/>
      <c r="AL88" s="251"/>
      <c r="AM88" s="316"/>
    </row>
    <row r="89" spans="1:39" ht="112.5" x14ac:dyDescent="0.25">
      <c r="A89" s="153" t="s">
        <v>314</v>
      </c>
      <c r="B89" s="247" t="s">
        <v>284</v>
      </c>
      <c r="C89" s="248"/>
      <c r="D89" s="248"/>
      <c r="E89" s="248" t="s">
        <v>234</v>
      </c>
      <c r="F89" s="249" t="s">
        <v>285</v>
      </c>
      <c r="G89" s="248">
        <v>0</v>
      </c>
      <c r="H89" s="248">
        <v>1</v>
      </c>
      <c r="I89" s="248">
        <v>1</v>
      </c>
      <c r="J89" s="248">
        <v>1</v>
      </c>
      <c r="K89" s="248">
        <v>3</v>
      </c>
      <c r="L89" s="250" t="s">
        <v>286</v>
      </c>
      <c r="M89" s="250" t="s">
        <v>237</v>
      </c>
      <c r="N89" s="248">
        <v>239</v>
      </c>
      <c r="O89" s="248" t="s">
        <v>238</v>
      </c>
      <c r="P89" s="250" t="s">
        <v>287</v>
      </c>
      <c r="Q89" s="248">
        <v>3</v>
      </c>
      <c r="R89" s="250" t="s">
        <v>270</v>
      </c>
      <c r="S89" s="251"/>
      <c r="T89" s="251"/>
      <c r="U89" s="251"/>
      <c r="V89" s="251"/>
      <c r="W89" s="251"/>
      <c r="X89" s="251"/>
      <c r="Y89" s="251"/>
      <c r="Z89" s="251"/>
      <c r="AA89" s="251"/>
      <c r="AB89" s="251"/>
      <c r="AC89" s="251"/>
      <c r="AD89" s="251"/>
      <c r="AE89" s="251"/>
      <c r="AF89" s="251"/>
      <c r="AG89" s="251"/>
      <c r="AH89" s="251"/>
      <c r="AI89" s="251"/>
      <c r="AJ89" s="252"/>
      <c r="AK89" s="251"/>
      <c r="AL89" s="251"/>
      <c r="AM89" s="316"/>
    </row>
    <row r="90" spans="1:39" ht="78.75" x14ac:dyDescent="0.25">
      <c r="A90" s="153" t="s">
        <v>314</v>
      </c>
      <c r="B90" s="247" t="s">
        <v>288</v>
      </c>
      <c r="C90" s="248"/>
      <c r="D90" s="248"/>
      <c r="E90" s="248" t="s">
        <v>58</v>
      </c>
      <c r="F90" s="249" t="s">
        <v>289</v>
      </c>
      <c r="G90" s="248">
        <v>2</v>
      </c>
      <c r="H90" s="248">
        <v>8</v>
      </c>
      <c r="I90" s="248">
        <v>5</v>
      </c>
      <c r="J90" s="248">
        <v>4</v>
      </c>
      <c r="K90" s="248">
        <v>19</v>
      </c>
      <c r="L90" s="250" t="s">
        <v>290</v>
      </c>
      <c r="M90" s="250" t="s">
        <v>237</v>
      </c>
      <c r="N90" s="248">
        <v>252</v>
      </c>
      <c r="O90" s="248" t="s">
        <v>238</v>
      </c>
      <c r="P90" s="250" t="s">
        <v>287</v>
      </c>
      <c r="Q90" s="248"/>
      <c r="R90" s="250" t="s">
        <v>266</v>
      </c>
      <c r="S90" s="251"/>
      <c r="T90" s="251"/>
      <c r="U90" s="251"/>
      <c r="V90" s="251"/>
      <c r="W90" s="251"/>
      <c r="X90" s="251"/>
      <c r="Y90" s="251"/>
      <c r="Z90" s="251"/>
      <c r="AA90" s="251"/>
      <c r="AB90" s="251"/>
      <c r="AC90" s="251"/>
      <c r="AD90" s="251"/>
      <c r="AE90" s="251"/>
      <c r="AF90" s="251"/>
      <c r="AG90" s="251"/>
      <c r="AH90" s="251"/>
      <c r="AI90" s="251"/>
      <c r="AJ90" s="252"/>
      <c r="AK90" s="251"/>
      <c r="AL90" s="251"/>
      <c r="AM90" s="316"/>
    </row>
    <row r="91" spans="1:39" ht="67.5" x14ac:dyDescent="0.25">
      <c r="A91" s="153" t="s">
        <v>314</v>
      </c>
      <c r="B91" s="247" t="s">
        <v>291</v>
      </c>
      <c r="C91" s="248"/>
      <c r="D91" s="248"/>
      <c r="E91" s="248" t="s">
        <v>234</v>
      </c>
      <c r="F91" s="249" t="s">
        <v>292</v>
      </c>
      <c r="G91" s="248">
        <v>0</v>
      </c>
      <c r="H91" s="248">
        <v>1</v>
      </c>
      <c r="I91" s="248">
        <v>1</v>
      </c>
      <c r="J91" s="248">
        <v>1</v>
      </c>
      <c r="K91" s="248">
        <v>3</v>
      </c>
      <c r="L91" s="250" t="s">
        <v>293</v>
      </c>
      <c r="M91" s="250" t="s">
        <v>237</v>
      </c>
      <c r="N91" s="248">
        <v>214</v>
      </c>
      <c r="O91" s="248" t="s">
        <v>238</v>
      </c>
      <c r="P91" s="250" t="s">
        <v>294</v>
      </c>
      <c r="Q91" s="248">
        <v>1</v>
      </c>
      <c r="R91" s="250" t="s">
        <v>270</v>
      </c>
      <c r="S91" s="251"/>
      <c r="T91" s="251"/>
      <c r="U91" s="251"/>
      <c r="V91" s="251"/>
      <c r="W91" s="251"/>
      <c r="X91" s="251"/>
      <c r="Y91" s="251"/>
      <c r="Z91" s="251"/>
      <c r="AA91" s="251"/>
      <c r="AB91" s="251"/>
      <c r="AC91" s="251"/>
      <c r="AD91" s="251"/>
      <c r="AE91" s="251"/>
      <c r="AF91" s="251"/>
      <c r="AG91" s="251"/>
      <c r="AH91" s="251"/>
      <c r="AI91" s="251"/>
      <c r="AJ91" s="252"/>
      <c r="AK91" s="251"/>
      <c r="AL91" s="251"/>
      <c r="AM91" s="316"/>
    </row>
    <row r="92" spans="1:39" ht="112.5" x14ac:dyDescent="0.25">
      <c r="A92" s="153" t="s">
        <v>314</v>
      </c>
      <c r="B92" s="247" t="s">
        <v>295</v>
      </c>
      <c r="C92" s="248"/>
      <c r="D92" s="248"/>
      <c r="E92" s="248" t="s">
        <v>234</v>
      </c>
      <c r="F92" s="249" t="s">
        <v>296</v>
      </c>
      <c r="G92" s="248">
        <v>1</v>
      </c>
      <c r="H92" s="248">
        <v>1</v>
      </c>
      <c r="I92" s="248">
        <v>1</v>
      </c>
      <c r="J92" s="248">
        <v>1</v>
      </c>
      <c r="K92" s="248">
        <v>4</v>
      </c>
      <c r="L92" s="250" t="s">
        <v>297</v>
      </c>
      <c r="M92" s="250" t="s">
        <v>259</v>
      </c>
      <c r="N92" s="248">
        <v>322</v>
      </c>
      <c r="O92" s="247" t="s">
        <v>298</v>
      </c>
      <c r="P92" s="250" t="s">
        <v>299</v>
      </c>
      <c r="Q92" s="248">
        <v>2</v>
      </c>
      <c r="R92" s="250" t="s">
        <v>300</v>
      </c>
      <c r="S92" s="251"/>
      <c r="T92" s="255"/>
      <c r="U92" s="255"/>
      <c r="V92" s="255"/>
      <c r="W92" s="255"/>
      <c r="X92" s="255"/>
      <c r="Y92" s="255"/>
      <c r="Z92" s="255"/>
      <c r="AA92" s="255"/>
      <c r="AB92" s="255"/>
      <c r="AC92" s="255"/>
      <c r="AD92" s="255"/>
      <c r="AE92" s="255"/>
      <c r="AF92" s="255"/>
      <c r="AG92" s="255"/>
      <c r="AH92" s="255"/>
      <c r="AI92" s="255"/>
      <c r="AJ92" s="256"/>
      <c r="AK92" s="255"/>
      <c r="AL92" s="255"/>
      <c r="AM92" s="316"/>
    </row>
    <row r="93" spans="1:39" ht="112.5" x14ac:dyDescent="0.25">
      <c r="A93" s="153" t="s">
        <v>314</v>
      </c>
      <c r="B93" s="247" t="s">
        <v>301</v>
      </c>
      <c r="C93" s="248"/>
      <c r="D93" s="248"/>
      <c r="E93" s="248" t="s">
        <v>234</v>
      </c>
      <c r="F93" s="249" t="s">
        <v>296</v>
      </c>
      <c r="G93" s="248">
        <v>1</v>
      </c>
      <c r="H93" s="248">
        <v>1</v>
      </c>
      <c r="I93" s="248">
        <v>1</v>
      </c>
      <c r="J93" s="248">
        <v>1</v>
      </c>
      <c r="K93" s="248">
        <v>4</v>
      </c>
      <c r="L93" s="250" t="s">
        <v>302</v>
      </c>
      <c r="M93" s="250" t="s">
        <v>259</v>
      </c>
      <c r="N93" s="248">
        <v>328</v>
      </c>
      <c r="O93" s="247" t="s">
        <v>298</v>
      </c>
      <c r="P93" s="250" t="s">
        <v>303</v>
      </c>
      <c r="Q93" s="248">
        <v>4</v>
      </c>
      <c r="R93" s="250" t="s">
        <v>300</v>
      </c>
      <c r="S93" s="251"/>
      <c r="T93" s="255"/>
      <c r="U93" s="255"/>
      <c r="V93" s="255"/>
      <c r="W93" s="255"/>
      <c r="X93" s="255"/>
      <c r="Y93" s="255"/>
      <c r="Z93" s="255"/>
      <c r="AA93" s="255"/>
      <c r="AB93" s="255"/>
      <c r="AC93" s="255"/>
      <c r="AD93" s="255"/>
      <c r="AE93" s="255"/>
      <c r="AF93" s="255"/>
      <c r="AG93" s="255"/>
      <c r="AH93" s="255"/>
      <c r="AI93" s="255"/>
      <c r="AJ93" s="255"/>
      <c r="AK93" s="255"/>
      <c r="AL93" s="255"/>
      <c r="AM93" s="316"/>
    </row>
    <row r="94" spans="1:39" ht="112.5" x14ac:dyDescent="0.25">
      <c r="A94" s="153" t="s">
        <v>314</v>
      </c>
      <c r="B94" s="247" t="s">
        <v>304</v>
      </c>
      <c r="C94" s="248"/>
      <c r="D94" s="248"/>
      <c r="E94" s="248" t="s">
        <v>234</v>
      </c>
      <c r="F94" s="249" t="s">
        <v>305</v>
      </c>
      <c r="G94" s="248">
        <v>1</v>
      </c>
      <c r="H94" s="248">
        <v>0</v>
      </c>
      <c r="I94" s="248">
        <v>0</v>
      </c>
      <c r="J94" s="248">
        <v>0</v>
      </c>
      <c r="K94" s="248">
        <v>1</v>
      </c>
      <c r="L94" s="250" t="s">
        <v>306</v>
      </c>
      <c r="M94" s="250" t="s">
        <v>259</v>
      </c>
      <c r="N94" s="248">
        <v>322</v>
      </c>
      <c r="O94" s="247" t="s">
        <v>307</v>
      </c>
      <c r="P94" s="250" t="s">
        <v>308</v>
      </c>
      <c r="Q94" s="248">
        <v>4</v>
      </c>
      <c r="R94" s="250" t="s">
        <v>300</v>
      </c>
      <c r="S94" s="251"/>
      <c r="T94" s="255"/>
      <c r="U94" s="255"/>
      <c r="V94" s="255"/>
      <c r="W94" s="255"/>
      <c r="X94" s="255"/>
      <c r="Y94" s="255"/>
      <c r="Z94" s="255"/>
      <c r="AA94" s="255"/>
      <c r="AB94" s="255"/>
      <c r="AC94" s="255"/>
      <c r="AD94" s="255"/>
      <c r="AE94" s="255"/>
      <c r="AF94" s="255"/>
      <c r="AG94" s="255"/>
      <c r="AH94" s="255"/>
      <c r="AI94" s="255"/>
      <c r="AJ94" s="255"/>
      <c r="AK94" s="255"/>
      <c r="AL94" s="255"/>
      <c r="AM94" s="316"/>
    </row>
    <row r="95" spans="1:39" ht="113.25" thickBot="1" x14ac:dyDescent="0.3">
      <c r="A95" s="170" t="s">
        <v>314</v>
      </c>
      <c r="B95" s="257" t="s">
        <v>309</v>
      </c>
      <c r="C95" s="258"/>
      <c r="D95" s="258"/>
      <c r="E95" s="258" t="s">
        <v>234</v>
      </c>
      <c r="F95" s="259" t="s">
        <v>305</v>
      </c>
      <c r="G95" s="258">
        <v>1</v>
      </c>
      <c r="H95" s="258">
        <v>1</v>
      </c>
      <c r="I95" s="258">
        <v>1</v>
      </c>
      <c r="J95" s="258">
        <v>1</v>
      </c>
      <c r="K95" s="258">
        <v>4</v>
      </c>
      <c r="L95" s="260" t="s">
        <v>310</v>
      </c>
      <c r="M95" s="260" t="s">
        <v>259</v>
      </c>
      <c r="N95" s="258">
        <v>333</v>
      </c>
      <c r="O95" s="257" t="s">
        <v>298</v>
      </c>
      <c r="P95" s="260" t="s">
        <v>311</v>
      </c>
      <c r="Q95" s="258">
        <v>4</v>
      </c>
      <c r="R95" s="260" t="s">
        <v>300</v>
      </c>
      <c r="S95" s="261"/>
      <c r="T95" s="262"/>
      <c r="U95" s="262"/>
      <c r="V95" s="262"/>
      <c r="W95" s="262"/>
      <c r="X95" s="262"/>
      <c r="Y95" s="262"/>
      <c r="Z95" s="262"/>
      <c r="AA95" s="262"/>
      <c r="AB95" s="262"/>
      <c r="AC95" s="262"/>
      <c r="AD95" s="262"/>
      <c r="AE95" s="262"/>
      <c r="AF95" s="262"/>
      <c r="AG95" s="262"/>
      <c r="AH95" s="262"/>
      <c r="AI95" s="262"/>
      <c r="AJ95" s="262"/>
      <c r="AK95" s="262"/>
      <c r="AL95" s="262"/>
      <c r="AM95" s="316"/>
    </row>
    <row r="96" spans="1:39" ht="135" x14ac:dyDescent="0.25">
      <c r="A96" s="145" t="s">
        <v>471</v>
      </c>
      <c r="B96" s="310" t="s">
        <v>316</v>
      </c>
      <c r="C96" s="166" t="s">
        <v>58</v>
      </c>
      <c r="D96" s="166"/>
      <c r="E96" s="166"/>
      <c r="F96" s="311" t="s">
        <v>317</v>
      </c>
      <c r="G96" s="166">
        <v>1</v>
      </c>
      <c r="H96" s="166"/>
      <c r="I96" s="166"/>
      <c r="J96" s="166"/>
      <c r="K96" s="166">
        <f>G96+H96+I96+J96</f>
        <v>1</v>
      </c>
      <c r="L96" s="312" t="s">
        <v>318</v>
      </c>
      <c r="M96" s="313" t="s">
        <v>111</v>
      </c>
      <c r="N96" s="311">
        <v>115</v>
      </c>
      <c r="O96" s="166" t="s">
        <v>319</v>
      </c>
      <c r="P96" s="310" t="s">
        <v>320</v>
      </c>
      <c r="Q96" s="166">
        <v>26</v>
      </c>
      <c r="R96" s="166" t="s">
        <v>321</v>
      </c>
      <c r="S96" s="311"/>
      <c r="T96" s="314"/>
      <c r="U96" s="311"/>
      <c r="V96" s="311"/>
      <c r="W96" s="166"/>
      <c r="X96" s="166"/>
      <c r="Y96" s="166"/>
      <c r="Z96" s="166"/>
      <c r="AA96" s="166"/>
      <c r="AB96" s="315"/>
      <c r="AC96" s="312"/>
      <c r="AD96" s="166"/>
      <c r="AE96" s="166"/>
      <c r="AF96" s="166"/>
      <c r="AG96" s="166"/>
      <c r="AH96" s="311"/>
      <c r="AI96" s="311"/>
      <c r="AJ96" s="311"/>
      <c r="AK96" s="311"/>
      <c r="AL96" s="311"/>
      <c r="AM96" s="316"/>
    </row>
    <row r="97" spans="1:39" ht="157.5" x14ac:dyDescent="0.25">
      <c r="A97" s="153" t="s">
        <v>471</v>
      </c>
      <c r="B97" s="254" t="s">
        <v>322</v>
      </c>
      <c r="C97" s="286"/>
      <c r="D97" s="286" t="s">
        <v>58</v>
      </c>
      <c r="E97" s="286"/>
      <c r="F97" s="70" t="s">
        <v>323</v>
      </c>
      <c r="G97" s="68">
        <v>26</v>
      </c>
      <c r="H97" s="68">
        <v>23</v>
      </c>
      <c r="I97" s="68">
        <v>23</v>
      </c>
      <c r="J97" s="68">
        <v>23</v>
      </c>
      <c r="K97" s="68">
        <f t="shared" ref="K97:K133" si="6">G97+H97+I97+J97</f>
        <v>95</v>
      </c>
      <c r="L97" s="282" t="s">
        <v>324</v>
      </c>
      <c r="M97" s="283" t="s">
        <v>111</v>
      </c>
      <c r="N97" s="70">
        <v>115</v>
      </c>
      <c r="O97" s="68" t="s">
        <v>319</v>
      </c>
      <c r="P97" s="254" t="s">
        <v>325</v>
      </c>
      <c r="Q97" s="68">
        <v>95</v>
      </c>
      <c r="R97" s="68" t="s">
        <v>321</v>
      </c>
      <c r="S97" s="70"/>
      <c r="T97" s="70"/>
      <c r="U97" s="70"/>
      <c r="V97" s="70"/>
      <c r="W97" s="68"/>
      <c r="X97" s="68"/>
      <c r="Y97" s="68"/>
      <c r="Z97" s="68"/>
      <c r="AA97" s="68"/>
      <c r="AB97" s="285"/>
      <c r="AC97" s="282"/>
      <c r="AD97" s="68"/>
      <c r="AE97" s="68"/>
      <c r="AF97" s="68"/>
      <c r="AG97" s="68"/>
      <c r="AH97" s="70"/>
      <c r="AI97" s="70"/>
      <c r="AJ97" s="70"/>
      <c r="AK97" s="70"/>
      <c r="AL97" s="70"/>
      <c r="AM97" s="316"/>
    </row>
    <row r="98" spans="1:39" ht="101.25" x14ac:dyDescent="0.25">
      <c r="A98" s="153" t="s">
        <v>471</v>
      </c>
      <c r="B98" s="254" t="s">
        <v>326</v>
      </c>
      <c r="C98" s="286"/>
      <c r="D98" s="286"/>
      <c r="E98" s="286" t="s">
        <v>58</v>
      </c>
      <c r="F98" s="70" t="s">
        <v>327</v>
      </c>
      <c r="G98" s="68"/>
      <c r="H98" s="68">
        <v>11</v>
      </c>
      <c r="I98" s="68"/>
      <c r="J98" s="68"/>
      <c r="K98" s="68">
        <f t="shared" si="6"/>
        <v>11</v>
      </c>
      <c r="L98" s="282" t="s">
        <v>324</v>
      </c>
      <c r="M98" s="283" t="s">
        <v>111</v>
      </c>
      <c r="N98" s="70">
        <v>115</v>
      </c>
      <c r="O98" s="68" t="s">
        <v>319</v>
      </c>
      <c r="P98" s="254" t="s">
        <v>328</v>
      </c>
      <c r="Q98" s="68">
        <v>11</v>
      </c>
      <c r="R98" s="68" t="s">
        <v>321</v>
      </c>
      <c r="S98" s="70"/>
      <c r="T98" s="70"/>
      <c r="U98" s="70"/>
      <c r="V98" s="70"/>
      <c r="W98" s="68"/>
      <c r="X98" s="68"/>
      <c r="Y98" s="68"/>
      <c r="Z98" s="68"/>
      <c r="AA98" s="68"/>
      <c r="AB98" s="285"/>
      <c r="AC98" s="282"/>
      <c r="AD98" s="68"/>
      <c r="AE98" s="68"/>
      <c r="AF98" s="68"/>
      <c r="AG98" s="68"/>
      <c r="AH98" s="70"/>
      <c r="AI98" s="70"/>
      <c r="AJ98" s="70"/>
      <c r="AK98" s="70"/>
      <c r="AL98" s="70"/>
      <c r="AM98" s="316"/>
    </row>
    <row r="99" spans="1:39" ht="180" x14ac:dyDescent="0.25">
      <c r="A99" s="153" t="s">
        <v>471</v>
      </c>
      <c r="B99" s="254" t="s">
        <v>329</v>
      </c>
      <c r="C99" s="286"/>
      <c r="D99" s="286" t="s">
        <v>58</v>
      </c>
      <c r="E99" s="286"/>
      <c r="F99" s="70" t="s">
        <v>330</v>
      </c>
      <c r="G99" s="68">
        <v>26</v>
      </c>
      <c r="H99" s="68">
        <v>50</v>
      </c>
      <c r="I99" s="68">
        <v>50</v>
      </c>
      <c r="J99" s="68">
        <v>50</v>
      </c>
      <c r="K99" s="68">
        <f t="shared" si="6"/>
        <v>176</v>
      </c>
      <c r="L99" s="282" t="s">
        <v>324</v>
      </c>
      <c r="M99" s="283" t="s">
        <v>331</v>
      </c>
      <c r="N99" s="70">
        <v>115</v>
      </c>
      <c r="O99" s="68" t="s">
        <v>319</v>
      </c>
      <c r="P99" s="254" t="s">
        <v>328</v>
      </c>
      <c r="Q99" s="68">
        <v>183</v>
      </c>
      <c r="R99" s="68" t="s">
        <v>321</v>
      </c>
      <c r="S99" s="70"/>
      <c r="T99" s="70"/>
      <c r="U99" s="70"/>
      <c r="V99" s="70"/>
      <c r="W99" s="68"/>
      <c r="X99" s="68"/>
      <c r="Y99" s="68"/>
      <c r="Z99" s="68"/>
      <c r="AA99" s="68"/>
      <c r="AB99" s="285"/>
      <c r="AC99" s="282"/>
      <c r="AD99" s="68"/>
      <c r="AE99" s="68"/>
      <c r="AF99" s="68"/>
      <c r="AG99" s="68"/>
      <c r="AH99" s="70"/>
      <c r="AI99" s="70"/>
      <c r="AJ99" s="70"/>
      <c r="AK99" s="70"/>
      <c r="AL99" s="70"/>
      <c r="AM99" s="316"/>
    </row>
    <row r="100" spans="1:39" ht="168.75" x14ac:dyDescent="0.25">
      <c r="A100" s="153" t="s">
        <v>471</v>
      </c>
      <c r="B100" s="254" t="s">
        <v>332</v>
      </c>
      <c r="C100" s="286"/>
      <c r="D100" s="286" t="s">
        <v>58</v>
      </c>
      <c r="E100" s="286"/>
      <c r="F100" s="70" t="s">
        <v>333</v>
      </c>
      <c r="G100" s="68">
        <v>26</v>
      </c>
      <c r="H100" s="68">
        <v>50</v>
      </c>
      <c r="I100" s="68">
        <v>50</v>
      </c>
      <c r="J100" s="68">
        <v>50</v>
      </c>
      <c r="K100" s="68">
        <f t="shared" si="6"/>
        <v>176</v>
      </c>
      <c r="L100" s="282" t="s">
        <v>324</v>
      </c>
      <c r="M100" s="283" t="s">
        <v>111</v>
      </c>
      <c r="N100" s="70">
        <v>115</v>
      </c>
      <c r="O100" s="68" t="s">
        <v>319</v>
      </c>
      <c r="P100" s="254" t="s">
        <v>328</v>
      </c>
      <c r="Q100" s="68">
        <v>278</v>
      </c>
      <c r="R100" s="68" t="s">
        <v>321</v>
      </c>
      <c r="S100" s="70"/>
      <c r="T100" s="70"/>
      <c r="U100" s="70"/>
      <c r="V100" s="70"/>
      <c r="W100" s="68"/>
      <c r="X100" s="68"/>
      <c r="Y100" s="68"/>
      <c r="Z100" s="68"/>
      <c r="AA100" s="68"/>
      <c r="AB100" s="285"/>
      <c r="AC100" s="282"/>
      <c r="AD100" s="68"/>
      <c r="AE100" s="68"/>
      <c r="AF100" s="68"/>
      <c r="AG100" s="68"/>
      <c r="AH100" s="70"/>
      <c r="AI100" s="70"/>
      <c r="AJ100" s="70"/>
      <c r="AK100" s="70"/>
      <c r="AL100" s="70"/>
      <c r="AM100" s="316"/>
    </row>
    <row r="101" spans="1:39" ht="78.75" x14ac:dyDescent="0.25">
      <c r="A101" s="153" t="s">
        <v>471</v>
      </c>
      <c r="B101" s="254" t="s">
        <v>334</v>
      </c>
      <c r="C101" s="286"/>
      <c r="D101" s="286" t="s">
        <v>58</v>
      </c>
      <c r="E101" s="286"/>
      <c r="F101" s="70" t="s">
        <v>335</v>
      </c>
      <c r="G101" s="68"/>
      <c r="H101" s="68"/>
      <c r="I101" s="68"/>
      <c r="J101" s="68">
        <v>1</v>
      </c>
      <c r="K101" s="68">
        <f t="shared" si="6"/>
        <v>1</v>
      </c>
      <c r="L101" s="282" t="s">
        <v>318</v>
      </c>
      <c r="M101" s="283" t="s">
        <v>111</v>
      </c>
      <c r="N101" s="70">
        <v>115</v>
      </c>
      <c r="O101" s="68" t="s">
        <v>319</v>
      </c>
      <c r="P101" s="254" t="s">
        <v>320</v>
      </c>
      <c r="Q101" s="68">
        <v>26</v>
      </c>
      <c r="R101" s="68" t="s">
        <v>321</v>
      </c>
      <c r="S101" s="70"/>
      <c r="T101" s="70"/>
      <c r="U101" s="70"/>
      <c r="V101" s="70"/>
      <c r="W101" s="68"/>
      <c r="X101" s="68"/>
      <c r="Y101" s="68"/>
      <c r="Z101" s="68"/>
      <c r="AA101" s="68"/>
      <c r="AB101" s="285"/>
      <c r="AC101" s="282"/>
      <c r="AD101" s="68"/>
      <c r="AE101" s="68"/>
      <c r="AF101" s="68"/>
      <c r="AG101" s="68"/>
      <c r="AH101" s="70"/>
      <c r="AI101" s="70"/>
      <c r="AJ101" s="70"/>
      <c r="AK101" s="70"/>
      <c r="AL101" s="70"/>
      <c r="AM101" s="316"/>
    </row>
    <row r="102" spans="1:39" ht="135" x14ac:dyDescent="0.25">
      <c r="A102" s="153" t="s">
        <v>471</v>
      </c>
      <c r="B102" s="254" t="s">
        <v>336</v>
      </c>
      <c r="C102" s="286" t="s">
        <v>58</v>
      </c>
      <c r="D102" s="286"/>
      <c r="E102" s="286"/>
      <c r="F102" s="70" t="s">
        <v>337</v>
      </c>
      <c r="G102" s="68">
        <v>1</v>
      </c>
      <c r="H102" s="68"/>
      <c r="I102" s="68"/>
      <c r="J102" s="68"/>
      <c r="K102" s="68">
        <f t="shared" si="6"/>
        <v>1</v>
      </c>
      <c r="L102" s="282" t="s">
        <v>338</v>
      </c>
      <c r="M102" s="283" t="s">
        <v>111</v>
      </c>
      <c r="N102" s="70">
        <v>116</v>
      </c>
      <c r="O102" s="68" t="s">
        <v>319</v>
      </c>
      <c r="P102" s="254" t="s">
        <v>339</v>
      </c>
      <c r="Q102" s="68">
        <v>282</v>
      </c>
      <c r="R102" s="68" t="s">
        <v>321</v>
      </c>
      <c r="S102" s="70"/>
      <c r="T102" s="70"/>
      <c r="U102" s="70"/>
      <c r="V102" s="70"/>
      <c r="W102" s="68"/>
      <c r="X102" s="68"/>
      <c r="Y102" s="68"/>
      <c r="Z102" s="68"/>
      <c r="AA102" s="68"/>
      <c r="AB102" s="285"/>
      <c r="AC102" s="282"/>
      <c r="AD102" s="68"/>
      <c r="AE102" s="68"/>
      <c r="AF102" s="68"/>
      <c r="AG102" s="68"/>
      <c r="AH102" s="70"/>
      <c r="AI102" s="70"/>
      <c r="AJ102" s="70"/>
      <c r="AK102" s="70"/>
      <c r="AL102" s="70"/>
      <c r="AM102" s="316"/>
    </row>
    <row r="103" spans="1:39" ht="123.75" x14ac:dyDescent="0.25">
      <c r="A103" s="153" t="s">
        <v>471</v>
      </c>
      <c r="B103" s="254" t="s">
        <v>340</v>
      </c>
      <c r="C103" s="286" t="s">
        <v>58</v>
      </c>
      <c r="D103" s="286"/>
      <c r="E103" s="286"/>
      <c r="F103" s="70" t="s">
        <v>341</v>
      </c>
      <c r="G103" s="68"/>
      <c r="H103" s="68"/>
      <c r="I103" s="68">
        <v>1</v>
      </c>
      <c r="J103" s="68"/>
      <c r="K103" s="68">
        <f t="shared" si="6"/>
        <v>1</v>
      </c>
      <c r="L103" s="282" t="s">
        <v>338</v>
      </c>
      <c r="M103" s="283" t="s">
        <v>111</v>
      </c>
      <c r="N103" s="70">
        <v>116</v>
      </c>
      <c r="O103" s="68" t="s">
        <v>319</v>
      </c>
      <c r="P103" s="254" t="s">
        <v>342</v>
      </c>
      <c r="Q103" s="68">
        <v>400</v>
      </c>
      <c r="R103" s="68" t="s">
        <v>321</v>
      </c>
      <c r="S103" s="70"/>
      <c r="T103" s="70"/>
      <c r="U103" s="70"/>
      <c r="V103" s="70"/>
      <c r="W103" s="68"/>
      <c r="X103" s="68"/>
      <c r="Y103" s="68"/>
      <c r="Z103" s="68"/>
      <c r="AA103" s="68"/>
      <c r="AB103" s="285"/>
      <c r="AC103" s="282"/>
      <c r="AD103" s="68"/>
      <c r="AE103" s="68"/>
      <c r="AF103" s="68"/>
      <c r="AG103" s="68"/>
      <c r="AH103" s="70"/>
      <c r="AI103" s="70"/>
      <c r="AJ103" s="70"/>
      <c r="AK103" s="70"/>
      <c r="AL103" s="70"/>
      <c r="AM103" s="316"/>
    </row>
    <row r="104" spans="1:39" ht="101.25" x14ac:dyDescent="0.25">
      <c r="A104" s="153" t="s">
        <v>471</v>
      </c>
      <c r="B104" s="254" t="s">
        <v>343</v>
      </c>
      <c r="C104" s="283" t="s">
        <v>58</v>
      </c>
      <c r="D104" s="283"/>
      <c r="E104" s="283"/>
      <c r="F104" s="70" t="s">
        <v>344</v>
      </c>
      <c r="G104" s="68">
        <v>1</v>
      </c>
      <c r="H104" s="68"/>
      <c r="I104" s="68">
        <v>1</v>
      </c>
      <c r="J104" s="68"/>
      <c r="K104" s="68">
        <f t="shared" si="6"/>
        <v>2</v>
      </c>
      <c r="L104" s="282" t="s">
        <v>318</v>
      </c>
      <c r="M104" s="283" t="s">
        <v>111</v>
      </c>
      <c r="N104" s="70">
        <v>116</v>
      </c>
      <c r="O104" s="68" t="s">
        <v>319</v>
      </c>
      <c r="P104" s="254" t="s">
        <v>345</v>
      </c>
      <c r="Q104" s="68">
        <v>40</v>
      </c>
      <c r="R104" s="68" t="s">
        <v>321</v>
      </c>
      <c r="S104" s="70"/>
      <c r="T104" s="70"/>
      <c r="U104" s="70"/>
      <c r="V104" s="70"/>
      <c r="W104" s="68"/>
      <c r="X104" s="68"/>
      <c r="Y104" s="68"/>
      <c r="Z104" s="68"/>
      <c r="AA104" s="68"/>
      <c r="AB104" s="285"/>
      <c r="AC104" s="282"/>
      <c r="AD104" s="68"/>
      <c r="AE104" s="68"/>
      <c r="AF104" s="68"/>
      <c r="AG104" s="68"/>
      <c r="AH104" s="70"/>
      <c r="AI104" s="70"/>
      <c r="AJ104" s="70"/>
      <c r="AK104" s="70"/>
      <c r="AL104" s="70"/>
      <c r="AM104" s="316"/>
    </row>
    <row r="105" spans="1:39" ht="247.5" x14ac:dyDescent="0.25">
      <c r="A105" s="153" t="s">
        <v>471</v>
      </c>
      <c r="B105" s="70" t="s">
        <v>346</v>
      </c>
      <c r="C105" s="286" t="s">
        <v>58</v>
      </c>
      <c r="D105" s="286"/>
      <c r="E105" s="286"/>
      <c r="F105" s="282" t="s">
        <v>347</v>
      </c>
      <c r="G105" s="68">
        <v>1</v>
      </c>
      <c r="H105" s="68"/>
      <c r="I105" s="68"/>
      <c r="J105" s="68">
        <v>1</v>
      </c>
      <c r="K105" s="68">
        <f t="shared" si="6"/>
        <v>2</v>
      </c>
      <c r="L105" s="287" t="s">
        <v>348</v>
      </c>
      <c r="M105" s="283" t="s">
        <v>111</v>
      </c>
      <c r="N105" s="70">
        <v>129</v>
      </c>
      <c r="O105" s="68" t="s">
        <v>349</v>
      </c>
      <c r="P105" s="282" t="s">
        <v>350</v>
      </c>
      <c r="Q105" s="288">
        <v>35</v>
      </c>
      <c r="R105" s="288" t="s">
        <v>351</v>
      </c>
      <c r="S105" s="70"/>
      <c r="T105" s="70"/>
      <c r="U105" s="70"/>
      <c r="V105" s="70"/>
      <c r="W105" s="68"/>
      <c r="X105" s="68"/>
      <c r="Y105" s="68"/>
      <c r="Z105" s="68"/>
      <c r="AA105" s="68"/>
      <c r="AB105" s="285"/>
      <c r="AC105" s="282"/>
      <c r="AD105" s="68"/>
      <c r="AE105" s="68"/>
      <c r="AF105" s="68"/>
      <c r="AG105" s="68"/>
      <c r="AH105" s="70"/>
      <c r="AI105" s="70"/>
      <c r="AJ105" s="70"/>
      <c r="AK105" s="70"/>
      <c r="AL105" s="70"/>
      <c r="AM105" s="316"/>
    </row>
    <row r="106" spans="1:39" ht="247.5" x14ac:dyDescent="0.25">
      <c r="A106" s="153" t="s">
        <v>471</v>
      </c>
      <c r="B106" s="70" t="s">
        <v>346</v>
      </c>
      <c r="C106" s="286" t="s">
        <v>58</v>
      </c>
      <c r="D106" s="286"/>
      <c r="E106" s="286"/>
      <c r="F106" s="282" t="s">
        <v>352</v>
      </c>
      <c r="G106" s="68">
        <v>1</v>
      </c>
      <c r="H106" s="68"/>
      <c r="I106" s="68"/>
      <c r="J106" s="68">
        <v>1</v>
      </c>
      <c r="K106" s="68">
        <f t="shared" si="6"/>
        <v>2</v>
      </c>
      <c r="L106" s="282" t="s">
        <v>353</v>
      </c>
      <c r="M106" s="283" t="s">
        <v>111</v>
      </c>
      <c r="N106" s="70">
        <v>129</v>
      </c>
      <c r="O106" s="68" t="s">
        <v>354</v>
      </c>
      <c r="P106" s="282" t="s">
        <v>350</v>
      </c>
      <c r="Q106" s="68">
        <v>26</v>
      </c>
      <c r="R106" s="288" t="s">
        <v>351</v>
      </c>
      <c r="S106" s="70"/>
      <c r="T106" s="70"/>
      <c r="U106" s="70"/>
      <c r="V106" s="70"/>
      <c r="W106" s="68"/>
      <c r="X106" s="68"/>
      <c r="Y106" s="68"/>
      <c r="Z106" s="68"/>
      <c r="AA106" s="68"/>
      <c r="AB106" s="285"/>
      <c r="AC106" s="282"/>
      <c r="AD106" s="68"/>
      <c r="AE106" s="68"/>
      <c r="AF106" s="68"/>
      <c r="AG106" s="68"/>
      <c r="AH106" s="70"/>
      <c r="AI106" s="70"/>
      <c r="AJ106" s="70"/>
      <c r="AK106" s="70"/>
      <c r="AL106" s="70"/>
      <c r="AM106" s="316"/>
    </row>
    <row r="107" spans="1:39" ht="168.75" x14ac:dyDescent="0.25">
      <c r="A107" s="153" t="s">
        <v>471</v>
      </c>
      <c r="B107" s="299" t="s">
        <v>355</v>
      </c>
      <c r="C107" s="286"/>
      <c r="D107" s="286"/>
      <c r="E107" s="286" t="s">
        <v>58</v>
      </c>
      <c r="F107" s="70" t="s">
        <v>356</v>
      </c>
      <c r="G107" s="68">
        <v>5</v>
      </c>
      <c r="H107" s="68">
        <v>10</v>
      </c>
      <c r="I107" s="68">
        <v>10</v>
      </c>
      <c r="J107" s="68">
        <v>5</v>
      </c>
      <c r="K107" s="68">
        <f t="shared" si="6"/>
        <v>30</v>
      </c>
      <c r="L107" s="282" t="s">
        <v>348</v>
      </c>
      <c r="M107" s="283" t="s">
        <v>111</v>
      </c>
      <c r="N107" s="68">
        <v>133</v>
      </c>
      <c r="O107" s="68" t="s">
        <v>357</v>
      </c>
      <c r="P107" s="70" t="s">
        <v>358</v>
      </c>
      <c r="Q107" s="68">
        <v>200</v>
      </c>
      <c r="R107" s="288" t="s">
        <v>351</v>
      </c>
      <c r="S107" s="70"/>
      <c r="T107" s="70"/>
      <c r="U107" s="70"/>
      <c r="V107" s="70"/>
      <c r="W107" s="68"/>
      <c r="X107" s="68"/>
      <c r="Y107" s="68"/>
      <c r="Z107" s="68"/>
      <c r="AA107" s="68"/>
      <c r="AB107" s="285"/>
      <c r="AC107" s="282"/>
      <c r="AD107" s="68"/>
      <c r="AE107" s="68"/>
      <c r="AF107" s="68"/>
      <c r="AG107" s="68"/>
      <c r="AH107" s="70"/>
      <c r="AI107" s="70"/>
      <c r="AJ107" s="70"/>
      <c r="AK107" s="70"/>
      <c r="AL107" s="70"/>
      <c r="AM107" s="316"/>
    </row>
    <row r="108" spans="1:39" ht="326.25" x14ac:dyDescent="0.25">
      <c r="A108" s="153" t="s">
        <v>471</v>
      </c>
      <c r="B108" s="299" t="s">
        <v>359</v>
      </c>
      <c r="C108" s="286" t="s">
        <v>58</v>
      </c>
      <c r="D108" s="286"/>
      <c r="E108" s="286"/>
      <c r="F108" s="290" t="s">
        <v>360</v>
      </c>
      <c r="G108" s="68">
        <v>14</v>
      </c>
      <c r="H108" s="68"/>
      <c r="I108" s="68">
        <v>14</v>
      </c>
      <c r="J108" s="68"/>
      <c r="K108" s="68">
        <f t="shared" si="6"/>
        <v>28</v>
      </c>
      <c r="L108" s="70" t="s">
        <v>361</v>
      </c>
      <c r="M108" s="283" t="s">
        <v>111</v>
      </c>
      <c r="N108" s="68">
        <v>134</v>
      </c>
      <c r="O108" s="68" t="s">
        <v>362</v>
      </c>
      <c r="P108" s="254" t="s">
        <v>363</v>
      </c>
      <c r="Q108" s="288">
        <v>800</v>
      </c>
      <c r="R108" s="288" t="s">
        <v>351</v>
      </c>
      <c r="S108" s="70"/>
      <c r="T108" s="70"/>
      <c r="U108" s="70"/>
      <c r="V108" s="70"/>
      <c r="W108" s="68"/>
      <c r="X108" s="68"/>
      <c r="Y108" s="68"/>
      <c r="Z108" s="68"/>
      <c r="AA108" s="68"/>
      <c r="AB108" s="285"/>
      <c r="AC108" s="282"/>
      <c r="AD108" s="68"/>
      <c r="AE108" s="68"/>
      <c r="AF108" s="68"/>
      <c r="AG108" s="68"/>
      <c r="AH108" s="70"/>
      <c r="AI108" s="70"/>
      <c r="AJ108" s="70"/>
      <c r="AK108" s="70"/>
      <c r="AL108" s="70"/>
      <c r="AM108" s="316"/>
    </row>
    <row r="109" spans="1:39" ht="67.5" x14ac:dyDescent="0.25">
      <c r="A109" s="153" t="s">
        <v>471</v>
      </c>
      <c r="B109" s="254" t="s">
        <v>364</v>
      </c>
      <c r="C109" s="286" t="s">
        <v>58</v>
      </c>
      <c r="D109" s="286"/>
      <c r="E109" s="286"/>
      <c r="F109" s="70" t="s">
        <v>365</v>
      </c>
      <c r="G109" s="68">
        <v>10</v>
      </c>
      <c r="H109" s="68"/>
      <c r="I109" s="68"/>
      <c r="J109" s="68"/>
      <c r="K109" s="68">
        <f t="shared" si="6"/>
        <v>10</v>
      </c>
      <c r="L109" s="287" t="s">
        <v>348</v>
      </c>
      <c r="M109" s="283" t="s">
        <v>111</v>
      </c>
      <c r="N109" s="68">
        <v>135</v>
      </c>
      <c r="O109" s="68" t="s">
        <v>319</v>
      </c>
      <c r="P109" s="254" t="s">
        <v>366</v>
      </c>
      <c r="Q109" s="68">
        <v>105</v>
      </c>
      <c r="R109" s="288" t="s">
        <v>351</v>
      </c>
      <c r="S109" s="70"/>
      <c r="T109" s="70"/>
      <c r="U109" s="70"/>
      <c r="V109" s="70"/>
      <c r="W109" s="68"/>
      <c r="X109" s="68"/>
      <c r="Y109" s="68"/>
      <c r="Z109" s="68"/>
      <c r="AA109" s="68"/>
      <c r="AB109" s="285"/>
      <c r="AC109" s="282"/>
      <c r="AD109" s="68"/>
      <c r="AE109" s="68"/>
      <c r="AF109" s="68"/>
      <c r="AG109" s="68"/>
      <c r="AH109" s="70"/>
      <c r="AI109" s="70"/>
      <c r="AJ109" s="70"/>
      <c r="AK109" s="70"/>
      <c r="AL109" s="70"/>
      <c r="AM109" s="316"/>
    </row>
    <row r="110" spans="1:39" ht="292.5" x14ac:dyDescent="0.25">
      <c r="A110" s="153" t="s">
        <v>471</v>
      </c>
      <c r="B110" s="299" t="s">
        <v>367</v>
      </c>
      <c r="C110" s="286"/>
      <c r="D110" s="286"/>
      <c r="E110" s="300" t="s">
        <v>58</v>
      </c>
      <c r="F110" s="282" t="s">
        <v>368</v>
      </c>
      <c r="G110" s="68"/>
      <c r="H110" s="68"/>
      <c r="I110" s="68"/>
      <c r="J110" s="68">
        <v>1</v>
      </c>
      <c r="K110" s="68">
        <f t="shared" si="6"/>
        <v>1</v>
      </c>
      <c r="L110" s="68" t="s">
        <v>369</v>
      </c>
      <c r="M110" s="283" t="s">
        <v>111</v>
      </c>
      <c r="N110" s="68">
        <v>136</v>
      </c>
      <c r="O110" s="255" t="s">
        <v>319</v>
      </c>
      <c r="P110" s="288" t="s">
        <v>370</v>
      </c>
      <c r="Q110" s="288">
        <v>150</v>
      </c>
      <c r="R110" s="288" t="s">
        <v>351</v>
      </c>
      <c r="S110" s="70"/>
      <c r="T110" s="70"/>
      <c r="U110" s="70"/>
      <c r="V110" s="70"/>
      <c r="W110" s="68"/>
      <c r="X110" s="68"/>
      <c r="Y110" s="68"/>
      <c r="Z110" s="68"/>
      <c r="AA110" s="68"/>
      <c r="AB110" s="285"/>
      <c r="AC110" s="282"/>
      <c r="AD110" s="68"/>
      <c r="AE110" s="68"/>
      <c r="AF110" s="68"/>
      <c r="AG110" s="68"/>
      <c r="AH110" s="70"/>
      <c r="AI110" s="70"/>
      <c r="AJ110" s="70"/>
      <c r="AK110" s="70"/>
      <c r="AL110" s="70"/>
      <c r="AM110" s="316"/>
    </row>
    <row r="111" spans="1:39" ht="101.25" x14ac:dyDescent="0.25">
      <c r="A111" s="153" t="s">
        <v>471</v>
      </c>
      <c r="B111" s="299" t="s">
        <v>371</v>
      </c>
      <c r="C111" s="286"/>
      <c r="D111" s="286"/>
      <c r="E111" s="286" t="s">
        <v>234</v>
      </c>
      <c r="F111" s="282" t="s">
        <v>372</v>
      </c>
      <c r="G111" s="68">
        <v>5</v>
      </c>
      <c r="H111" s="68">
        <v>15</v>
      </c>
      <c r="I111" s="68">
        <v>15</v>
      </c>
      <c r="J111" s="68">
        <v>5</v>
      </c>
      <c r="K111" s="68">
        <f t="shared" si="6"/>
        <v>40</v>
      </c>
      <c r="L111" s="287" t="s">
        <v>373</v>
      </c>
      <c r="M111" s="283" t="s">
        <v>111</v>
      </c>
      <c r="N111" s="68">
        <v>153</v>
      </c>
      <c r="O111" s="68" t="s">
        <v>319</v>
      </c>
      <c r="P111" s="282" t="s">
        <v>374</v>
      </c>
      <c r="Q111" s="288">
        <v>135</v>
      </c>
      <c r="R111" s="288" t="s">
        <v>351</v>
      </c>
      <c r="S111" s="70"/>
      <c r="T111" s="70"/>
      <c r="U111" s="70"/>
      <c r="V111" s="70"/>
      <c r="W111" s="68"/>
      <c r="X111" s="68"/>
      <c r="Y111" s="68"/>
      <c r="Z111" s="68"/>
      <c r="AA111" s="68"/>
      <c r="AB111" s="285"/>
      <c r="AC111" s="282"/>
      <c r="AD111" s="68"/>
      <c r="AE111" s="68"/>
      <c r="AF111" s="68"/>
      <c r="AG111" s="68"/>
      <c r="AH111" s="70"/>
      <c r="AI111" s="70"/>
      <c r="AJ111" s="70"/>
      <c r="AK111" s="70"/>
      <c r="AL111" s="70"/>
      <c r="AM111" s="316"/>
    </row>
    <row r="112" spans="1:39" ht="146.25" x14ac:dyDescent="0.25">
      <c r="A112" s="153" t="s">
        <v>471</v>
      </c>
      <c r="B112" s="247" t="s">
        <v>375</v>
      </c>
      <c r="C112" s="286" t="s">
        <v>234</v>
      </c>
      <c r="D112" s="286"/>
      <c r="E112" s="286"/>
      <c r="F112" s="70" t="s">
        <v>376</v>
      </c>
      <c r="G112" s="68"/>
      <c r="H112" s="68"/>
      <c r="I112" s="68">
        <v>1</v>
      </c>
      <c r="J112" s="68"/>
      <c r="K112" s="68">
        <f t="shared" si="6"/>
        <v>1</v>
      </c>
      <c r="L112" s="282" t="s">
        <v>377</v>
      </c>
      <c r="M112" s="283" t="s">
        <v>111</v>
      </c>
      <c r="N112" s="70">
        <v>113</v>
      </c>
      <c r="O112" s="68" t="s">
        <v>378</v>
      </c>
      <c r="P112" s="254" t="s">
        <v>379</v>
      </c>
      <c r="Q112" s="68" t="s">
        <v>380</v>
      </c>
      <c r="R112" s="68" t="s">
        <v>381</v>
      </c>
      <c r="S112" s="70"/>
      <c r="T112" s="70"/>
      <c r="U112" s="70"/>
      <c r="V112" s="70"/>
      <c r="W112" s="68"/>
      <c r="X112" s="68"/>
      <c r="Y112" s="68"/>
      <c r="Z112" s="68"/>
      <c r="AA112" s="68"/>
      <c r="AB112" s="285"/>
      <c r="AC112" s="282"/>
      <c r="AD112" s="68"/>
      <c r="AE112" s="68"/>
      <c r="AF112" s="68"/>
      <c r="AG112" s="68"/>
      <c r="AH112" s="70"/>
      <c r="AI112" s="70"/>
      <c r="AJ112" s="70"/>
      <c r="AK112" s="70"/>
      <c r="AL112" s="70"/>
      <c r="AM112" s="316"/>
    </row>
    <row r="113" spans="1:39" ht="157.5" x14ac:dyDescent="0.25">
      <c r="A113" s="153" t="s">
        <v>471</v>
      </c>
      <c r="B113" s="247" t="s">
        <v>382</v>
      </c>
      <c r="C113" s="286"/>
      <c r="D113" s="286"/>
      <c r="E113" s="286" t="s">
        <v>58</v>
      </c>
      <c r="F113" s="70" t="s">
        <v>383</v>
      </c>
      <c r="G113" s="68"/>
      <c r="H113" s="68"/>
      <c r="I113" s="68">
        <v>1</v>
      </c>
      <c r="J113" s="68"/>
      <c r="K113" s="68">
        <f t="shared" si="6"/>
        <v>1</v>
      </c>
      <c r="L113" s="282" t="s">
        <v>384</v>
      </c>
      <c r="M113" s="283" t="s">
        <v>111</v>
      </c>
      <c r="N113" s="70">
        <v>113</v>
      </c>
      <c r="O113" s="68" t="s">
        <v>385</v>
      </c>
      <c r="P113" s="254" t="s">
        <v>379</v>
      </c>
      <c r="Q113" s="68" t="s">
        <v>380</v>
      </c>
      <c r="R113" s="68" t="s">
        <v>381</v>
      </c>
      <c r="S113" s="70"/>
      <c r="T113" s="70"/>
      <c r="U113" s="70"/>
      <c r="V113" s="70"/>
      <c r="W113" s="68"/>
      <c r="X113" s="68"/>
      <c r="Y113" s="68"/>
      <c r="Z113" s="68"/>
      <c r="AA113" s="68"/>
      <c r="AB113" s="285"/>
      <c r="AC113" s="282"/>
      <c r="AD113" s="68"/>
      <c r="AE113" s="68"/>
      <c r="AF113" s="68"/>
      <c r="AG113" s="68"/>
      <c r="AH113" s="70"/>
      <c r="AI113" s="70"/>
      <c r="AJ113" s="70"/>
      <c r="AK113" s="70"/>
      <c r="AL113" s="70"/>
      <c r="AM113" s="316"/>
    </row>
    <row r="114" spans="1:39" ht="157.5" x14ac:dyDescent="0.25">
      <c r="A114" s="153" t="s">
        <v>471</v>
      </c>
      <c r="B114" s="247" t="s">
        <v>386</v>
      </c>
      <c r="C114" s="286" t="s">
        <v>234</v>
      </c>
      <c r="D114" s="286"/>
      <c r="E114" s="286"/>
      <c r="F114" s="70" t="s">
        <v>387</v>
      </c>
      <c r="G114" s="68"/>
      <c r="H114" s="68"/>
      <c r="I114" s="68">
        <v>1</v>
      </c>
      <c r="J114" s="68"/>
      <c r="K114" s="68">
        <f t="shared" si="6"/>
        <v>1</v>
      </c>
      <c r="L114" s="282" t="s">
        <v>377</v>
      </c>
      <c r="M114" s="283" t="s">
        <v>111</v>
      </c>
      <c r="N114" s="70">
        <v>113</v>
      </c>
      <c r="O114" s="68" t="s">
        <v>388</v>
      </c>
      <c r="P114" s="254" t="s">
        <v>379</v>
      </c>
      <c r="Q114" s="68" t="s">
        <v>380</v>
      </c>
      <c r="R114" s="68" t="s">
        <v>381</v>
      </c>
      <c r="S114" s="70"/>
      <c r="T114" s="70"/>
      <c r="U114" s="70"/>
      <c r="V114" s="70"/>
      <c r="W114" s="68"/>
      <c r="X114" s="68"/>
      <c r="Y114" s="68"/>
      <c r="Z114" s="68"/>
      <c r="AA114" s="68"/>
      <c r="AB114" s="285"/>
      <c r="AC114" s="282"/>
      <c r="AD114" s="68"/>
      <c r="AE114" s="68"/>
      <c r="AF114" s="68"/>
      <c r="AG114" s="68"/>
      <c r="AH114" s="70"/>
      <c r="AI114" s="70"/>
      <c r="AJ114" s="70"/>
      <c r="AK114" s="70"/>
      <c r="AL114" s="70"/>
      <c r="AM114" s="284"/>
    </row>
    <row r="115" spans="1:39" ht="102" thickBot="1" x14ac:dyDescent="0.3">
      <c r="A115" s="153" t="s">
        <v>471</v>
      </c>
      <c r="B115" s="254" t="s">
        <v>389</v>
      </c>
      <c r="C115" s="283"/>
      <c r="D115" s="283"/>
      <c r="E115" s="283" t="s">
        <v>58</v>
      </c>
      <c r="F115" s="70" t="s">
        <v>390</v>
      </c>
      <c r="G115" s="68">
        <v>10</v>
      </c>
      <c r="H115" s="68">
        <v>30</v>
      </c>
      <c r="I115" s="68">
        <v>40</v>
      </c>
      <c r="J115" s="68">
        <v>40</v>
      </c>
      <c r="K115" s="68">
        <f t="shared" si="6"/>
        <v>120</v>
      </c>
      <c r="L115" s="70" t="s">
        <v>391</v>
      </c>
      <c r="M115" s="283" t="s">
        <v>111</v>
      </c>
      <c r="N115" s="68">
        <v>103</v>
      </c>
      <c r="O115" s="68" t="s">
        <v>392</v>
      </c>
      <c r="P115" s="254" t="s">
        <v>393</v>
      </c>
      <c r="Q115" s="288">
        <v>278</v>
      </c>
      <c r="R115" s="68" t="s">
        <v>394</v>
      </c>
      <c r="S115" s="70"/>
      <c r="T115" s="70"/>
      <c r="U115" s="70"/>
      <c r="V115" s="70"/>
      <c r="W115" s="68"/>
      <c r="X115" s="68"/>
      <c r="Y115" s="68"/>
      <c r="Z115" s="68"/>
      <c r="AA115" s="68"/>
      <c r="AB115" s="285"/>
      <c r="AC115" s="282"/>
      <c r="AD115" s="68"/>
      <c r="AE115" s="68"/>
      <c r="AF115" s="68"/>
      <c r="AG115" s="68"/>
      <c r="AH115" s="70"/>
      <c r="AI115" s="70"/>
      <c r="AJ115" s="70"/>
      <c r="AK115" s="70"/>
      <c r="AL115" s="70"/>
      <c r="AM115" s="358"/>
    </row>
    <row r="116" spans="1:39" ht="168.75" x14ac:dyDescent="0.25">
      <c r="A116" s="153" t="s">
        <v>471</v>
      </c>
      <c r="B116" s="247" t="s">
        <v>395</v>
      </c>
      <c r="C116" s="255"/>
      <c r="D116" s="255" t="s">
        <v>58</v>
      </c>
      <c r="E116" s="68"/>
      <c r="F116" s="70" t="s">
        <v>396</v>
      </c>
      <c r="G116" s="292">
        <v>140</v>
      </c>
      <c r="H116" s="68">
        <v>130</v>
      </c>
      <c r="I116" s="68">
        <v>100</v>
      </c>
      <c r="J116" s="68">
        <v>130</v>
      </c>
      <c r="K116" s="68">
        <f t="shared" si="6"/>
        <v>500</v>
      </c>
      <c r="L116" s="293" t="s">
        <v>397</v>
      </c>
      <c r="M116" s="283" t="s">
        <v>111</v>
      </c>
      <c r="N116" s="70">
        <v>142</v>
      </c>
      <c r="O116" s="68" t="s">
        <v>398</v>
      </c>
      <c r="P116" s="68" t="s">
        <v>399</v>
      </c>
      <c r="Q116" s="288">
        <v>500</v>
      </c>
      <c r="R116" s="68" t="s">
        <v>394</v>
      </c>
      <c r="S116" s="70"/>
      <c r="T116" s="70"/>
      <c r="U116" s="70"/>
      <c r="V116" s="70"/>
      <c r="W116" s="68"/>
      <c r="X116" s="68"/>
      <c r="Y116" s="68"/>
      <c r="Z116" s="68"/>
      <c r="AA116" s="68"/>
      <c r="AB116" s="285"/>
      <c r="AC116" s="282"/>
      <c r="AD116" s="68"/>
      <c r="AE116" s="68"/>
      <c r="AF116" s="68"/>
      <c r="AG116" s="68"/>
      <c r="AH116" s="70"/>
      <c r="AI116" s="70"/>
      <c r="AJ116" s="70"/>
      <c r="AK116" s="70"/>
      <c r="AL116" s="70"/>
      <c r="AM116" s="364"/>
    </row>
    <row r="117" spans="1:39" ht="123.75" x14ac:dyDescent="0.25">
      <c r="A117" s="153" t="s">
        <v>471</v>
      </c>
      <c r="B117" s="247" t="s">
        <v>400</v>
      </c>
      <c r="C117" s="294"/>
      <c r="D117" s="255" t="s">
        <v>58</v>
      </c>
      <c r="E117" s="68"/>
      <c r="F117" s="70" t="s">
        <v>401</v>
      </c>
      <c r="G117" s="68">
        <v>5</v>
      </c>
      <c r="H117" s="68">
        <v>8</v>
      </c>
      <c r="I117" s="288">
        <v>10</v>
      </c>
      <c r="J117" s="68">
        <v>7</v>
      </c>
      <c r="K117" s="68">
        <f t="shared" si="6"/>
        <v>30</v>
      </c>
      <c r="L117" s="254" t="s">
        <v>402</v>
      </c>
      <c r="M117" s="283" t="s">
        <v>111</v>
      </c>
      <c r="N117" s="70">
        <v>142</v>
      </c>
      <c r="O117" s="68" t="s">
        <v>403</v>
      </c>
      <c r="P117" s="68" t="s">
        <v>404</v>
      </c>
      <c r="Q117" s="288">
        <v>30</v>
      </c>
      <c r="R117" s="68" t="s">
        <v>394</v>
      </c>
      <c r="S117" s="70"/>
      <c r="T117" s="70"/>
      <c r="U117" s="70"/>
      <c r="V117" s="70"/>
      <c r="W117" s="68"/>
      <c r="X117" s="68"/>
      <c r="Y117" s="68"/>
      <c r="Z117" s="68"/>
      <c r="AA117" s="68"/>
      <c r="AB117" s="285"/>
      <c r="AC117" s="282"/>
      <c r="AD117" s="68"/>
      <c r="AE117" s="68"/>
      <c r="AF117" s="68"/>
      <c r="AG117" s="68"/>
      <c r="AH117" s="70"/>
      <c r="AI117" s="70"/>
      <c r="AJ117" s="70"/>
      <c r="AK117" s="70"/>
      <c r="AL117" s="70"/>
      <c r="AM117" s="281"/>
    </row>
    <row r="118" spans="1:39" ht="135.75" thickBot="1" x14ac:dyDescent="0.3">
      <c r="A118" s="153" t="s">
        <v>471</v>
      </c>
      <c r="B118" s="247" t="s">
        <v>405</v>
      </c>
      <c r="C118" s="286"/>
      <c r="D118" s="286" t="s">
        <v>58</v>
      </c>
      <c r="E118" s="286"/>
      <c r="F118" s="70" t="s">
        <v>406</v>
      </c>
      <c r="G118" s="68">
        <v>15</v>
      </c>
      <c r="H118" s="68">
        <v>15</v>
      </c>
      <c r="I118" s="68">
        <v>15</v>
      </c>
      <c r="J118" s="68">
        <v>15</v>
      </c>
      <c r="K118" s="68">
        <f t="shared" si="6"/>
        <v>60</v>
      </c>
      <c r="L118" s="282" t="s">
        <v>407</v>
      </c>
      <c r="M118" s="283" t="s">
        <v>111</v>
      </c>
      <c r="N118" s="70">
        <v>1</v>
      </c>
      <c r="O118" s="68" t="s">
        <v>408</v>
      </c>
      <c r="P118" s="254" t="s">
        <v>409</v>
      </c>
      <c r="Q118" s="68">
        <v>60</v>
      </c>
      <c r="R118" s="68" t="s">
        <v>410</v>
      </c>
      <c r="S118" s="70"/>
      <c r="T118" s="70"/>
      <c r="U118" s="70"/>
      <c r="V118" s="70"/>
      <c r="W118" s="68"/>
      <c r="X118" s="68"/>
      <c r="Y118" s="68"/>
      <c r="Z118" s="68"/>
      <c r="AA118" s="68"/>
      <c r="AB118" s="285"/>
      <c r="AC118" s="282"/>
      <c r="AD118" s="68"/>
      <c r="AE118" s="68"/>
      <c r="AF118" s="68"/>
      <c r="AG118" s="68"/>
      <c r="AH118" s="70"/>
      <c r="AI118" s="70"/>
      <c r="AJ118" s="70"/>
      <c r="AK118" s="70"/>
      <c r="AL118" s="70"/>
      <c r="AM118" s="387"/>
    </row>
    <row r="119" spans="1:39" ht="147" thickBot="1" x14ac:dyDescent="0.3">
      <c r="A119" s="153" t="s">
        <v>471</v>
      </c>
      <c r="B119" s="247" t="s">
        <v>411</v>
      </c>
      <c r="C119" s="286"/>
      <c r="D119" s="286" t="s">
        <v>58</v>
      </c>
      <c r="E119" s="286"/>
      <c r="F119" s="70" t="s">
        <v>412</v>
      </c>
      <c r="G119" s="68">
        <v>10</v>
      </c>
      <c r="H119" s="68">
        <v>10</v>
      </c>
      <c r="I119" s="68">
        <v>10</v>
      </c>
      <c r="J119" s="68">
        <v>10</v>
      </c>
      <c r="K119" s="68">
        <f t="shared" si="6"/>
        <v>40</v>
      </c>
      <c r="L119" s="282" t="s">
        <v>407</v>
      </c>
      <c r="M119" s="283" t="s">
        <v>111</v>
      </c>
      <c r="N119" s="70">
        <v>1</v>
      </c>
      <c r="O119" s="68" t="s">
        <v>408</v>
      </c>
      <c r="P119" s="254" t="s">
        <v>413</v>
      </c>
      <c r="Q119" s="68">
        <v>40</v>
      </c>
      <c r="R119" s="68" t="s">
        <v>410</v>
      </c>
      <c r="S119" s="70"/>
      <c r="T119" s="70"/>
      <c r="U119" s="70"/>
      <c r="V119" s="70"/>
      <c r="W119" s="68"/>
      <c r="X119" s="68"/>
      <c r="Y119" s="68"/>
      <c r="Z119" s="68"/>
      <c r="AA119" s="68"/>
      <c r="AB119" s="285"/>
      <c r="AC119" s="282"/>
      <c r="AD119" s="68"/>
      <c r="AE119" s="68"/>
      <c r="AF119" s="68"/>
      <c r="AG119" s="68"/>
      <c r="AH119" s="70"/>
      <c r="AI119" s="70"/>
      <c r="AJ119" s="70"/>
      <c r="AK119" s="70"/>
      <c r="AL119" s="70"/>
      <c r="AM119" s="413"/>
    </row>
    <row r="120" spans="1:39" ht="56.25" x14ac:dyDescent="0.25">
      <c r="A120" s="153" t="s">
        <v>471</v>
      </c>
      <c r="B120" s="247" t="s">
        <v>414</v>
      </c>
      <c r="C120" s="68" t="s">
        <v>58</v>
      </c>
      <c r="D120" s="68"/>
      <c r="E120" s="68"/>
      <c r="F120" s="1421" t="s">
        <v>415</v>
      </c>
      <c r="G120" s="68">
        <v>30</v>
      </c>
      <c r="H120" s="68">
        <v>82</v>
      </c>
      <c r="I120" s="68">
        <v>82</v>
      </c>
      <c r="J120" s="68">
        <v>82</v>
      </c>
      <c r="K120" s="68">
        <f t="shared" si="6"/>
        <v>276</v>
      </c>
      <c r="L120" s="68" t="s">
        <v>416</v>
      </c>
      <c r="M120" s="283" t="s">
        <v>111</v>
      </c>
      <c r="N120" s="70">
        <v>100</v>
      </c>
      <c r="O120" s="68" t="s">
        <v>417</v>
      </c>
      <c r="P120" s="70" t="s">
        <v>418</v>
      </c>
      <c r="Q120" s="68">
        <v>2760</v>
      </c>
      <c r="R120" s="68" t="s">
        <v>419</v>
      </c>
      <c r="S120" s="70"/>
      <c r="T120" s="70"/>
      <c r="U120" s="70"/>
      <c r="V120" s="70"/>
      <c r="W120" s="68"/>
      <c r="X120" s="68"/>
      <c r="Y120" s="68"/>
      <c r="Z120" s="68"/>
      <c r="AA120" s="68"/>
      <c r="AB120" s="285"/>
      <c r="AC120" s="282"/>
      <c r="AD120" s="68"/>
      <c r="AE120" s="68"/>
      <c r="AF120" s="68"/>
      <c r="AG120" s="68"/>
      <c r="AH120" s="70"/>
      <c r="AI120" s="70"/>
      <c r="AJ120" s="70"/>
      <c r="AK120" s="70"/>
      <c r="AL120" s="70"/>
      <c r="AM120" s="418"/>
    </row>
    <row r="121" spans="1:39" ht="56.25" x14ac:dyDescent="0.25">
      <c r="A121" s="153" t="s">
        <v>471</v>
      </c>
      <c r="B121" s="247" t="s">
        <v>420</v>
      </c>
      <c r="C121" s="68"/>
      <c r="D121" s="68" t="s">
        <v>58</v>
      </c>
      <c r="E121" s="68" t="s">
        <v>58</v>
      </c>
      <c r="F121" s="1421"/>
      <c r="G121" s="68"/>
      <c r="H121" s="68">
        <v>92</v>
      </c>
      <c r="I121" s="68">
        <v>92</v>
      </c>
      <c r="J121" s="68">
        <v>92</v>
      </c>
      <c r="K121" s="68">
        <f t="shared" si="6"/>
        <v>276</v>
      </c>
      <c r="L121" s="68" t="s">
        <v>421</v>
      </c>
      <c r="M121" s="283" t="s">
        <v>111</v>
      </c>
      <c r="N121" s="70">
        <v>100</v>
      </c>
      <c r="O121" s="70" t="s">
        <v>417</v>
      </c>
      <c r="P121" s="70" t="s">
        <v>418</v>
      </c>
      <c r="Q121" s="68">
        <v>6072</v>
      </c>
      <c r="R121" s="68" t="s">
        <v>419</v>
      </c>
      <c r="S121" s="70"/>
      <c r="T121" s="70"/>
      <c r="U121" s="70"/>
      <c r="V121" s="70"/>
      <c r="W121" s="68"/>
      <c r="X121" s="68"/>
      <c r="Y121" s="68"/>
      <c r="Z121" s="68"/>
      <c r="AA121" s="68"/>
      <c r="AB121" s="285"/>
      <c r="AC121" s="282"/>
      <c r="AD121" s="68"/>
      <c r="AE121" s="68"/>
      <c r="AF121" s="68"/>
      <c r="AG121" s="68"/>
      <c r="AH121" s="70"/>
      <c r="AI121" s="70"/>
      <c r="AJ121" s="70"/>
      <c r="AK121" s="70"/>
      <c r="AL121" s="70"/>
      <c r="AM121" s="419"/>
    </row>
    <row r="122" spans="1:39" ht="67.5" x14ac:dyDescent="0.25">
      <c r="A122" s="153" t="s">
        <v>471</v>
      </c>
      <c r="B122" s="247" t="s">
        <v>422</v>
      </c>
      <c r="C122" s="68" t="s">
        <v>58</v>
      </c>
      <c r="D122" s="68"/>
      <c r="E122" s="68" t="s">
        <v>58</v>
      </c>
      <c r="F122" s="1421"/>
      <c r="G122" s="68"/>
      <c r="H122" s="68">
        <v>92</v>
      </c>
      <c r="I122" s="68">
        <v>92</v>
      </c>
      <c r="J122" s="68">
        <v>92</v>
      </c>
      <c r="K122" s="68">
        <f t="shared" si="6"/>
        <v>276</v>
      </c>
      <c r="L122" s="68" t="s">
        <v>423</v>
      </c>
      <c r="M122" s="283" t="s">
        <v>111</v>
      </c>
      <c r="N122" s="70">
        <v>100</v>
      </c>
      <c r="O122" s="70" t="s">
        <v>417</v>
      </c>
      <c r="P122" s="68" t="s">
        <v>424</v>
      </c>
      <c r="Q122" s="68">
        <v>3247</v>
      </c>
      <c r="R122" s="68" t="s">
        <v>419</v>
      </c>
      <c r="S122" s="70"/>
      <c r="T122" s="70"/>
      <c r="U122" s="70"/>
      <c r="V122" s="70"/>
      <c r="W122" s="68"/>
      <c r="X122" s="68"/>
      <c r="Y122" s="68"/>
      <c r="Z122" s="68"/>
      <c r="AA122" s="68"/>
      <c r="AB122" s="285"/>
      <c r="AC122" s="282"/>
      <c r="AD122" s="68"/>
      <c r="AE122" s="68"/>
      <c r="AF122" s="68"/>
      <c r="AG122" s="68"/>
      <c r="AH122" s="70"/>
      <c r="AI122" s="70"/>
      <c r="AJ122" s="70"/>
      <c r="AK122" s="70"/>
      <c r="AL122" s="70"/>
      <c r="AM122" s="420"/>
    </row>
    <row r="123" spans="1:39" ht="123.75" x14ac:dyDescent="0.25">
      <c r="A123" s="153" t="s">
        <v>471</v>
      </c>
      <c r="B123" s="247" t="s">
        <v>425</v>
      </c>
      <c r="C123" s="68"/>
      <c r="D123" s="68" t="s">
        <v>58</v>
      </c>
      <c r="E123" s="68"/>
      <c r="F123" s="70" t="s">
        <v>426</v>
      </c>
      <c r="G123" s="68"/>
      <c r="H123" s="68">
        <v>1</v>
      </c>
      <c r="I123" s="68">
        <v>1</v>
      </c>
      <c r="J123" s="68">
        <v>1</v>
      </c>
      <c r="K123" s="68">
        <f t="shared" si="6"/>
        <v>3</v>
      </c>
      <c r="L123" s="68" t="s">
        <v>427</v>
      </c>
      <c r="M123" s="283" t="s">
        <v>111</v>
      </c>
      <c r="N123" s="68">
        <v>101</v>
      </c>
      <c r="O123" s="68" t="s">
        <v>428</v>
      </c>
      <c r="P123" s="68" t="s">
        <v>418</v>
      </c>
      <c r="Q123" s="68">
        <v>83</v>
      </c>
      <c r="R123" s="68" t="s">
        <v>419</v>
      </c>
      <c r="S123" s="70"/>
      <c r="T123" s="70"/>
      <c r="U123" s="70"/>
      <c r="V123" s="70"/>
      <c r="W123" s="68"/>
      <c r="X123" s="68"/>
      <c r="Y123" s="68"/>
      <c r="Z123" s="68"/>
      <c r="AA123" s="68"/>
      <c r="AB123" s="285"/>
      <c r="AC123" s="282"/>
      <c r="AD123" s="68"/>
      <c r="AE123" s="68"/>
      <c r="AF123" s="68"/>
      <c r="AG123" s="68"/>
      <c r="AH123" s="70"/>
      <c r="AI123" s="70"/>
      <c r="AJ123" s="70"/>
      <c r="AK123" s="70"/>
      <c r="AL123" s="70"/>
      <c r="AM123" s="421"/>
    </row>
    <row r="124" spans="1:39" ht="67.5" x14ac:dyDescent="0.25">
      <c r="A124" s="153" t="s">
        <v>471</v>
      </c>
      <c r="B124" s="247" t="s">
        <v>429</v>
      </c>
      <c r="C124" s="68" t="s">
        <v>58</v>
      </c>
      <c r="D124" s="68"/>
      <c r="E124" s="68"/>
      <c r="F124" s="70" t="s">
        <v>430</v>
      </c>
      <c r="G124" s="68">
        <v>1</v>
      </c>
      <c r="H124" s="68">
        <v>1</v>
      </c>
      <c r="I124" s="68"/>
      <c r="J124" s="68"/>
      <c r="K124" s="68">
        <f t="shared" si="6"/>
        <v>2</v>
      </c>
      <c r="L124" s="68" t="s">
        <v>427</v>
      </c>
      <c r="M124" s="283" t="s">
        <v>111</v>
      </c>
      <c r="N124" s="68">
        <v>102</v>
      </c>
      <c r="O124" s="68" t="s">
        <v>431</v>
      </c>
      <c r="P124" s="68" t="s">
        <v>418</v>
      </c>
      <c r="Q124" s="68">
        <v>278</v>
      </c>
      <c r="R124" s="68" t="s">
        <v>419</v>
      </c>
      <c r="S124" s="70"/>
      <c r="T124" s="70"/>
      <c r="U124" s="70"/>
      <c r="V124" s="70"/>
      <c r="W124" s="68"/>
      <c r="X124" s="68"/>
      <c r="Y124" s="68"/>
      <c r="Z124" s="68"/>
      <c r="AA124" s="68"/>
      <c r="AB124" s="285"/>
      <c r="AC124" s="282"/>
      <c r="AD124" s="68"/>
      <c r="AE124" s="68"/>
      <c r="AF124" s="68"/>
      <c r="AG124" s="68"/>
      <c r="AH124" s="70"/>
      <c r="AI124" s="70"/>
      <c r="AJ124" s="70"/>
      <c r="AK124" s="70"/>
      <c r="AL124" s="70"/>
      <c r="AM124" s="422"/>
    </row>
    <row r="125" spans="1:39" ht="78.75" x14ac:dyDescent="0.25">
      <c r="A125" s="153" t="s">
        <v>471</v>
      </c>
      <c r="B125" s="247" t="s">
        <v>432</v>
      </c>
      <c r="C125" s="68"/>
      <c r="D125" s="68" t="s">
        <v>58</v>
      </c>
      <c r="E125" s="68"/>
      <c r="F125" s="70" t="s">
        <v>433</v>
      </c>
      <c r="G125" s="68"/>
      <c r="H125" s="68">
        <v>1</v>
      </c>
      <c r="I125" s="68"/>
      <c r="J125" s="68"/>
      <c r="K125" s="68">
        <f t="shared" si="6"/>
        <v>1</v>
      </c>
      <c r="L125" s="68" t="s">
        <v>427</v>
      </c>
      <c r="M125" s="283" t="s">
        <v>111</v>
      </c>
      <c r="N125" s="68">
        <v>102</v>
      </c>
      <c r="O125" s="68" t="s">
        <v>434</v>
      </c>
      <c r="P125" s="68" t="s">
        <v>418</v>
      </c>
      <c r="Q125" s="68">
        <v>278</v>
      </c>
      <c r="R125" s="68" t="s">
        <v>419</v>
      </c>
      <c r="S125" s="70"/>
      <c r="T125" s="70"/>
      <c r="U125" s="70"/>
      <c r="V125" s="70"/>
      <c r="W125" s="68"/>
      <c r="X125" s="68"/>
      <c r="Y125" s="68"/>
      <c r="Z125" s="68"/>
      <c r="AA125" s="68"/>
      <c r="AB125" s="285"/>
      <c r="AC125" s="282"/>
      <c r="AD125" s="68"/>
      <c r="AE125" s="68"/>
      <c r="AF125" s="68"/>
      <c r="AG125" s="68"/>
      <c r="AH125" s="70"/>
      <c r="AI125" s="70"/>
      <c r="AJ125" s="70"/>
      <c r="AK125" s="70"/>
      <c r="AL125" s="70"/>
      <c r="AM125" s="423"/>
    </row>
    <row r="126" spans="1:39" ht="123.75" x14ac:dyDescent="0.25">
      <c r="A126" s="153" t="s">
        <v>471</v>
      </c>
      <c r="B126" s="247" t="s">
        <v>435</v>
      </c>
      <c r="C126" s="68"/>
      <c r="D126" s="68"/>
      <c r="E126" s="68" t="s">
        <v>58</v>
      </c>
      <c r="F126" s="70" t="s">
        <v>436</v>
      </c>
      <c r="G126" s="68">
        <v>1</v>
      </c>
      <c r="H126" s="68">
        <v>1</v>
      </c>
      <c r="I126" s="68">
        <v>1</v>
      </c>
      <c r="J126" s="68">
        <v>1</v>
      </c>
      <c r="K126" s="68">
        <f t="shared" si="6"/>
        <v>4</v>
      </c>
      <c r="L126" s="68" t="s">
        <v>324</v>
      </c>
      <c r="M126" s="283" t="s">
        <v>111</v>
      </c>
      <c r="N126" s="68">
        <v>104</v>
      </c>
      <c r="O126" s="68" t="s">
        <v>319</v>
      </c>
      <c r="P126" s="68" t="s">
        <v>437</v>
      </c>
      <c r="Q126" s="68">
        <v>140</v>
      </c>
      <c r="R126" s="68" t="s">
        <v>419</v>
      </c>
      <c r="S126" s="70"/>
      <c r="T126" s="70"/>
      <c r="U126" s="70"/>
      <c r="V126" s="70"/>
      <c r="W126" s="68"/>
      <c r="X126" s="68"/>
      <c r="Y126" s="68"/>
      <c r="Z126" s="68"/>
      <c r="AA126" s="68"/>
      <c r="AB126" s="285"/>
      <c r="AC126" s="282"/>
      <c r="AD126" s="68"/>
      <c r="AE126" s="68"/>
      <c r="AF126" s="68"/>
      <c r="AG126" s="68"/>
      <c r="AH126" s="70"/>
      <c r="AI126" s="70"/>
      <c r="AJ126" s="70"/>
      <c r="AK126" s="70"/>
      <c r="AL126" s="70"/>
      <c r="AM126" s="423"/>
    </row>
    <row r="127" spans="1:39" ht="57" thickBot="1" x14ac:dyDescent="0.3">
      <c r="A127" s="153" t="s">
        <v>471</v>
      </c>
      <c r="B127" s="247" t="s">
        <v>438</v>
      </c>
      <c r="C127" s="68"/>
      <c r="D127" s="68"/>
      <c r="E127" s="68" t="s">
        <v>58</v>
      </c>
      <c r="F127" s="70" t="s">
        <v>439</v>
      </c>
      <c r="G127" s="68">
        <v>1</v>
      </c>
      <c r="H127" s="68">
        <v>1</v>
      </c>
      <c r="I127" s="68">
        <v>1</v>
      </c>
      <c r="J127" s="68">
        <v>1</v>
      </c>
      <c r="K127" s="68">
        <f t="shared" si="6"/>
        <v>4</v>
      </c>
      <c r="L127" s="68" t="s">
        <v>440</v>
      </c>
      <c r="M127" s="283" t="s">
        <v>111</v>
      </c>
      <c r="N127" s="68">
        <v>105</v>
      </c>
      <c r="O127" s="68" t="s">
        <v>319</v>
      </c>
      <c r="P127" s="68" t="s">
        <v>441</v>
      </c>
      <c r="Q127" s="68">
        <v>13</v>
      </c>
      <c r="R127" s="68" t="s">
        <v>419</v>
      </c>
      <c r="S127" s="70"/>
      <c r="T127" s="70"/>
      <c r="U127" s="70"/>
      <c r="V127" s="70"/>
      <c r="W127" s="68"/>
      <c r="X127" s="68"/>
      <c r="Y127" s="68"/>
      <c r="Z127" s="68"/>
      <c r="AA127" s="68"/>
      <c r="AB127" s="285"/>
      <c r="AC127" s="282"/>
      <c r="AD127" s="68"/>
      <c r="AE127" s="68"/>
      <c r="AF127" s="68"/>
      <c r="AG127" s="68"/>
      <c r="AH127" s="70"/>
      <c r="AI127" s="70"/>
      <c r="AJ127" s="70"/>
      <c r="AK127" s="70"/>
      <c r="AL127" s="70"/>
      <c r="AM127" s="490"/>
    </row>
    <row r="128" spans="1:39" ht="67.5" x14ac:dyDescent="0.25">
      <c r="A128" s="153" t="s">
        <v>471</v>
      </c>
      <c r="B128" s="247" t="s">
        <v>442</v>
      </c>
      <c r="C128" s="68"/>
      <c r="D128" s="68" t="s">
        <v>58</v>
      </c>
      <c r="E128" s="68"/>
      <c r="F128" s="70" t="s">
        <v>443</v>
      </c>
      <c r="G128" s="68"/>
      <c r="H128" s="68">
        <v>11</v>
      </c>
      <c r="I128" s="68">
        <v>11</v>
      </c>
      <c r="J128" s="68"/>
      <c r="K128" s="68">
        <f t="shared" si="6"/>
        <v>22</v>
      </c>
      <c r="L128" s="68" t="s">
        <v>427</v>
      </c>
      <c r="M128" s="283" t="s">
        <v>111</v>
      </c>
      <c r="N128" s="68">
        <v>107</v>
      </c>
      <c r="O128" s="68" t="s">
        <v>444</v>
      </c>
      <c r="P128" s="68" t="s">
        <v>445</v>
      </c>
      <c r="Q128" s="68">
        <v>11</v>
      </c>
      <c r="R128" s="68" t="s">
        <v>419</v>
      </c>
      <c r="S128" s="70"/>
      <c r="T128" s="70"/>
      <c r="U128" s="70"/>
      <c r="V128" s="70"/>
      <c r="W128" s="68"/>
      <c r="X128" s="68"/>
      <c r="Y128" s="68"/>
      <c r="Z128" s="68"/>
      <c r="AA128" s="68"/>
      <c r="AB128" s="285"/>
      <c r="AC128" s="282"/>
      <c r="AD128" s="68"/>
      <c r="AE128" s="68"/>
      <c r="AF128" s="68"/>
      <c r="AG128" s="68"/>
      <c r="AH128" s="70"/>
      <c r="AI128" s="70"/>
      <c r="AJ128" s="70"/>
      <c r="AK128" s="70"/>
      <c r="AL128" s="70"/>
      <c r="AM128" s="498"/>
    </row>
    <row r="129" spans="1:39" ht="135.75" thickBot="1" x14ac:dyDescent="0.3">
      <c r="A129" s="153" t="s">
        <v>471</v>
      </c>
      <c r="B129" s="247" t="s">
        <v>446</v>
      </c>
      <c r="C129" s="247"/>
      <c r="D129" s="247"/>
      <c r="E129" s="247" t="s">
        <v>58</v>
      </c>
      <c r="F129" s="247" t="s">
        <v>447</v>
      </c>
      <c r="G129" s="248">
        <v>20</v>
      </c>
      <c r="H129" s="248">
        <v>10</v>
      </c>
      <c r="I129" s="248">
        <v>5</v>
      </c>
      <c r="J129" s="248">
        <v>5</v>
      </c>
      <c r="K129" s="248">
        <f t="shared" si="6"/>
        <v>40</v>
      </c>
      <c r="L129" s="248" t="s">
        <v>448</v>
      </c>
      <c r="M129" s="283" t="s">
        <v>111</v>
      </c>
      <c r="N129" s="248">
        <v>138</v>
      </c>
      <c r="O129" s="248" t="s">
        <v>449</v>
      </c>
      <c r="P129" s="248" t="s">
        <v>450</v>
      </c>
      <c r="Q129" s="248">
        <v>33320</v>
      </c>
      <c r="R129" s="248" t="s">
        <v>451</v>
      </c>
      <c r="S129" s="70"/>
      <c r="T129" s="70"/>
      <c r="U129" s="70"/>
      <c r="V129" s="70"/>
      <c r="W129" s="68"/>
      <c r="X129" s="68"/>
      <c r="Y129" s="68"/>
      <c r="Z129" s="68"/>
      <c r="AA129" s="68"/>
      <c r="AB129" s="285"/>
      <c r="AC129" s="282"/>
      <c r="AD129" s="68"/>
      <c r="AE129" s="68"/>
      <c r="AF129" s="68"/>
      <c r="AG129" s="68"/>
      <c r="AH129" s="70"/>
      <c r="AI129" s="70"/>
      <c r="AJ129" s="70"/>
      <c r="AK129" s="70"/>
      <c r="AL129" s="70"/>
      <c r="AM129" s="520"/>
    </row>
    <row r="130" spans="1:39" ht="135" x14ac:dyDescent="0.25">
      <c r="A130" s="153" t="s">
        <v>471</v>
      </c>
      <c r="B130" s="247" t="s">
        <v>452</v>
      </c>
      <c r="C130" s="247"/>
      <c r="D130" s="247" t="s">
        <v>58</v>
      </c>
      <c r="E130" s="247" t="s">
        <v>58</v>
      </c>
      <c r="F130" s="247" t="s">
        <v>453</v>
      </c>
      <c r="G130" s="248">
        <v>10</v>
      </c>
      <c r="H130" s="248">
        <v>10</v>
      </c>
      <c r="I130" s="248">
        <v>10</v>
      </c>
      <c r="J130" s="248">
        <v>10</v>
      </c>
      <c r="K130" s="248">
        <f t="shared" si="6"/>
        <v>40</v>
      </c>
      <c r="L130" s="247" t="s">
        <v>454</v>
      </c>
      <c r="M130" s="283" t="s">
        <v>111</v>
      </c>
      <c r="N130" s="250">
        <v>115</v>
      </c>
      <c r="O130" s="248" t="s">
        <v>319</v>
      </c>
      <c r="P130" s="248" t="s">
        <v>455</v>
      </c>
      <c r="Q130" s="248">
        <v>100</v>
      </c>
      <c r="R130" s="248" t="s">
        <v>456</v>
      </c>
      <c r="S130" s="70"/>
      <c r="T130" s="70"/>
      <c r="U130" s="70"/>
      <c r="V130" s="70"/>
      <c r="W130" s="68"/>
      <c r="X130" s="68"/>
      <c r="Y130" s="68"/>
      <c r="Z130" s="68"/>
      <c r="AA130" s="68"/>
      <c r="AB130" s="285"/>
      <c r="AC130" s="282"/>
      <c r="AD130" s="68"/>
      <c r="AE130" s="68"/>
      <c r="AF130" s="68"/>
      <c r="AG130" s="68"/>
      <c r="AH130" s="70"/>
      <c r="AI130" s="70"/>
      <c r="AJ130" s="70"/>
      <c r="AK130" s="70"/>
      <c r="AL130" s="70"/>
      <c r="AM130" s="152"/>
    </row>
    <row r="131" spans="1:39" ht="56.25" x14ac:dyDescent="0.25">
      <c r="A131" s="153" t="s">
        <v>471</v>
      </c>
      <c r="B131" s="247" t="s">
        <v>457</v>
      </c>
      <c r="C131" s="247" t="s">
        <v>58</v>
      </c>
      <c r="D131" s="247" t="s">
        <v>58</v>
      </c>
      <c r="E131" s="247" t="s">
        <v>58</v>
      </c>
      <c r="F131" s="247" t="s">
        <v>458</v>
      </c>
      <c r="G131" s="248"/>
      <c r="H131" s="248"/>
      <c r="I131" s="248">
        <v>1</v>
      </c>
      <c r="J131" s="248"/>
      <c r="K131" s="248">
        <f t="shared" si="6"/>
        <v>1</v>
      </c>
      <c r="L131" s="247" t="s">
        <v>459</v>
      </c>
      <c r="M131" s="283" t="s">
        <v>111</v>
      </c>
      <c r="N131" s="250">
        <v>115</v>
      </c>
      <c r="O131" s="248" t="s">
        <v>460</v>
      </c>
      <c r="P131" s="248" t="s">
        <v>455</v>
      </c>
      <c r="Q131" s="248">
        <v>270</v>
      </c>
      <c r="R131" s="248" t="s">
        <v>456</v>
      </c>
      <c r="S131" s="70"/>
      <c r="T131" s="70"/>
      <c r="U131" s="70"/>
      <c r="V131" s="70"/>
      <c r="W131" s="68"/>
      <c r="X131" s="68"/>
      <c r="Y131" s="68"/>
      <c r="Z131" s="68"/>
      <c r="AA131" s="68"/>
      <c r="AB131" s="285"/>
      <c r="AC131" s="282"/>
      <c r="AD131" s="68"/>
      <c r="AE131" s="68"/>
      <c r="AF131" s="68"/>
      <c r="AG131" s="68"/>
      <c r="AH131" s="70"/>
      <c r="AI131" s="70"/>
      <c r="AJ131" s="70"/>
      <c r="AK131" s="70"/>
      <c r="AL131" s="70"/>
      <c r="AM131" s="154"/>
    </row>
    <row r="132" spans="1:39" ht="113.25" thickBot="1" x14ac:dyDescent="0.3">
      <c r="A132" s="153" t="s">
        <v>471</v>
      </c>
      <c r="B132" s="247" t="s">
        <v>461</v>
      </c>
      <c r="C132" s="247"/>
      <c r="D132" s="247" t="s">
        <v>58</v>
      </c>
      <c r="E132" s="247"/>
      <c r="F132" s="247" t="s">
        <v>462</v>
      </c>
      <c r="G132" s="248">
        <v>279</v>
      </c>
      <c r="H132" s="248">
        <v>279</v>
      </c>
      <c r="I132" s="248">
        <v>279</v>
      </c>
      <c r="J132" s="248">
        <v>279</v>
      </c>
      <c r="K132" s="248">
        <f t="shared" si="6"/>
        <v>1116</v>
      </c>
      <c r="L132" s="247" t="s">
        <v>463</v>
      </c>
      <c r="M132" s="283" t="s">
        <v>111</v>
      </c>
      <c r="N132" s="250">
        <v>115</v>
      </c>
      <c r="O132" s="248" t="s">
        <v>319</v>
      </c>
      <c r="P132" s="248" t="s">
        <v>455</v>
      </c>
      <c r="Q132" s="248">
        <v>837</v>
      </c>
      <c r="R132" s="248" t="s">
        <v>456</v>
      </c>
      <c r="S132" s="68"/>
      <c r="T132" s="68"/>
      <c r="U132" s="68"/>
      <c r="V132" s="68"/>
      <c r="W132" s="68"/>
      <c r="X132" s="68"/>
      <c r="Y132" s="68"/>
      <c r="Z132" s="68"/>
      <c r="AA132" s="68"/>
      <c r="AB132" s="295"/>
      <c r="AC132" s="288"/>
      <c r="AD132" s="68"/>
      <c r="AE132" s="68"/>
      <c r="AF132" s="68"/>
      <c r="AG132" s="68"/>
      <c r="AH132" s="68"/>
      <c r="AI132" s="68"/>
      <c r="AJ132" s="68"/>
      <c r="AK132" s="68"/>
      <c r="AL132" s="68"/>
      <c r="AM132" s="386"/>
    </row>
    <row r="133" spans="1:39" ht="158.25" thickBot="1" x14ac:dyDescent="0.3">
      <c r="A133" s="170" t="s">
        <v>471</v>
      </c>
      <c r="B133" s="257" t="s">
        <v>464</v>
      </c>
      <c r="C133" s="257" t="s">
        <v>58</v>
      </c>
      <c r="D133" s="257" t="s">
        <v>58</v>
      </c>
      <c r="E133" s="257" t="s">
        <v>58</v>
      </c>
      <c r="F133" s="257" t="s">
        <v>465</v>
      </c>
      <c r="G133" s="258">
        <v>30</v>
      </c>
      <c r="H133" s="258"/>
      <c r="I133" s="258"/>
      <c r="J133" s="258"/>
      <c r="K133" s="258">
        <f t="shared" si="6"/>
        <v>30</v>
      </c>
      <c r="L133" s="257" t="s">
        <v>466</v>
      </c>
      <c r="M133" s="357" t="s">
        <v>111</v>
      </c>
      <c r="N133" s="260">
        <v>115</v>
      </c>
      <c r="O133" s="258" t="s">
        <v>319</v>
      </c>
      <c r="P133" s="258" t="s">
        <v>467</v>
      </c>
      <c r="Q133" s="258">
        <v>30</v>
      </c>
      <c r="R133" s="258" t="s">
        <v>456</v>
      </c>
      <c r="S133" s="171"/>
      <c r="T133" s="171"/>
      <c r="U133" s="171"/>
      <c r="V133" s="171"/>
      <c r="W133" s="171"/>
      <c r="X133" s="171"/>
      <c r="Y133" s="171"/>
      <c r="Z133" s="171"/>
      <c r="AA133" s="171"/>
      <c r="AB133" s="296"/>
      <c r="AC133" s="291"/>
      <c r="AD133" s="171"/>
      <c r="AE133" s="171"/>
      <c r="AF133" s="171"/>
      <c r="AG133" s="171"/>
      <c r="AH133" s="171"/>
      <c r="AI133" s="171"/>
      <c r="AJ133" s="171"/>
      <c r="AK133" s="171"/>
      <c r="AL133" s="171"/>
      <c r="AM133" s="559"/>
    </row>
    <row r="134" spans="1:39" ht="191.25" x14ac:dyDescent="0.25">
      <c r="A134" s="145" t="s">
        <v>489</v>
      </c>
      <c r="B134" s="310" t="s">
        <v>475</v>
      </c>
      <c r="C134" s="359"/>
      <c r="D134" s="359" t="s">
        <v>58</v>
      </c>
      <c r="E134" s="359"/>
      <c r="F134" s="360" t="s">
        <v>476</v>
      </c>
      <c r="G134" s="221">
        <v>0</v>
      </c>
      <c r="H134" s="221">
        <v>3</v>
      </c>
      <c r="I134" s="221">
        <v>10</v>
      </c>
      <c r="J134" s="221">
        <v>2</v>
      </c>
      <c r="K134" s="221">
        <f>SUM(G134:J134)</f>
        <v>15</v>
      </c>
      <c r="L134" s="311" t="s">
        <v>477</v>
      </c>
      <c r="M134" s="311" t="s">
        <v>478</v>
      </c>
      <c r="N134" s="361" t="s">
        <v>479</v>
      </c>
      <c r="O134" s="359" t="s">
        <v>319</v>
      </c>
      <c r="P134" s="166" t="s">
        <v>480</v>
      </c>
      <c r="Q134" s="359"/>
      <c r="R134" s="166" t="s">
        <v>481</v>
      </c>
      <c r="S134" s="362"/>
      <c r="T134" s="362"/>
      <c r="U134" s="362"/>
      <c r="V134" s="362"/>
      <c r="W134" s="362"/>
      <c r="X134" s="362"/>
      <c r="Y134" s="362"/>
      <c r="Z134" s="362"/>
      <c r="AA134" s="362"/>
      <c r="AB134" s="362"/>
      <c r="AC134" s="362"/>
      <c r="AD134" s="362"/>
      <c r="AE134" s="362"/>
      <c r="AF134" s="362"/>
      <c r="AG134" s="362"/>
      <c r="AH134" s="362"/>
      <c r="AI134" s="362"/>
      <c r="AJ134" s="363"/>
      <c r="AK134" s="362"/>
      <c r="AL134" s="362"/>
      <c r="AM134" s="560"/>
    </row>
    <row r="135" spans="1:39" ht="191.25" x14ac:dyDescent="0.25">
      <c r="A135" s="153" t="s">
        <v>489</v>
      </c>
      <c r="B135" s="254" t="s">
        <v>482</v>
      </c>
      <c r="C135" s="336"/>
      <c r="D135" s="255" t="s">
        <v>234</v>
      </c>
      <c r="E135" s="255"/>
      <c r="F135" s="331" t="s">
        <v>483</v>
      </c>
      <c r="G135" s="189">
        <v>2</v>
      </c>
      <c r="H135" s="337">
        <v>5</v>
      </c>
      <c r="I135" s="337">
        <v>0</v>
      </c>
      <c r="J135" s="337">
        <v>0</v>
      </c>
      <c r="K135" s="189">
        <f>SUM(G135:J135)</f>
        <v>7</v>
      </c>
      <c r="L135" s="70" t="s">
        <v>477</v>
      </c>
      <c r="M135" s="70" t="s">
        <v>478</v>
      </c>
      <c r="N135" s="332" t="s">
        <v>479</v>
      </c>
      <c r="O135" s="255" t="s">
        <v>319</v>
      </c>
      <c r="P135" s="68" t="s">
        <v>480</v>
      </c>
      <c r="Q135" s="255"/>
      <c r="R135" s="68" t="s">
        <v>481</v>
      </c>
      <c r="S135" s="255"/>
      <c r="T135" s="255"/>
      <c r="U135" s="255"/>
      <c r="V135" s="68"/>
      <c r="W135" s="255"/>
      <c r="X135" s="255"/>
      <c r="Y135" s="255"/>
      <c r="Z135" s="255"/>
      <c r="AA135" s="255"/>
      <c r="AB135" s="68"/>
      <c r="AC135" s="68"/>
      <c r="AD135" s="255"/>
      <c r="AE135" s="255"/>
      <c r="AF135" s="255"/>
      <c r="AG135" s="255"/>
      <c r="AH135" s="68"/>
      <c r="AI135" s="255"/>
      <c r="AJ135" s="256"/>
      <c r="AK135" s="255"/>
      <c r="AL135" s="255"/>
      <c r="AM135" s="560"/>
    </row>
    <row r="136" spans="1:39" ht="79.5" thickBot="1" x14ac:dyDescent="0.3">
      <c r="A136" s="170" t="s">
        <v>489</v>
      </c>
      <c r="B136" s="338" t="s">
        <v>484</v>
      </c>
      <c r="C136" s="339"/>
      <c r="D136" s="262" t="s">
        <v>234</v>
      </c>
      <c r="E136" s="339"/>
      <c r="F136" s="174" t="s">
        <v>485</v>
      </c>
      <c r="G136" s="279">
        <v>0</v>
      </c>
      <c r="H136" s="340">
        <v>2</v>
      </c>
      <c r="I136" s="340">
        <v>2</v>
      </c>
      <c r="J136" s="340">
        <v>2</v>
      </c>
      <c r="K136" s="279">
        <f>SUM(G136:J136)</f>
        <v>6</v>
      </c>
      <c r="L136" s="289" t="s">
        <v>477</v>
      </c>
      <c r="M136" s="289" t="s">
        <v>478</v>
      </c>
      <c r="N136" s="262" t="s">
        <v>486</v>
      </c>
      <c r="O136" s="262" t="s">
        <v>319</v>
      </c>
      <c r="P136" s="171" t="s">
        <v>480</v>
      </c>
      <c r="Q136" s="262"/>
      <c r="R136" s="171" t="s">
        <v>481</v>
      </c>
      <c r="S136" s="341"/>
      <c r="T136" s="341"/>
      <c r="U136" s="341"/>
      <c r="V136" s="341"/>
      <c r="W136" s="341"/>
      <c r="X136" s="341"/>
      <c r="Y136" s="341"/>
      <c r="Z136" s="341"/>
      <c r="AA136" s="341"/>
      <c r="AB136" s="341"/>
      <c r="AC136" s="341"/>
      <c r="AD136" s="341"/>
      <c r="AE136" s="341"/>
      <c r="AF136" s="341"/>
      <c r="AG136" s="341"/>
      <c r="AH136" s="341"/>
      <c r="AI136" s="341"/>
      <c r="AJ136" s="342"/>
      <c r="AK136" s="341"/>
      <c r="AL136" s="341"/>
      <c r="AM136" s="560"/>
    </row>
    <row r="137" spans="1:39" ht="79.5" thickBot="1" x14ac:dyDescent="0.3">
      <c r="A137" s="411" t="s">
        <v>506</v>
      </c>
      <c r="B137" s="373" t="s">
        <v>494</v>
      </c>
      <c r="C137" s="373"/>
      <c r="D137" s="373" t="s">
        <v>58</v>
      </c>
      <c r="E137" s="373"/>
      <c r="F137" s="373" t="s">
        <v>495</v>
      </c>
      <c r="G137" s="373">
        <v>2</v>
      </c>
      <c r="H137" s="373">
        <v>2</v>
      </c>
      <c r="I137" s="373">
        <v>2</v>
      </c>
      <c r="J137" s="373">
        <v>2</v>
      </c>
      <c r="K137" s="412">
        <f>SUM(G137:J137)</f>
        <v>8</v>
      </c>
      <c r="L137" s="373" t="s">
        <v>496</v>
      </c>
      <c r="M137" s="373" t="s">
        <v>497</v>
      </c>
      <c r="N137" s="373">
        <v>576</v>
      </c>
      <c r="O137" s="373" t="s">
        <v>498</v>
      </c>
      <c r="P137" s="373" t="s">
        <v>499</v>
      </c>
      <c r="Q137" s="373" t="s">
        <v>500</v>
      </c>
      <c r="R137" s="373" t="s">
        <v>501</v>
      </c>
      <c r="S137" s="373"/>
      <c r="T137" s="373"/>
      <c r="U137" s="373"/>
      <c r="V137" s="373"/>
      <c r="W137" s="373"/>
      <c r="X137" s="373"/>
      <c r="Y137" s="373"/>
      <c r="Z137" s="373"/>
      <c r="AA137" s="373"/>
      <c r="AB137" s="373"/>
      <c r="AC137" s="373"/>
      <c r="AD137" s="373"/>
      <c r="AE137" s="373"/>
      <c r="AF137" s="373"/>
      <c r="AG137" s="373"/>
      <c r="AH137" s="373"/>
      <c r="AI137" s="373"/>
      <c r="AJ137" s="373"/>
      <c r="AK137" s="373"/>
      <c r="AL137" s="373"/>
      <c r="AM137" s="560"/>
    </row>
    <row r="138" spans="1:39" ht="45" x14ac:dyDescent="0.25">
      <c r="A138" s="145" t="s">
        <v>507</v>
      </c>
      <c r="B138" s="166" t="s">
        <v>509</v>
      </c>
      <c r="C138" s="359"/>
      <c r="D138" s="359" t="s">
        <v>58</v>
      </c>
      <c r="E138" s="359"/>
      <c r="F138" s="166" t="s">
        <v>510</v>
      </c>
      <c r="G138" s="166">
        <v>30</v>
      </c>
      <c r="H138" s="166">
        <v>30</v>
      </c>
      <c r="I138" s="166">
        <v>30</v>
      </c>
      <c r="J138" s="166">
        <v>30</v>
      </c>
      <c r="K138" s="166">
        <v>120</v>
      </c>
      <c r="L138" s="166" t="s">
        <v>511</v>
      </c>
      <c r="M138" s="166" t="s">
        <v>111</v>
      </c>
      <c r="N138" s="166" t="s">
        <v>512</v>
      </c>
      <c r="O138" s="166" t="s">
        <v>7</v>
      </c>
      <c r="P138" s="166" t="s">
        <v>513</v>
      </c>
      <c r="Q138" s="166" t="s">
        <v>514</v>
      </c>
      <c r="R138" s="166" t="s">
        <v>515</v>
      </c>
      <c r="S138" s="414"/>
      <c r="T138" s="414"/>
      <c r="U138" s="415"/>
      <c r="V138" s="414"/>
      <c r="W138" s="415"/>
      <c r="X138" s="415"/>
      <c r="Y138" s="415"/>
      <c r="Z138" s="415"/>
      <c r="AA138" s="415"/>
      <c r="AB138" s="415"/>
      <c r="AC138" s="416"/>
      <c r="AD138" s="415"/>
      <c r="AE138" s="415"/>
      <c r="AF138" s="415"/>
      <c r="AG138" s="415"/>
      <c r="AH138" s="414"/>
      <c r="AI138" s="414"/>
      <c r="AJ138" s="417"/>
      <c r="AK138" s="415"/>
      <c r="AL138" s="415"/>
      <c r="AM138" s="561"/>
    </row>
    <row r="139" spans="1:39" ht="45" x14ac:dyDescent="0.25">
      <c r="A139" s="153" t="s">
        <v>507</v>
      </c>
      <c r="B139" s="68" t="s">
        <v>509</v>
      </c>
      <c r="C139" s="255" t="s">
        <v>58</v>
      </c>
      <c r="D139" s="255"/>
      <c r="E139" s="255"/>
      <c r="F139" s="68" t="s">
        <v>516</v>
      </c>
      <c r="G139" s="68">
        <v>50</v>
      </c>
      <c r="H139" s="68">
        <v>50</v>
      </c>
      <c r="I139" s="68">
        <v>50</v>
      </c>
      <c r="J139" s="68">
        <v>50</v>
      </c>
      <c r="K139" s="68">
        <v>200</v>
      </c>
      <c r="L139" s="68" t="s">
        <v>517</v>
      </c>
      <c r="M139" s="68" t="s">
        <v>111</v>
      </c>
      <c r="N139" s="68" t="s">
        <v>518</v>
      </c>
      <c r="O139" s="68" t="s">
        <v>519</v>
      </c>
      <c r="P139" s="68" t="s">
        <v>520</v>
      </c>
      <c r="Q139" s="68" t="s">
        <v>514</v>
      </c>
      <c r="R139" s="68" t="s">
        <v>515</v>
      </c>
      <c r="S139" s="71"/>
      <c r="T139" s="71"/>
      <c r="U139" s="388"/>
      <c r="V139" s="71"/>
      <c r="W139" s="388"/>
      <c r="X139" s="388"/>
      <c r="Y139" s="388"/>
      <c r="Z139" s="388"/>
      <c r="AA139" s="388"/>
      <c r="AB139" s="388"/>
      <c r="AC139" s="389"/>
      <c r="AD139" s="388"/>
      <c r="AE139" s="388"/>
      <c r="AF139" s="388"/>
      <c r="AG139" s="388"/>
      <c r="AH139" s="71"/>
      <c r="AI139" s="71"/>
      <c r="AJ139" s="390"/>
      <c r="AK139" s="388"/>
      <c r="AL139" s="388"/>
      <c r="AM139" s="560"/>
    </row>
    <row r="140" spans="1:39" ht="45" x14ac:dyDescent="0.25">
      <c r="A140" s="153" t="s">
        <v>507</v>
      </c>
      <c r="B140" s="68" t="s">
        <v>521</v>
      </c>
      <c r="C140" s="255"/>
      <c r="D140" s="255"/>
      <c r="E140" s="255" t="s">
        <v>58</v>
      </c>
      <c r="F140" s="68" t="s">
        <v>522</v>
      </c>
      <c r="G140" s="68">
        <v>2</v>
      </c>
      <c r="H140" s="68">
        <v>6</v>
      </c>
      <c r="I140" s="68">
        <v>6</v>
      </c>
      <c r="J140" s="68">
        <v>6</v>
      </c>
      <c r="K140" s="68">
        <v>20</v>
      </c>
      <c r="L140" s="68" t="s">
        <v>523</v>
      </c>
      <c r="M140" s="68" t="s">
        <v>111</v>
      </c>
      <c r="N140" s="255" t="s">
        <v>524</v>
      </c>
      <c r="O140" s="68" t="s">
        <v>525</v>
      </c>
      <c r="P140" s="68" t="s">
        <v>526</v>
      </c>
      <c r="Q140" s="68" t="s">
        <v>514</v>
      </c>
      <c r="R140" s="68" t="s">
        <v>527</v>
      </c>
      <c r="S140" s="71"/>
      <c r="T140" s="71"/>
      <c r="U140" s="71"/>
      <c r="V140" s="71"/>
      <c r="W140" s="71"/>
      <c r="X140" s="388"/>
      <c r="Y140" s="388"/>
      <c r="Z140" s="388"/>
      <c r="AA140" s="388"/>
      <c r="AB140" s="71"/>
      <c r="AC140" s="389"/>
      <c r="AD140" s="71"/>
      <c r="AE140" s="388"/>
      <c r="AF140" s="388"/>
      <c r="AG140" s="71"/>
      <c r="AH140" s="71"/>
      <c r="AI140" s="71"/>
      <c r="AJ140" s="390"/>
      <c r="AK140" s="388"/>
      <c r="AL140" s="388"/>
      <c r="AM140" s="560"/>
    </row>
    <row r="141" spans="1:39" ht="56.25" x14ac:dyDescent="0.25">
      <c r="A141" s="153" t="s">
        <v>507</v>
      </c>
      <c r="B141" s="68" t="s">
        <v>528</v>
      </c>
      <c r="C141" s="255"/>
      <c r="D141" s="255"/>
      <c r="E141" s="255" t="s">
        <v>58</v>
      </c>
      <c r="F141" s="68" t="s">
        <v>529</v>
      </c>
      <c r="G141" s="68">
        <v>5</v>
      </c>
      <c r="H141" s="68">
        <v>10</v>
      </c>
      <c r="I141" s="68">
        <v>10</v>
      </c>
      <c r="J141" s="68">
        <v>10</v>
      </c>
      <c r="K141" s="68">
        <v>35</v>
      </c>
      <c r="L141" s="68" t="s">
        <v>530</v>
      </c>
      <c r="M141" s="68" t="s">
        <v>111</v>
      </c>
      <c r="N141" s="255" t="s">
        <v>531</v>
      </c>
      <c r="O141" s="68" t="s">
        <v>532</v>
      </c>
      <c r="P141" s="68" t="s">
        <v>526</v>
      </c>
      <c r="Q141" s="68" t="s">
        <v>514</v>
      </c>
      <c r="R141" s="68" t="s">
        <v>533</v>
      </c>
      <c r="S141" s="201"/>
      <c r="T141" s="71"/>
      <c r="U141" s="201"/>
      <c r="V141" s="71"/>
      <c r="W141" s="201"/>
      <c r="X141" s="201"/>
      <c r="Y141" s="71"/>
      <c r="Z141" s="201"/>
      <c r="AA141" s="71"/>
      <c r="AB141" s="71"/>
      <c r="AC141" s="71"/>
      <c r="AD141" s="71"/>
      <c r="AE141" s="71"/>
      <c r="AF141" s="71"/>
      <c r="AG141" s="72"/>
      <c r="AH141" s="71"/>
      <c r="AI141" s="71"/>
      <c r="AJ141" s="196"/>
      <c r="AK141" s="201"/>
      <c r="AL141" s="393"/>
      <c r="AM141" s="560"/>
    </row>
    <row r="142" spans="1:39" ht="168.75" x14ac:dyDescent="0.25">
      <c r="A142" s="153" t="s">
        <v>507</v>
      </c>
      <c r="B142" s="68" t="s">
        <v>534</v>
      </c>
      <c r="C142" s="255"/>
      <c r="D142" s="255" t="s">
        <v>58</v>
      </c>
      <c r="E142" s="255" t="s">
        <v>58</v>
      </c>
      <c r="F142" s="68" t="s">
        <v>535</v>
      </c>
      <c r="G142" s="68">
        <v>100</v>
      </c>
      <c r="H142" s="68">
        <v>140</v>
      </c>
      <c r="I142" s="68">
        <v>140</v>
      </c>
      <c r="J142" s="68">
        <v>120</v>
      </c>
      <c r="K142" s="68">
        <f>SUM(G142+H142+I142+J142)</f>
        <v>500</v>
      </c>
      <c r="L142" s="68" t="s">
        <v>536</v>
      </c>
      <c r="M142" s="68" t="s">
        <v>111</v>
      </c>
      <c r="N142" s="68">
        <v>494</v>
      </c>
      <c r="O142" s="68" t="s">
        <v>537</v>
      </c>
      <c r="P142" s="68" t="s">
        <v>538</v>
      </c>
      <c r="Q142" s="68" t="s">
        <v>514</v>
      </c>
      <c r="R142" s="68" t="s">
        <v>539</v>
      </c>
      <c r="S142" s="71"/>
      <c r="T142" s="71"/>
      <c r="U142" s="71"/>
      <c r="V142" s="71"/>
      <c r="W142" s="71"/>
      <c r="X142" s="71"/>
      <c r="Y142" s="71"/>
      <c r="Z142" s="71"/>
      <c r="AA142" s="71"/>
      <c r="AB142" s="395"/>
      <c r="AC142" s="396"/>
      <c r="AD142" s="33"/>
      <c r="AE142" s="33"/>
      <c r="AF142" s="71"/>
      <c r="AG142" s="388"/>
      <c r="AH142" s="33"/>
      <c r="AI142" s="33"/>
      <c r="AJ142" s="390"/>
      <c r="AK142" s="71"/>
      <c r="AL142" s="388"/>
      <c r="AM142" s="560"/>
    </row>
    <row r="143" spans="1:39" ht="303.75" x14ac:dyDescent="0.25">
      <c r="A143" s="153" t="s">
        <v>507</v>
      </c>
      <c r="B143" s="74" t="s">
        <v>540</v>
      </c>
      <c r="C143" s="129" t="s">
        <v>58</v>
      </c>
      <c r="D143" s="129"/>
      <c r="E143" s="129"/>
      <c r="F143" s="74" t="s">
        <v>541</v>
      </c>
      <c r="G143" s="74">
        <v>116</v>
      </c>
      <c r="H143" s="74">
        <v>0</v>
      </c>
      <c r="I143" s="405">
        <v>0</v>
      </c>
      <c r="J143" s="405">
        <v>0</v>
      </c>
      <c r="K143" s="68">
        <v>116</v>
      </c>
      <c r="L143" s="74" t="s">
        <v>542</v>
      </c>
      <c r="M143" s="68" t="s">
        <v>111</v>
      </c>
      <c r="N143" s="129">
        <v>310</v>
      </c>
      <c r="O143" s="74" t="s">
        <v>7</v>
      </c>
      <c r="P143" s="74" t="s">
        <v>543</v>
      </c>
      <c r="Q143" s="68" t="s">
        <v>514</v>
      </c>
      <c r="R143" s="74" t="s">
        <v>544</v>
      </c>
      <c r="S143" s="201"/>
      <c r="T143" s="201"/>
      <c r="U143" s="201"/>
      <c r="V143" s="71"/>
      <c r="W143" s="201"/>
      <c r="X143" s="201"/>
      <c r="Y143" s="201"/>
      <c r="Z143" s="201"/>
      <c r="AA143" s="201"/>
      <c r="AB143" s="201"/>
      <c r="AC143" s="71"/>
      <c r="AD143" s="201"/>
      <c r="AE143" s="201"/>
      <c r="AF143" s="201"/>
      <c r="AG143" s="201"/>
      <c r="AH143" s="397"/>
      <c r="AI143" s="397"/>
      <c r="AJ143" s="398"/>
      <c r="AK143" s="201"/>
      <c r="AL143" s="201"/>
      <c r="AM143" s="560"/>
    </row>
    <row r="144" spans="1:39" ht="213.75" x14ac:dyDescent="0.25">
      <c r="A144" s="153" t="s">
        <v>507</v>
      </c>
      <c r="B144" s="74" t="s">
        <v>545</v>
      </c>
      <c r="C144" s="129"/>
      <c r="D144" s="129" t="s">
        <v>58</v>
      </c>
      <c r="E144" s="129"/>
      <c r="F144" s="74" t="s">
        <v>546</v>
      </c>
      <c r="G144" s="74">
        <v>116</v>
      </c>
      <c r="H144" s="74">
        <v>116</v>
      </c>
      <c r="I144" s="74">
        <v>116</v>
      </c>
      <c r="J144" s="74">
        <v>116</v>
      </c>
      <c r="K144" s="68">
        <v>116</v>
      </c>
      <c r="L144" s="74" t="s">
        <v>547</v>
      </c>
      <c r="M144" s="68" t="s">
        <v>111</v>
      </c>
      <c r="N144" s="129" t="s">
        <v>548</v>
      </c>
      <c r="O144" s="74" t="s">
        <v>549</v>
      </c>
      <c r="P144" s="74" t="s">
        <v>550</v>
      </c>
      <c r="Q144" s="68" t="s">
        <v>514</v>
      </c>
      <c r="R144" s="74" t="s">
        <v>544</v>
      </c>
      <c r="S144" s="201"/>
      <c r="T144" s="201"/>
      <c r="U144" s="201"/>
      <c r="V144" s="71"/>
      <c r="W144" s="201"/>
      <c r="X144" s="71"/>
      <c r="Y144" s="201"/>
      <c r="Z144" s="201"/>
      <c r="AA144" s="201"/>
      <c r="AB144" s="71"/>
      <c r="AC144" s="201"/>
      <c r="AD144" s="201"/>
      <c r="AE144" s="201"/>
      <c r="AF144" s="201"/>
      <c r="AG144" s="201"/>
      <c r="AH144" s="397"/>
      <c r="AI144" s="397"/>
      <c r="AJ144" s="399"/>
      <c r="AK144" s="201"/>
      <c r="AL144" s="201"/>
      <c r="AM144" s="560"/>
    </row>
    <row r="145" spans="1:39" ht="169.5" thickBot="1" x14ac:dyDescent="0.3">
      <c r="A145" s="170" t="s">
        <v>507</v>
      </c>
      <c r="B145" s="487" t="s">
        <v>551</v>
      </c>
      <c r="C145" s="488"/>
      <c r="D145" s="488"/>
      <c r="E145" s="488" t="s">
        <v>58</v>
      </c>
      <c r="F145" s="487" t="s">
        <v>552</v>
      </c>
      <c r="G145" s="487">
        <v>2</v>
      </c>
      <c r="H145" s="487">
        <v>2</v>
      </c>
      <c r="I145" s="487">
        <v>2</v>
      </c>
      <c r="J145" s="487">
        <v>2</v>
      </c>
      <c r="K145" s="487">
        <f>SUM(G145:J145)</f>
        <v>8</v>
      </c>
      <c r="L145" s="487" t="s">
        <v>553</v>
      </c>
      <c r="M145" s="171" t="s">
        <v>111</v>
      </c>
      <c r="N145" s="487" t="s">
        <v>554</v>
      </c>
      <c r="O145" s="487" t="s">
        <v>555</v>
      </c>
      <c r="P145" s="487" t="s">
        <v>556</v>
      </c>
      <c r="Q145" s="171" t="s">
        <v>514</v>
      </c>
      <c r="R145" s="487" t="s">
        <v>557</v>
      </c>
      <c r="S145" s="488"/>
      <c r="T145" s="488"/>
      <c r="U145" s="488"/>
      <c r="V145" s="488"/>
      <c r="W145" s="488"/>
      <c r="X145" s="488"/>
      <c r="Y145" s="488"/>
      <c r="Z145" s="488"/>
      <c r="AA145" s="488"/>
      <c r="AB145" s="488"/>
      <c r="AC145" s="488"/>
      <c r="AD145" s="488"/>
      <c r="AE145" s="488"/>
      <c r="AF145" s="488"/>
      <c r="AG145" s="488"/>
      <c r="AH145" s="489"/>
      <c r="AI145" s="489"/>
      <c r="AJ145" s="489"/>
      <c r="AK145" s="488"/>
      <c r="AL145" s="488"/>
      <c r="AM145" s="638"/>
    </row>
    <row r="146" spans="1:39" ht="288" x14ac:dyDescent="0.25">
      <c r="A146" s="145" t="s">
        <v>575</v>
      </c>
      <c r="B146" s="491" t="s">
        <v>561</v>
      </c>
      <c r="C146" s="492"/>
      <c r="D146" s="493" t="s">
        <v>58</v>
      </c>
      <c r="E146" s="493"/>
      <c r="F146" s="491" t="s">
        <v>562</v>
      </c>
      <c r="G146" s="494">
        <v>1</v>
      </c>
      <c r="H146" s="494">
        <v>1</v>
      </c>
      <c r="I146" s="494">
        <v>1</v>
      </c>
      <c r="J146" s="494">
        <v>1</v>
      </c>
      <c r="K146" s="449">
        <f t="shared" ref="K146:K147" si="7">SUM(G146:J146)</f>
        <v>4</v>
      </c>
      <c r="L146" s="495" t="s">
        <v>563</v>
      </c>
      <c r="M146" s="495" t="s">
        <v>564</v>
      </c>
      <c r="N146" s="495" t="s">
        <v>565</v>
      </c>
      <c r="O146" s="491" t="s">
        <v>566</v>
      </c>
      <c r="P146" s="491" t="s">
        <v>567</v>
      </c>
      <c r="Q146" s="493">
        <v>0</v>
      </c>
      <c r="R146" s="495" t="s">
        <v>568</v>
      </c>
      <c r="S146" s="493"/>
      <c r="T146" s="493"/>
      <c r="U146" s="493"/>
      <c r="V146" s="491"/>
      <c r="W146" s="493"/>
      <c r="X146" s="493"/>
      <c r="Y146" s="493"/>
      <c r="Z146" s="493"/>
      <c r="AA146" s="493"/>
      <c r="AB146" s="491"/>
      <c r="AC146" s="496"/>
      <c r="AD146" s="493"/>
      <c r="AE146" s="493"/>
      <c r="AF146" s="493"/>
      <c r="AG146" s="493"/>
      <c r="AH146" s="491"/>
      <c r="AI146" s="491"/>
      <c r="AJ146" s="497"/>
      <c r="AK146" s="493"/>
      <c r="AL146" s="493"/>
      <c r="AM146" s="639"/>
    </row>
    <row r="147" spans="1:39" ht="193.5" thickBot="1" x14ac:dyDescent="0.3">
      <c r="A147" s="170" t="s">
        <v>575</v>
      </c>
      <c r="B147" s="511" t="s">
        <v>569</v>
      </c>
      <c r="C147" s="512"/>
      <c r="D147" s="513" t="s">
        <v>58</v>
      </c>
      <c r="E147" s="512"/>
      <c r="F147" s="511" t="s">
        <v>570</v>
      </c>
      <c r="G147" s="513">
        <v>1</v>
      </c>
      <c r="H147" s="514">
        <v>1</v>
      </c>
      <c r="I147" s="514">
        <v>1</v>
      </c>
      <c r="J147" s="514">
        <v>1</v>
      </c>
      <c r="K147" s="515">
        <f t="shared" si="7"/>
        <v>4</v>
      </c>
      <c r="L147" s="516" t="s">
        <v>571</v>
      </c>
      <c r="M147" s="516" t="s">
        <v>564</v>
      </c>
      <c r="N147" s="516">
        <v>432</v>
      </c>
      <c r="O147" s="517" t="s">
        <v>572</v>
      </c>
      <c r="P147" s="517" t="s">
        <v>573</v>
      </c>
      <c r="Q147" s="513">
        <v>0</v>
      </c>
      <c r="R147" s="516" t="s">
        <v>568</v>
      </c>
      <c r="S147" s="513"/>
      <c r="T147" s="513"/>
      <c r="U147" s="513"/>
      <c r="V147" s="513"/>
      <c r="W147" s="513"/>
      <c r="X147" s="513"/>
      <c r="Y147" s="513"/>
      <c r="Z147" s="513"/>
      <c r="AA147" s="513"/>
      <c r="AB147" s="511"/>
      <c r="AC147" s="518"/>
      <c r="AD147" s="513"/>
      <c r="AE147" s="513"/>
      <c r="AF147" s="513"/>
      <c r="AG147" s="513"/>
      <c r="AH147" s="517"/>
      <c r="AI147" s="511"/>
      <c r="AJ147" s="519"/>
      <c r="AK147" s="513"/>
      <c r="AL147" s="513"/>
      <c r="AM147" s="571"/>
    </row>
    <row r="148" spans="1:39" ht="38.25" x14ac:dyDescent="0.25">
      <c r="A148" s="145" t="s">
        <v>590</v>
      </c>
      <c r="B148" s="521" t="s">
        <v>579</v>
      </c>
      <c r="C148" s="521"/>
      <c r="D148" s="521" t="s">
        <v>58</v>
      </c>
      <c r="E148" s="521"/>
      <c r="F148" s="522" t="s">
        <v>580</v>
      </c>
      <c r="G148" s="521">
        <v>9</v>
      </c>
      <c r="H148" s="521">
        <v>9</v>
      </c>
      <c r="I148" s="521">
        <v>9</v>
      </c>
      <c r="J148" s="521">
        <v>9</v>
      </c>
      <c r="K148" s="523">
        <f t="shared" ref="K148:K150" si="8">SUM(G148:J148)</f>
        <v>36</v>
      </c>
      <c r="L148" s="522" t="s">
        <v>581</v>
      </c>
      <c r="M148" s="521" t="s">
        <v>111</v>
      </c>
      <c r="N148" s="521" t="s">
        <v>582</v>
      </c>
      <c r="O148" s="521" t="s">
        <v>583</v>
      </c>
      <c r="P148" s="521" t="s">
        <v>584</v>
      </c>
      <c r="Q148" s="521">
        <v>36</v>
      </c>
      <c r="R148" s="522" t="s">
        <v>585</v>
      </c>
      <c r="S148" s="150"/>
      <c r="T148" s="150"/>
      <c r="U148" s="150"/>
      <c r="V148" s="150"/>
      <c r="W148" s="150"/>
      <c r="X148" s="150"/>
      <c r="Y148" s="150"/>
      <c r="Z148" s="150"/>
      <c r="AA148" s="150"/>
      <c r="AB148" s="150"/>
      <c r="AC148" s="150"/>
      <c r="AD148" s="150"/>
      <c r="AE148" s="150"/>
      <c r="AF148" s="150"/>
      <c r="AG148" s="150"/>
      <c r="AH148" s="150"/>
      <c r="AI148" s="150"/>
      <c r="AJ148" s="151"/>
      <c r="AK148" s="150"/>
      <c r="AL148" s="150"/>
      <c r="AM148" s="574"/>
    </row>
    <row r="149" spans="1:39" ht="38.25" x14ac:dyDescent="0.25">
      <c r="A149" s="153" t="s">
        <v>590</v>
      </c>
      <c r="B149" s="499" t="s">
        <v>586</v>
      </c>
      <c r="C149" s="499"/>
      <c r="D149" s="499" t="s">
        <v>58</v>
      </c>
      <c r="E149" s="499"/>
      <c r="F149" s="500" t="s">
        <v>580</v>
      </c>
      <c r="G149" s="499">
        <v>5</v>
      </c>
      <c r="H149" s="499">
        <v>20</v>
      </c>
      <c r="I149" s="499">
        <v>15</v>
      </c>
      <c r="J149" s="499">
        <v>10</v>
      </c>
      <c r="K149" s="501">
        <f t="shared" si="8"/>
        <v>50</v>
      </c>
      <c r="L149" s="500" t="s">
        <v>581</v>
      </c>
      <c r="M149" s="499" t="s">
        <v>111</v>
      </c>
      <c r="N149" s="499" t="s">
        <v>587</v>
      </c>
      <c r="O149" s="499" t="s">
        <v>583</v>
      </c>
      <c r="P149" s="499" t="s">
        <v>584</v>
      </c>
      <c r="Q149" s="499">
        <v>50</v>
      </c>
      <c r="R149" s="500" t="s">
        <v>585</v>
      </c>
      <c r="S149" s="2"/>
      <c r="T149" s="2"/>
      <c r="U149" s="2"/>
      <c r="V149" s="2"/>
      <c r="W149" s="2"/>
      <c r="X149" s="2"/>
      <c r="Y149" s="2"/>
      <c r="Z149" s="2"/>
      <c r="AA149" s="2"/>
      <c r="AB149" s="2"/>
      <c r="AC149" s="2"/>
      <c r="AD149" s="2"/>
      <c r="AE149" s="2"/>
      <c r="AF149" s="2"/>
      <c r="AG149" s="2"/>
      <c r="AH149" s="2"/>
      <c r="AI149" s="2"/>
      <c r="AJ149" s="15"/>
      <c r="AK149" s="2"/>
      <c r="AL149" s="2"/>
      <c r="AM149" s="574"/>
    </row>
    <row r="150" spans="1:39" ht="39" thickBot="1" x14ac:dyDescent="0.3">
      <c r="A150" s="170" t="s">
        <v>590</v>
      </c>
      <c r="B150" s="551" t="s">
        <v>588</v>
      </c>
      <c r="C150" s="551"/>
      <c r="D150" s="551" t="s">
        <v>58</v>
      </c>
      <c r="E150" s="551"/>
      <c r="F150" s="552" t="s">
        <v>580</v>
      </c>
      <c r="G150" s="551">
        <v>10</v>
      </c>
      <c r="H150" s="551">
        <v>20</v>
      </c>
      <c r="I150" s="551">
        <v>20</v>
      </c>
      <c r="J150" s="551">
        <v>10</v>
      </c>
      <c r="K150" s="553">
        <f t="shared" si="8"/>
        <v>60</v>
      </c>
      <c r="L150" s="552" t="s">
        <v>581</v>
      </c>
      <c r="M150" s="551" t="s">
        <v>111</v>
      </c>
      <c r="N150" s="551">
        <v>465</v>
      </c>
      <c r="O150" s="551"/>
      <c r="P150" s="551" t="s">
        <v>584</v>
      </c>
      <c r="Q150" s="551">
        <v>60</v>
      </c>
      <c r="R150" s="552" t="s">
        <v>585</v>
      </c>
      <c r="S150" s="380"/>
      <c r="T150" s="380"/>
      <c r="U150" s="380"/>
      <c r="V150" s="380"/>
      <c r="W150" s="380"/>
      <c r="X150" s="380"/>
      <c r="Y150" s="380"/>
      <c r="Z150" s="380"/>
      <c r="AA150" s="380"/>
      <c r="AB150" s="380"/>
      <c r="AC150" s="380"/>
      <c r="AD150" s="380"/>
      <c r="AE150" s="380"/>
      <c r="AF150" s="380"/>
      <c r="AG150" s="380"/>
      <c r="AH150" s="380"/>
      <c r="AI150" s="380"/>
      <c r="AJ150" s="554"/>
      <c r="AK150" s="380"/>
      <c r="AL150" s="380"/>
      <c r="AM150" s="571"/>
    </row>
    <row r="151" spans="1:39" ht="258.75" x14ac:dyDescent="0.25">
      <c r="A151" s="145" t="s">
        <v>654</v>
      </c>
      <c r="B151" s="555" t="s">
        <v>594</v>
      </c>
      <c r="C151" s="359"/>
      <c r="D151" s="359" t="s">
        <v>234</v>
      </c>
      <c r="E151" s="359"/>
      <c r="F151" s="360" t="s">
        <v>595</v>
      </c>
      <c r="G151" s="359">
        <v>0</v>
      </c>
      <c r="H151" s="359">
        <v>4</v>
      </c>
      <c r="I151" s="359">
        <v>4</v>
      </c>
      <c r="J151" s="359">
        <v>4</v>
      </c>
      <c r="K151" s="221">
        <f t="shared" ref="K151:K152" si="9">SUM(G151:J151)</f>
        <v>12</v>
      </c>
      <c r="L151" s="360" t="s">
        <v>596</v>
      </c>
      <c r="M151" s="360" t="s">
        <v>597</v>
      </c>
      <c r="N151" s="166">
        <v>225</v>
      </c>
      <c r="O151" s="360"/>
      <c r="P151" s="360" t="s">
        <v>598</v>
      </c>
      <c r="Q151" s="556"/>
      <c r="R151" s="360" t="s">
        <v>599</v>
      </c>
      <c r="S151" s="557"/>
      <c r="T151" s="557"/>
      <c r="U151" s="557"/>
      <c r="V151" s="557"/>
      <c r="W151" s="557"/>
      <c r="X151" s="557"/>
      <c r="Y151" s="557"/>
      <c r="Z151" s="557"/>
      <c r="AA151" s="557"/>
      <c r="AB151" s="557"/>
      <c r="AC151" s="557"/>
      <c r="AD151" s="557"/>
      <c r="AE151" s="557"/>
      <c r="AF151" s="557"/>
      <c r="AG151" s="557"/>
      <c r="AH151" s="557"/>
      <c r="AI151" s="557"/>
      <c r="AJ151" s="558"/>
      <c r="AK151" s="557"/>
      <c r="AL151" s="557"/>
      <c r="AM151" s="571"/>
    </row>
    <row r="152" spans="1:39" ht="258.75" x14ac:dyDescent="0.25">
      <c r="A152" s="153" t="s">
        <v>654</v>
      </c>
      <c r="B152" s="530" t="s">
        <v>594</v>
      </c>
      <c r="C152" s="255"/>
      <c r="D152" s="255" t="s">
        <v>234</v>
      </c>
      <c r="E152" s="255"/>
      <c r="F152" s="331" t="s">
        <v>595</v>
      </c>
      <c r="G152" s="255">
        <v>0</v>
      </c>
      <c r="H152" s="255">
        <v>4</v>
      </c>
      <c r="I152" s="255">
        <v>4</v>
      </c>
      <c r="J152" s="255">
        <v>4</v>
      </c>
      <c r="K152" s="189">
        <f t="shared" si="9"/>
        <v>12</v>
      </c>
      <c r="L152" s="331" t="s">
        <v>596</v>
      </c>
      <c r="M152" s="331" t="s">
        <v>597</v>
      </c>
      <c r="N152" s="68">
        <v>228</v>
      </c>
      <c r="O152" s="331"/>
      <c r="P152" s="331" t="s">
        <v>598</v>
      </c>
      <c r="Q152" s="68"/>
      <c r="R152" s="331" t="s">
        <v>599</v>
      </c>
      <c r="S152" s="336"/>
      <c r="T152" s="336"/>
      <c r="U152" s="336"/>
      <c r="V152" s="336"/>
      <c r="W152" s="336"/>
      <c r="X152" s="336"/>
      <c r="Y152" s="336"/>
      <c r="Z152" s="336"/>
      <c r="AA152" s="336"/>
      <c r="AB152" s="336"/>
      <c r="AC152" s="336"/>
      <c r="AD152" s="336"/>
      <c r="AE152" s="336"/>
      <c r="AF152" s="336"/>
      <c r="AG152" s="336"/>
      <c r="AH152" s="336"/>
      <c r="AI152" s="336"/>
      <c r="AJ152" s="532"/>
      <c r="AK152" s="336"/>
      <c r="AL152" s="336"/>
      <c r="AM152" s="571"/>
    </row>
    <row r="153" spans="1:39" ht="123.75" x14ac:dyDescent="0.25">
      <c r="A153" s="153" t="s">
        <v>654</v>
      </c>
      <c r="B153" s="530" t="s">
        <v>600</v>
      </c>
      <c r="C153" s="255"/>
      <c r="D153" s="255" t="s">
        <v>234</v>
      </c>
      <c r="E153" s="255"/>
      <c r="F153" s="331" t="s">
        <v>601</v>
      </c>
      <c r="G153" s="255">
        <v>0</v>
      </c>
      <c r="H153" s="255">
        <v>10</v>
      </c>
      <c r="I153" s="255">
        <v>0</v>
      </c>
      <c r="J153" s="255">
        <v>10</v>
      </c>
      <c r="K153" s="189">
        <f>SUM(G153:J153)</f>
        <v>20</v>
      </c>
      <c r="L153" s="530" t="s">
        <v>602</v>
      </c>
      <c r="M153" s="331" t="s">
        <v>603</v>
      </c>
      <c r="N153" s="68">
        <v>228</v>
      </c>
      <c r="O153" s="331"/>
      <c r="P153" s="331" t="s">
        <v>604</v>
      </c>
      <c r="Q153" s="68"/>
      <c r="R153" s="331" t="s">
        <v>599</v>
      </c>
      <c r="S153" s="336"/>
      <c r="T153" s="336"/>
      <c r="U153" s="336"/>
      <c r="V153" s="336"/>
      <c r="W153" s="336"/>
      <c r="X153" s="336"/>
      <c r="Y153" s="336"/>
      <c r="Z153" s="336"/>
      <c r="AA153" s="336"/>
      <c r="AB153" s="336"/>
      <c r="AC153" s="336"/>
      <c r="AD153" s="336"/>
      <c r="AE153" s="336"/>
      <c r="AF153" s="336"/>
      <c r="AG153" s="336"/>
      <c r="AH153" s="336"/>
      <c r="AI153" s="336"/>
      <c r="AJ153" s="532"/>
      <c r="AK153" s="336"/>
      <c r="AL153" s="336"/>
      <c r="AM153" s="571"/>
    </row>
    <row r="154" spans="1:39" ht="123.75" x14ac:dyDescent="0.25">
      <c r="A154" s="153" t="s">
        <v>654</v>
      </c>
      <c r="B154" s="530" t="s">
        <v>600</v>
      </c>
      <c r="C154" s="255" t="s">
        <v>234</v>
      </c>
      <c r="D154" s="255"/>
      <c r="E154" s="255"/>
      <c r="F154" s="331" t="s">
        <v>605</v>
      </c>
      <c r="G154" s="255">
        <v>0</v>
      </c>
      <c r="H154" s="255">
        <v>10</v>
      </c>
      <c r="I154" s="255">
        <v>10</v>
      </c>
      <c r="J154" s="255">
        <v>0</v>
      </c>
      <c r="K154" s="189">
        <f>SUM(G154:J154)</f>
        <v>20</v>
      </c>
      <c r="L154" s="530" t="s">
        <v>606</v>
      </c>
      <c r="M154" s="331" t="s">
        <v>607</v>
      </c>
      <c r="N154" s="68">
        <v>228</v>
      </c>
      <c r="O154" s="331" t="s">
        <v>608</v>
      </c>
      <c r="P154" s="331" t="s">
        <v>604</v>
      </c>
      <c r="Q154" s="68"/>
      <c r="R154" s="331" t="s">
        <v>599</v>
      </c>
      <c r="S154" s="336"/>
      <c r="T154" s="336"/>
      <c r="U154" s="336"/>
      <c r="V154" s="336"/>
      <c r="W154" s="336"/>
      <c r="X154" s="336"/>
      <c r="Y154" s="336"/>
      <c r="Z154" s="336"/>
      <c r="AA154" s="336"/>
      <c r="AB154" s="336"/>
      <c r="AC154" s="336"/>
      <c r="AD154" s="336"/>
      <c r="AE154" s="336"/>
      <c r="AF154" s="336"/>
      <c r="AG154" s="336"/>
      <c r="AH154" s="336"/>
      <c r="AI154" s="336"/>
      <c r="AJ154" s="532"/>
      <c r="AK154" s="336"/>
      <c r="AL154" s="336"/>
      <c r="AM154" s="579"/>
    </row>
    <row r="155" spans="1:39" ht="112.5" x14ac:dyDescent="0.25">
      <c r="A155" s="153" t="s">
        <v>654</v>
      </c>
      <c r="B155" s="533" t="s">
        <v>609</v>
      </c>
      <c r="C155" s="534"/>
      <c r="D155" s="534"/>
      <c r="E155" s="534" t="s">
        <v>234</v>
      </c>
      <c r="F155" s="535" t="s">
        <v>610</v>
      </c>
      <c r="G155" s="255">
        <v>0</v>
      </c>
      <c r="H155" s="255">
        <v>3</v>
      </c>
      <c r="I155" s="255">
        <v>3</v>
      </c>
      <c r="J155" s="255">
        <v>4</v>
      </c>
      <c r="K155" s="189">
        <f t="shared" ref="K155:K163" si="10">SUM(G155:J155)</f>
        <v>10</v>
      </c>
      <c r="L155" s="535" t="s">
        <v>611</v>
      </c>
      <c r="M155" s="535" t="s">
        <v>612</v>
      </c>
      <c r="N155" s="534">
        <v>225</v>
      </c>
      <c r="O155" s="535" t="s">
        <v>613</v>
      </c>
      <c r="P155" s="535" t="s">
        <v>614</v>
      </c>
      <c r="Q155" s="534"/>
      <c r="R155" s="535" t="s">
        <v>599</v>
      </c>
      <c r="S155" s="336"/>
      <c r="T155" s="336"/>
      <c r="U155" s="336"/>
      <c r="V155" s="336"/>
      <c r="W155" s="336"/>
      <c r="X155" s="336"/>
      <c r="Y155" s="336"/>
      <c r="Z155" s="336"/>
      <c r="AA155" s="336"/>
      <c r="AB155" s="336"/>
      <c r="AC155" s="336"/>
      <c r="AD155" s="336"/>
      <c r="AE155" s="336"/>
      <c r="AF155" s="336"/>
      <c r="AG155" s="336"/>
      <c r="AH155" s="336"/>
      <c r="AI155" s="336"/>
      <c r="AJ155" s="532"/>
      <c r="AK155" s="336"/>
      <c r="AL155" s="336"/>
      <c r="AM155" s="579"/>
    </row>
    <row r="156" spans="1:39" ht="123.75" x14ac:dyDescent="0.25">
      <c r="A156" s="153" t="s">
        <v>654</v>
      </c>
      <c r="B156" s="533" t="s">
        <v>615</v>
      </c>
      <c r="C156" s="536"/>
      <c r="D156" s="536"/>
      <c r="E156" s="536" t="s">
        <v>234</v>
      </c>
      <c r="F156" s="533" t="s">
        <v>616</v>
      </c>
      <c r="G156" s="283">
        <v>1</v>
      </c>
      <c r="H156" s="283">
        <v>1</v>
      </c>
      <c r="I156" s="283">
        <v>1</v>
      </c>
      <c r="J156" s="283">
        <v>1</v>
      </c>
      <c r="K156" s="189">
        <f t="shared" si="10"/>
        <v>4</v>
      </c>
      <c r="L156" s="533" t="s">
        <v>617</v>
      </c>
      <c r="M156" s="533" t="s">
        <v>618</v>
      </c>
      <c r="N156" s="536">
        <v>226</v>
      </c>
      <c r="O156" s="533" t="s">
        <v>619</v>
      </c>
      <c r="P156" s="533" t="s">
        <v>620</v>
      </c>
      <c r="Q156" s="536"/>
      <c r="R156" s="533" t="s">
        <v>621</v>
      </c>
      <c r="S156" s="537"/>
      <c r="T156" s="537"/>
      <c r="U156" s="537"/>
      <c r="V156" s="537"/>
      <c r="W156" s="537"/>
      <c r="X156" s="537"/>
      <c r="Y156" s="537"/>
      <c r="Z156" s="537"/>
      <c r="AA156" s="537"/>
      <c r="AB156" s="537"/>
      <c r="AC156" s="537"/>
      <c r="AD156" s="537"/>
      <c r="AE156" s="537"/>
      <c r="AF156" s="537"/>
      <c r="AG156" s="537"/>
      <c r="AH156" s="537"/>
      <c r="AI156" s="537"/>
      <c r="AJ156" s="538"/>
      <c r="AK156" s="537"/>
      <c r="AL156" s="537"/>
      <c r="AM156" s="584"/>
    </row>
    <row r="157" spans="1:39" ht="180" x14ac:dyDescent="0.25">
      <c r="A157" s="153" t="s">
        <v>654</v>
      </c>
      <c r="B157" s="533" t="s">
        <v>622</v>
      </c>
      <c r="C157" s="536"/>
      <c r="D157" s="534" t="s">
        <v>234</v>
      </c>
      <c r="E157" s="534"/>
      <c r="F157" s="535" t="s">
        <v>623</v>
      </c>
      <c r="G157" s="255">
        <v>0</v>
      </c>
      <c r="H157" s="255">
        <v>2</v>
      </c>
      <c r="I157" s="255">
        <v>2</v>
      </c>
      <c r="J157" s="255">
        <v>2</v>
      </c>
      <c r="K157" s="189">
        <f t="shared" si="10"/>
        <v>6</v>
      </c>
      <c r="L157" s="535" t="s">
        <v>624</v>
      </c>
      <c r="M157" s="535" t="s">
        <v>625</v>
      </c>
      <c r="N157" s="534">
        <v>227</v>
      </c>
      <c r="O157" s="535" t="s">
        <v>626</v>
      </c>
      <c r="P157" s="535" t="s">
        <v>627</v>
      </c>
      <c r="Q157" s="534"/>
      <c r="R157" s="535" t="s">
        <v>628</v>
      </c>
      <c r="S157" s="336"/>
      <c r="T157" s="336"/>
      <c r="U157" s="336"/>
      <c r="V157" s="336"/>
      <c r="W157" s="336"/>
      <c r="X157" s="336"/>
      <c r="Y157" s="336"/>
      <c r="Z157" s="336"/>
      <c r="AA157" s="336"/>
      <c r="AB157" s="336"/>
      <c r="AC157" s="336"/>
      <c r="AD157" s="336"/>
      <c r="AE157" s="336"/>
      <c r="AF157" s="336"/>
      <c r="AG157" s="336"/>
      <c r="AH157" s="336"/>
      <c r="AI157" s="336"/>
      <c r="AJ157" s="532"/>
      <c r="AK157" s="336"/>
      <c r="AL157" s="336"/>
      <c r="AM157" s="585"/>
    </row>
    <row r="158" spans="1:39" ht="180" x14ac:dyDescent="0.25">
      <c r="A158" s="153" t="s">
        <v>654</v>
      </c>
      <c r="B158" s="533" t="s">
        <v>622</v>
      </c>
      <c r="C158" s="534"/>
      <c r="D158" s="534"/>
      <c r="E158" s="534" t="s">
        <v>234</v>
      </c>
      <c r="F158" s="535" t="s">
        <v>629</v>
      </c>
      <c r="G158" s="255">
        <v>0</v>
      </c>
      <c r="H158" s="255">
        <v>2</v>
      </c>
      <c r="I158" s="255">
        <v>2</v>
      </c>
      <c r="J158" s="255">
        <v>2</v>
      </c>
      <c r="K158" s="189">
        <f t="shared" si="10"/>
        <v>6</v>
      </c>
      <c r="L158" s="535" t="s">
        <v>630</v>
      </c>
      <c r="M158" s="535" t="s">
        <v>631</v>
      </c>
      <c r="N158" s="534">
        <v>227</v>
      </c>
      <c r="O158" s="535" t="s">
        <v>626</v>
      </c>
      <c r="P158" s="535" t="s">
        <v>627</v>
      </c>
      <c r="Q158" s="534"/>
      <c r="R158" s="535" t="s">
        <v>628</v>
      </c>
      <c r="S158" s="336"/>
      <c r="T158" s="336"/>
      <c r="U158" s="336"/>
      <c r="V158" s="336"/>
      <c r="W158" s="336"/>
      <c r="X158" s="336"/>
      <c r="Y158" s="336"/>
      <c r="Z158" s="336"/>
      <c r="AA158" s="336"/>
      <c r="AB158" s="336"/>
      <c r="AC158" s="336"/>
      <c r="AD158" s="336"/>
      <c r="AE158" s="336"/>
      <c r="AF158" s="336"/>
      <c r="AG158" s="336"/>
      <c r="AH158" s="336"/>
      <c r="AI158" s="336"/>
      <c r="AJ158" s="532"/>
      <c r="AK158" s="336"/>
      <c r="AL158" s="336"/>
      <c r="AM158" s="585"/>
    </row>
    <row r="159" spans="1:39" ht="180" x14ac:dyDescent="0.25">
      <c r="A159" s="153" t="s">
        <v>654</v>
      </c>
      <c r="B159" s="533" t="s">
        <v>622</v>
      </c>
      <c r="C159" s="534"/>
      <c r="D159" s="534"/>
      <c r="E159" s="534" t="s">
        <v>234</v>
      </c>
      <c r="F159" s="535" t="s">
        <v>632</v>
      </c>
      <c r="G159" s="255">
        <v>0</v>
      </c>
      <c r="H159" s="255">
        <v>2</v>
      </c>
      <c r="I159" s="255">
        <v>2</v>
      </c>
      <c r="J159" s="255">
        <v>2</v>
      </c>
      <c r="K159" s="189">
        <f t="shared" si="10"/>
        <v>6</v>
      </c>
      <c r="L159" s="535" t="s">
        <v>624</v>
      </c>
      <c r="M159" s="535" t="s">
        <v>625</v>
      </c>
      <c r="N159" s="534">
        <v>227</v>
      </c>
      <c r="O159" s="535" t="s">
        <v>626</v>
      </c>
      <c r="P159" s="535" t="s">
        <v>627</v>
      </c>
      <c r="Q159" s="534"/>
      <c r="R159" s="535" t="s">
        <v>628</v>
      </c>
      <c r="S159" s="336"/>
      <c r="T159" s="336"/>
      <c r="U159" s="336"/>
      <c r="V159" s="336"/>
      <c r="W159" s="336"/>
      <c r="X159" s="336"/>
      <c r="Y159" s="336"/>
      <c r="Z159" s="336"/>
      <c r="AA159" s="336"/>
      <c r="AB159" s="336"/>
      <c r="AC159" s="336"/>
      <c r="AD159" s="336"/>
      <c r="AE159" s="336"/>
      <c r="AF159" s="336"/>
      <c r="AG159" s="336"/>
      <c r="AH159" s="336"/>
      <c r="AI159" s="336"/>
      <c r="AJ159" s="532"/>
      <c r="AK159" s="336"/>
      <c r="AL159" s="336"/>
      <c r="AM159" s="585"/>
    </row>
    <row r="160" spans="1:39" ht="180" x14ac:dyDescent="0.25">
      <c r="A160" s="153" t="s">
        <v>654</v>
      </c>
      <c r="B160" s="533" t="s">
        <v>622</v>
      </c>
      <c r="C160" s="536"/>
      <c r="D160" s="536"/>
      <c r="E160" s="536" t="s">
        <v>234</v>
      </c>
      <c r="F160" s="533" t="s">
        <v>633</v>
      </c>
      <c r="G160" s="255">
        <v>0</v>
      </c>
      <c r="H160" s="255">
        <v>1</v>
      </c>
      <c r="I160" s="255">
        <v>0</v>
      </c>
      <c r="J160" s="255">
        <v>1</v>
      </c>
      <c r="K160" s="189">
        <f t="shared" si="10"/>
        <v>2</v>
      </c>
      <c r="L160" s="533" t="s">
        <v>634</v>
      </c>
      <c r="M160" s="533" t="s">
        <v>635</v>
      </c>
      <c r="N160" s="536" t="s">
        <v>636</v>
      </c>
      <c r="O160" s="533" t="s">
        <v>637</v>
      </c>
      <c r="P160" s="533" t="s">
        <v>638</v>
      </c>
      <c r="Q160" s="541"/>
      <c r="R160" s="533" t="s">
        <v>628</v>
      </c>
      <c r="S160" s="336"/>
      <c r="T160" s="336"/>
      <c r="U160" s="336"/>
      <c r="V160" s="336"/>
      <c r="W160" s="336"/>
      <c r="X160" s="336"/>
      <c r="Y160" s="336"/>
      <c r="Z160" s="336"/>
      <c r="AA160" s="336"/>
      <c r="AB160" s="336"/>
      <c r="AC160" s="336"/>
      <c r="AD160" s="336"/>
      <c r="AE160" s="336"/>
      <c r="AF160" s="336"/>
      <c r="AG160" s="336"/>
      <c r="AH160" s="336"/>
      <c r="AI160" s="336"/>
      <c r="AJ160" s="532"/>
      <c r="AK160" s="336"/>
      <c r="AL160" s="336"/>
      <c r="AM160" s="586"/>
    </row>
    <row r="161" spans="1:39" ht="382.5" x14ac:dyDescent="0.25">
      <c r="A161" s="153" t="s">
        <v>654</v>
      </c>
      <c r="B161" s="533" t="s">
        <v>639</v>
      </c>
      <c r="C161" s="534"/>
      <c r="D161" s="534" t="s">
        <v>234</v>
      </c>
      <c r="E161" s="534"/>
      <c r="F161" s="535" t="s">
        <v>640</v>
      </c>
      <c r="G161" s="255">
        <v>0</v>
      </c>
      <c r="H161" s="255">
        <v>2</v>
      </c>
      <c r="I161" s="255">
        <v>2</v>
      </c>
      <c r="J161" s="255">
        <v>2</v>
      </c>
      <c r="K161" s="189">
        <f t="shared" si="10"/>
        <v>6</v>
      </c>
      <c r="L161" s="535" t="s">
        <v>641</v>
      </c>
      <c r="M161" s="535" t="s">
        <v>642</v>
      </c>
      <c r="N161" s="534">
        <v>233</v>
      </c>
      <c r="O161" s="535" t="s">
        <v>643</v>
      </c>
      <c r="P161" s="535" t="s">
        <v>644</v>
      </c>
      <c r="Q161" s="534"/>
      <c r="R161" s="535" t="s">
        <v>628</v>
      </c>
      <c r="S161" s="336"/>
      <c r="T161" s="336"/>
      <c r="U161" s="336"/>
      <c r="V161" s="336"/>
      <c r="W161" s="336"/>
      <c r="X161" s="336"/>
      <c r="Y161" s="336"/>
      <c r="Z161" s="336"/>
      <c r="AA161" s="336"/>
      <c r="AB161" s="336"/>
      <c r="AC161" s="336"/>
      <c r="AD161" s="336"/>
      <c r="AE161" s="336"/>
      <c r="AF161" s="336"/>
      <c r="AG161" s="336"/>
      <c r="AH161" s="336"/>
      <c r="AI161" s="336"/>
      <c r="AJ161" s="532"/>
      <c r="AK161" s="336"/>
      <c r="AL161" s="336"/>
      <c r="AM161" s="589"/>
    </row>
    <row r="162" spans="1:39" ht="382.5" x14ac:dyDescent="0.25">
      <c r="A162" s="153" t="s">
        <v>654</v>
      </c>
      <c r="B162" s="533" t="s">
        <v>639</v>
      </c>
      <c r="C162" s="534"/>
      <c r="D162" s="534" t="s">
        <v>234</v>
      </c>
      <c r="E162" s="534"/>
      <c r="F162" s="535" t="s">
        <v>645</v>
      </c>
      <c r="G162" s="255">
        <v>0</v>
      </c>
      <c r="H162" s="255">
        <v>1</v>
      </c>
      <c r="I162" s="255">
        <v>0</v>
      </c>
      <c r="J162" s="255">
        <v>1</v>
      </c>
      <c r="K162" s="189">
        <f t="shared" si="10"/>
        <v>2</v>
      </c>
      <c r="L162" s="535" t="s">
        <v>646</v>
      </c>
      <c r="M162" s="535" t="s">
        <v>635</v>
      </c>
      <c r="N162" s="534">
        <v>233</v>
      </c>
      <c r="O162" s="535" t="s">
        <v>643</v>
      </c>
      <c r="P162" s="535" t="s">
        <v>647</v>
      </c>
      <c r="Q162" s="534"/>
      <c r="R162" s="535" t="s">
        <v>628</v>
      </c>
      <c r="S162" s="336"/>
      <c r="T162" s="336"/>
      <c r="U162" s="336"/>
      <c r="V162" s="336"/>
      <c r="W162" s="336"/>
      <c r="X162" s="336"/>
      <c r="Y162" s="336"/>
      <c r="Z162" s="336"/>
      <c r="AA162" s="336"/>
      <c r="AB162" s="336"/>
      <c r="AC162" s="336"/>
      <c r="AD162" s="336"/>
      <c r="AE162" s="336"/>
      <c r="AF162" s="336"/>
      <c r="AG162" s="336"/>
      <c r="AH162" s="336"/>
      <c r="AI162" s="336"/>
      <c r="AJ162" s="532"/>
      <c r="AK162" s="336"/>
      <c r="AL162" s="336"/>
      <c r="AM162" s="589"/>
    </row>
    <row r="163" spans="1:39" ht="383.25" thickBot="1" x14ac:dyDescent="0.3">
      <c r="A163" s="170" t="s">
        <v>654</v>
      </c>
      <c r="B163" s="542" t="s">
        <v>639</v>
      </c>
      <c r="C163" s="543"/>
      <c r="D163" s="543"/>
      <c r="E163" s="543" t="s">
        <v>234</v>
      </c>
      <c r="F163" s="544" t="s">
        <v>648</v>
      </c>
      <c r="G163" s="262">
        <v>0</v>
      </c>
      <c r="H163" s="262">
        <v>1</v>
      </c>
      <c r="I163" s="262">
        <v>0</v>
      </c>
      <c r="J163" s="262">
        <v>1</v>
      </c>
      <c r="K163" s="279">
        <f t="shared" si="10"/>
        <v>2</v>
      </c>
      <c r="L163" s="544" t="s">
        <v>649</v>
      </c>
      <c r="M163" s="544" t="s">
        <v>650</v>
      </c>
      <c r="N163" s="543">
        <v>233</v>
      </c>
      <c r="O163" s="544" t="s">
        <v>651</v>
      </c>
      <c r="P163" s="544" t="s">
        <v>647</v>
      </c>
      <c r="Q163" s="543"/>
      <c r="R163" s="544" t="s">
        <v>628</v>
      </c>
      <c r="S163" s="545"/>
      <c r="T163" s="545"/>
      <c r="U163" s="545"/>
      <c r="V163" s="545"/>
      <c r="W163" s="545"/>
      <c r="X163" s="545"/>
      <c r="Y163" s="545"/>
      <c r="Z163" s="545"/>
      <c r="AA163" s="545"/>
      <c r="AB163" s="545"/>
      <c r="AC163" s="545"/>
      <c r="AD163" s="545"/>
      <c r="AE163" s="545"/>
      <c r="AF163" s="545"/>
      <c r="AG163" s="545"/>
      <c r="AH163" s="545"/>
      <c r="AI163" s="545"/>
      <c r="AJ163" s="546"/>
      <c r="AK163" s="545"/>
      <c r="AL163" s="545"/>
      <c r="AM163" s="589"/>
    </row>
    <row r="164" spans="1:39" ht="236.25" x14ac:dyDescent="0.25">
      <c r="A164" s="145" t="s">
        <v>781</v>
      </c>
      <c r="B164" s="635" t="s">
        <v>656</v>
      </c>
      <c r="C164" s="636" t="s">
        <v>58</v>
      </c>
      <c r="D164" s="636"/>
      <c r="E164" s="636"/>
      <c r="F164" s="635" t="s">
        <v>657</v>
      </c>
      <c r="G164" s="636">
        <v>1</v>
      </c>
      <c r="H164" s="636">
        <v>3</v>
      </c>
      <c r="I164" s="636">
        <v>3</v>
      </c>
      <c r="J164" s="636">
        <v>0</v>
      </c>
      <c r="K164" s="636">
        <f>+G164+H164+I164+J164</f>
        <v>7</v>
      </c>
      <c r="L164" s="636" t="s">
        <v>658</v>
      </c>
      <c r="M164" s="636" t="s">
        <v>259</v>
      </c>
      <c r="N164" s="636">
        <v>158</v>
      </c>
      <c r="O164" s="636" t="s">
        <v>659</v>
      </c>
      <c r="P164" s="636" t="s">
        <v>660</v>
      </c>
      <c r="Q164" s="636">
        <v>300</v>
      </c>
      <c r="R164" s="636" t="s">
        <v>661</v>
      </c>
      <c r="S164" s="636"/>
      <c r="T164" s="636"/>
      <c r="U164" s="636"/>
      <c r="V164" s="636"/>
      <c r="W164" s="636"/>
      <c r="X164" s="636"/>
      <c r="Y164" s="636"/>
      <c r="Z164" s="636"/>
      <c r="AA164" s="636"/>
      <c r="AB164" s="636"/>
      <c r="AC164" s="636"/>
      <c r="AD164" s="636"/>
      <c r="AE164" s="636"/>
      <c r="AF164" s="636"/>
      <c r="AG164" s="636"/>
      <c r="AH164" s="636"/>
      <c r="AI164" s="637"/>
      <c r="AJ164" s="637"/>
      <c r="AK164" s="636"/>
      <c r="AL164" s="636"/>
      <c r="AM164" s="586"/>
    </row>
    <row r="165" spans="1:39" ht="213.75" x14ac:dyDescent="0.25">
      <c r="A165" s="153" t="s">
        <v>781</v>
      </c>
      <c r="B165" s="299" t="s">
        <v>662</v>
      </c>
      <c r="C165" s="288" t="s">
        <v>58</v>
      </c>
      <c r="D165" s="288"/>
      <c r="E165" s="288"/>
      <c r="F165" s="299" t="s">
        <v>663</v>
      </c>
      <c r="G165" s="288"/>
      <c r="H165" s="288">
        <v>1</v>
      </c>
      <c r="I165" s="288"/>
      <c r="J165" s="288"/>
      <c r="K165" s="288">
        <f t="shared" ref="K165:K191" si="11">+G165+H165+I165+J165</f>
        <v>1</v>
      </c>
      <c r="L165" s="288" t="s">
        <v>664</v>
      </c>
      <c r="M165" s="288" t="s">
        <v>259</v>
      </c>
      <c r="N165" s="288">
        <v>158</v>
      </c>
      <c r="O165" s="288" t="s">
        <v>665</v>
      </c>
      <c r="P165" s="288" t="s">
        <v>660</v>
      </c>
      <c r="Q165" s="288">
        <v>200</v>
      </c>
      <c r="R165" s="288" t="s">
        <v>661</v>
      </c>
      <c r="S165" s="288"/>
      <c r="T165" s="288"/>
      <c r="U165" s="288"/>
      <c r="V165" s="288"/>
      <c r="W165" s="288"/>
      <c r="X165" s="288"/>
      <c r="Y165" s="288"/>
      <c r="Z165" s="288"/>
      <c r="AA165" s="288"/>
      <c r="AB165" s="288"/>
      <c r="AC165" s="288"/>
      <c r="AD165" s="288"/>
      <c r="AE165" s="288"/>
      <c r="AF165" s="288"/>
      <c r="AG165" s="288"/>
      <c r="AH165" s="288"/>
      <c r="AI165" s="300"/>
      <c r="AJ165" s="300"/>
      <c r="AK165" s="288"/>
      <c r="AL165" s="288"/>
      <c r="AM165" s="586"/>
    </row>
    <row r="166" spans="1:39" ht="90" x14ac:dyDescent="0.25">
      <c r="A166" s="153" t="s">
        <v>781</v>
      </c>
      <c r="B166" s="299" t="s">
        <v>666</v>
      </c>
      <c r="C166" s="288" t="s">
        <v>58</v>
      </c>
      <c r="D166" s="288"/>
      <c r="E166" s="288"/>
      <c r="F166" s="299" t="s">
        <v>667</v>
      </c>
      <c r="G166" s="288"/>
      <c r="H166" s="288">
        <v>1</v>
      </c>
      <c r="I166" s="288">
        <v>1</v>
      </c>
      <c r="J166" s="288">
        <v>1</v>
      </c>
      <c r="K166" s="288">
        <f>+G166+H166+I166+J166</f>
        <v>3</v>
      </c>
      <c r="L166" s="288" t="s">
        <v>668</v>
      </c>
      <c r="M166" s="288" t="s">
        <v>669</v>
      </c>
      <c r="N166" s="288">
        <f>SUM(G166:J166)</f>
        <v>3</v>
      </c>
      <c r="O166" s="288" t="s">
        <v>670</v>
      </c>
      <c r="P166" s="288" t="s">
        <v>671</v>
      </c>
      <c r="Q166" s="288" t="s">
        <v>392</v>
      </c>
      <c r="R166" s="288" t="s">
        <v>672</v>
      </c>
      <c r="S166" s="288"/>
      <c r="T166" s="288"/>
      <c r="U166" s="288"/>
      <c r="V166" s="288"/>
      <c r="W166" s="288"/>
      <c r="X166" s="288"/>
      <c r="Y166" s="288"/>
      <c r="Z166" s="288"/>
      <c r="AA166" s="288"/>
      <c r="AB166" s="288"/>
      <c r="AC166" s="573"/>
      <c r="AD166" s="288"/>
      <c r="AE166" s="288"/>
      <c r="AF166" s="288"/>
      <c r="AG166" s="288"/>
      <c r="AH166" s="288"/>
      <c r="AI166" s="300"/>
      <c r="AJ166" s="300"/>
      <c r="AK166" s="288"/>
      <c r="AL166" s="288"/>
      <c r="AM166" s="591"/>
    </row>
    <row r="167" spans="1:39" ht="90" x14ac:dyDescent="0.25">
      <c r="A167" s="153" t="s">
        <v>781</v>
      </c>
      <c r="B167" s="299" t="s">
        <v>666</v>
      </c>
      <c r="C167" s="288"/>
      <c r="D167" s="288" t="s">
        <v>58</v>
      </c>
      <c r="E167" s="288"/>
      <c r="F167" s="299" t="s">
        <v>667</v>
      </c>
      <c r="G167" s="288">
        <v>20</v>
      </c>
      <c r="H167" s="288">
        <v>70</v>
      </c>
      <c r="I167" s="288">
        <v>50</v>
      </c>
      <c r="J167" s="288">
        <v>20</v>
      </c>
      <c r="K167" s="288">
        <f t="shared" si="11"/>
        <v>160</v>
      </c>
      <c r="L167" s="288" t="s">
        <v>668</v>
      </c>
      <c r="M167" s="288" t="s">
        <v>669</v>
      </c>
      <c r="N167" s="288"/>
      <c r="O167" s="288" t="s">
        <v>673</v>
      </c>
      <c r="P167" s="288" t="s">
        <v>671</v>
      </c>
      <c r="Q167" s="288" t="s">
        <v>392</v>
      </c>
      <c r="R167" s="288" t="s">
        <v>672</v>
      </c>
      <c r="S167" s="288"/>
      <c r="T167" s="288"/>
      <c r="U167" s="288"/>
      <c r="V167" s="288"/>
      <c r="W167" s="288"/>
      <c r="X167" s="288"/>
      <c r="Y167" s="288"/>
      <c r="Z167" s="288"/>
      <c r="AA167" s="288"/>
      <c r="AB167" s="288"/>
      <c r="AC167" s="288"/>
      <c r="AD167" s="288"/>
      <c r="AE167" s="288"/>
      <c r="AF167" s="288"/>
      <c r="AG167" s="288"/>
      <c r="AH167" s="288"/>
      <c r="AI167" s="288"/>
      <c r="AJ167" s="300"/>
      <c r="AK167" s="288"/>
      <c r="AL167" s="288"/>
      <c r="AM167" s="586"/>
    </row>
    <row r="168" spans="1:39" ht="56.25" x14ac:dyDescent="0.25">
      <c r="A168" s="153" t="s">
        <v>781</v>
      </c>
      <c r="B168" s="299" t="s">
        <v>674</v>
      </c>
      <c r="C168" s="288" t="s">
        <v>58</v>
      </c>
      <c r="D168" s="288"/>
      <c r="E168" s="288"/>
      <c r="F168" s="299" t="s">
        <v>675</v>
      </c>
      <c r="G168" s="288"/>
      <c r="H168" s="288"/>
      <c r="I168" s="288">
        <v>1</v>
      </c>
      <c r="J168" s="288"/>
      <c r="K168" s="288">
        <f t="shared" si="11"/>
        <v>1</v>
      </c>
      <c r="L168" s="288" t="s">
        <v>676</v>
      </c>
      <c r="M168" s="288" t="s">
        <v>677</v>
      </c>
      <c r="N168" s="288">
        <v>483</v>
      </c>
      <c r="O168" s="288" t="s">
        <v>678</v>
      </c>
      <c r="P168" s="288" t="s">
        <v>679</v>
      </c>
      <c r="Q168" s="288">
        <v>120</v>
      </c>
      <c r="R168" s="288" t="s">
        <v>661</v>
      </c>
      <c r="S168" s="288"/>
      <c r="T168" s="288"/>
      <c r="U168" s="288"/>
      <c r="V168" s="288"/>
      <c r="W168" s="288"/>
      <c r="X168" s="288"/>
      <c r="Y168" s="288"/>
      <c r="Z168" s="288"/>
      <c r="AA168" s="288"/>
      <c r="AB168" s="288"/>
      <c r="AC168" s="288"/>
      <c r="AD168" s="288"/>
      <c r="AE168" s="288"/>
      <c r="AF168" s="288"/>
      <c r="AG168" s="288"/>
      <c r="AH168" s="288"/>
      <c r="AI168" s="288"/>
      <c r="AJ168" s="300"/>
      <c r="AK168" s="288"/>
      <c r="AL168" s="288"/>
      <c r="AM168" s="591"/>
    </row>
    <row r="169" spans="1:39" ht="168.75" x14ac:dyDescent="0.25">
      <c r="A169" s="153" t="s">
        <v>781</v>
      </c>
      <c r="B169" s="299" t="s">
        <v>680</v>
      </c>
      <c r="C169" s="288"/>
      <c r="D169" s="288"/>
      <c r="E169" s="283" t="s">
        <v>58</v>
      </c>
      <c r="F169" s="299" t="s">
        <v>681</v>
      </c>
      <c r="G169" s="288">
        <v>0</v>
      </c>
      <c r="H169" s="288">
        <v>0</v>
      </c>
      <c r="I169" s="288">
        <v>2</v>
      </c>
      <c r="J169" s="288">
        <v>2</v>
      </c>
      <c r="K169" s="288">
        <f t="shared" si="11"/>
        <v>4</v>
      </c>
      <c r="L169" s="530" t="s">
        <v>682</v>
      </c>
      <c r="M169" s="288" t="s">
        <v>779</v>
      </c>
      <c r="N169" s="288">
        <v>498</v>
      </c>
      <c r="O169" s="288" t="s">
        <v>683</v>
      </c>
      <c r="P169" s="530" t="s">
        <v>684</v>
      </c>
      <c r="Q169" s="295"/>
      <c r="R169" s="530" t="s">
        <v>685</v>
      </c>
      <c r="S169" s="288"/>
      <c r="T169" s="288"/>
      <c r="U169" s="288"/>
      <c r="V169" s="288"/>
      <c r="W169" s="288"/>
      <c r="X169" s="288"/>
      <c r="Y169" s="288"/>
      <c r="Z169" s="288"/>
      <c r="AA169" s="288"/>
      <c r="AB169" s="628"/>
      <c r="AC169" s="288"/>
      <c r="AD169" s="288"/>
      <c r="AE169" s="288"/>
      <c r="AF169" s="288"/>
      <c r="AG169" s="288"/>
      <c r="AH169" s="288"/>
      <c r="AI169" s="288"/>
      <c r="AJ169" s="288"/>
      <c r="AK169" s="288"/>
      <c r="AL169" s="288"/>
      <c r="AM169" s="593"/>
    </row>
    <row r="170" spans="1:39" ht="123.75" x14ac:dyDescent="0.35">
      <c r="A170" s="153" t="s">
        <v>781</v>
      </c>
      <c r="B170" s="299" t="s">
        <v>680</v>
      </c>
      <c r="C170" s="288"/>
      <c r="D170" s="288" t="s">
        <v>234</v>
      </c>
      <c r="E170" s="283"/>
      <c r="F170" s="299" t="s">
        <v>686</v>
      </c>
      <c r="G170" s="288">
        <v>0</v>
      </c>
      <c r="H170" s="288">
        <v>0</v>
      </c>
      <c r="I170" s="288">
        <v>4</v>
      </c>
      <c r="J170" s="288">
        <v>4</v>
      </c>
      <c r="K170" s="288">
        <f t="shared" si="11"/>
        <v>8</v>
      </c>
      <c r="L170" s="530" t="s">
        <v>687</v>
      </c>
      <c r="M170" s="288" t="s">
        <v>779</v>
      </c>
      <c r="N170" s="288">
        <v>498</v>
      </c>
      <c r="O170" s="288" t="s">
        <v>683</v>
      </c>
      <c r="P170" s="530" t="s">
        <v>684</v>
      </c>
      <c r="Q170" s="295"/>
      <c r="R170" s="530" t="s">
        <v>685</v>
      </c>
      <c r="S170" s="288"/>
      <c r="T170" s="288"/>
      <c r="U170" s="288"/>
      <c r="V170" s="288"/>
      <c r="W170" s="288"/>
      <c r="X170" s="288"/>
      <c r="Y170" s="288"/>
      <c r="Z170" s="288"/>
      <c r="AA170" s="288"/>
      <c r="AB170" s="628"/>
      <c r="AC170" s="288"/>
      <c r="AD170" s="288"/>
      <c r="AE170" s="288"/>
      <c r="AF170" s="288"/>
      <c r="AG170" s="288"/>
      <c r="AH170" s="288"/>
      <c r="AI170" s="288"/>
      <c r="AJ170" s="288"/>
      <c r="AK170" s="288"/>
      <c r="AL170" s="288"/>
      <c r="AM170" s="631"/>
    </row>
    <row r="171" spans="1:39" ht="135" x14ac:dyDescent="0.25">
      <c r="A171" s="153" t="s">
        <v>781</v>
      </c>
      <c r="B171" s="299" t="s">
        <v>688</v>
      </c>
      <c r="C171" s="288"/>
      <c r="D171" s="288" t="s">
        <v>58</v>
      </c>
      <c r="E171" s="283"/>
      <c r="F171" s="299" t="s">
        <v>689</v>
      </c>
      <c r="G171" s="288">
        <v>0</v>
      </c>
      <c r="H171" s="288">
        <v>0</v>
      </c>
      <c r="I171" s="288">
        <v>116</v>
      </c>
      <c r="J171" s="288">
        <v>116</v>
      </c>
      <c r="K171" s="288">
        <f t="shared" si="11"/>
        <v>232</v>
      </c>
      <c r="L171" s="530" t="s">
        <v>687</v>
      </c>
      <c r="M171" s="288" t="s">
        <v>779</v>
      </c>
      <c r="N171" s="288">
        <v>498</v>
      </c>
      <c r="O171" s="282" t="s">
        <v>690</v>
      </c>
      <c r="P171" s="530" t="s">
        <v>684</v>
      </c>
      <c r="Q171" s="295"/>
      <c r="R171" s="530" t="s">
        <v>685</v>
      </c>
      <c r="S171" s="288"/>
      <c r="T171" s="288"/>
      <c r="U171" s="288"/>
      <c r="V171" s="288"/>
      <c r="W171" s="288"/>
      <c r="X171" s="288"/>
      <c r="Y171" s="288"/>
      <c r="Z171" s="288"/>
      <c r="AA171" s="288"/>
      <c r="AB171" s="628"/>
      <c r="AC171" s="288"/>
      <c r="AD171" s="288"/>
      <c r="AE171" s="288"/>
      <c r="AF171" s="288"/>
      <c r="AG171" s="288"/>
      <c r="AH171" s="288"/>
      <c r="AI171" s="288"/>
      <c r="AJ171" s="288"/>
      <c r="AK171" s="288"/>
      <c r="AL171" s="288"/>
      <c r="AM171" s="571"/>
    </row>
    <row r="172" spans="1:39" ht="101.25" x14ac:dyDescent="0.25">
      <c r="A172" s="153" t="s">
        <v>781</v>
      </c>
      <c r="B172" s="299" t="s">
        <v>691</v>
      </c>
      <c r="C172" s="288" t="s">
        <v>234</v>
      </c>
      <c r="D172" s="288"/>
      <c r="E172" s="288"/>
      <c r="F172" s="299" t="s">
        <v>692</v>
      </c>
      <c r="G172" s="288">
        <v>8</v>
      </c>
      <c r="H172" s="288">
        <v>2</v>
      </c>
      <c r="I172" s="288">
        <v>0</v>
      </c>
      <c r="J172" s="288">
        <v>0</v>
      </c>
      <c r="K172" s="288">
        <f t="shared" si="11"/>
        <v>10</v>
      </c>
      <c r="L172" s="530" t="s">
        <v>693</v>
      </c>
      <c r="M172" s="282" t="s">
        <v>111</v>
      </c>
      <c r="N172" s="288">
        <v>498</v>
      </c>
      <c r="O172" s="282"/>
      <c r="P172" s="530" t="s">
        <v>694</v>
      </c>
      <c r="Q172" s="288"/>
      <c r="R172" s="530" t="s">
        <v>695</v>
      </c>
      <c r="S172" s="283"/>
      <c r="T172" s="283"/>
      <c r="U172" s="283"/>
      <c r="V172" s="530"/>
      <c r="W172" s="283"/>
      <c r="X172" s="283"/>
      <c r="Y172" s="288"/>
      <c r="Z172" s="288"/>
      <c r="AA172" s="288"/>
      <c r="AB172" s="288"/>
      <c r="AC172" s="578"/>
      <c r="AD172" s="288"/>
      <c r="AE172" s="288"/>
      <c r="AF172" s="288"/>
      <c r="AG172" s="288"/>
      <c r="AH172" s="282"/>
      <c r="AI172" s="282"/>
      <c r="AJ172" s="288"/>
      <c r="AK172" s="288"/>
      <c r="AL172" s="539"/>
      <c r="AM172" s="571"/>
    </row>
    <row r="173" spans="1:39" ht="102" thickBot="1" x14ac:dyDescent="0.3">
      <c r="A173" s="153" t="s">
        <v>781</v>
      </c>
      <c r="B173" s="299" t="s">
        <v>691</v>
      </c>
      <c r="C173" s="288"/>
      <c r="D173" s="288" t="s">
        <v>234</v>
      </c>
      <c r="E173" s="288"/>
      <c r="F173" s="299" t="s">
        <v>692</v>
      </c>
      <c r="G173" s="288">
        <v>40</v>
      </c>
      <c r="H173" s="288">
        <v>40</v>
      </c>
      <c r="I173" s="288">
        <v>20</v>
      </c>
      <c r="J173" s="288">
        <v>10</v>
      </c>
      <c r="K173" s="288">
        <f t="shared" si="11"/>
        <v>110</v>
      </c>
      <c r="L173" s="530" t="s">
        <v>696</v>
      </c>
      <c r="M173" s="282" t="s">
        <v>111</v>
      </c>
      <c r="N173" s="288">
        <v>498</v>
      </c>
      <c r="O173" s="282"/>
      <c r="P173" s="530" t="s">
        <v>697</v>
      </c>
      <c r="Q173" s="283"/>
      <c r="R173" s="530" t="s">
        <v>695</v>
      </c>
      <c r="S173" s="288"/>
      <c r="T173" s="288"/>
      <c r="U173" s="288"/>
      <c r="V173" s="299"/>
      <c r="W173" s="283"/>
      <c r="X173" s="581"/>
      <c r="Y173" s="282"/>
      <c r="Z173" s="282"/>
      <c r="AA173" s="288"/>
      <c r="AB173" s="288"/>
      <c r="AC173" s="530"/>
      <c r="AD173" s="288"/>
      <c r="AE173" s="288"/>
      <c r="AF173" s="288"/>
      <c r="AG173" s="288"/>
      <c r="AH173" s="282"/>
      <c r="AI173" s="282"/>
      <c r="AJ173" s="288"/>
      <c r="AK173" s="288"/>
      <c r="AL173" s="539"/>
      <c r="AM173" s="615"/>
    </row>
    <row r="174" spans="1:39" ht="101.25" x14ac:dyDescent="0.25">
      <c r="A174" s="153" t="s">
        <v>781</v>
      </c>
      <c r="B174" s="299" t="s">
        <v>698</v>
      </c>
      <c r="C174" s="288"/>
      <c r="D174" s="288" t="s">
        <v>58</v>
      </c>
      <c r="E174" s="288"/>
      <c r="F174" s="299" t="s">
        <v>699</v>
      </c>
      <c r="G174" s="288">
        <v>10</v>
      </c>
      <c r="H174" s="288">
        <v>30</v>
      </c>
      <c r="I174" s="288">
        <v>36</v>
      </c>
      <c r="J174" s="288">
        <v>40</v>
      </c>
      <c r="K174" s="288">
        <f>G174+H174+I174+J174</f>
        <v>116</v>
      </c>
      <c r="L174" s="288" t="s">
        <v>700</v>
      </c>
      <c r="M174" s="288" t="s">
        <v>701</v>
      </c>
      <c r="N174" s="288">
        <v>496</v>
      </c>
      <c r="O174" s="288" t="s">
        <v>702</v>
      </c>
      <c r="P174" s="288" t="s">
        <v>703</v>
      </c>
      <c r="Q174" s="288" t="s">
        <v>704</v>
      </c>
      <c r="R174" s="288" t="s">
        <v>705</v>
      </c>
      <c r="S174" s="288"/>
      <c r="T174" s="288"/>
      <c r="U174" s="288"/>
      <c r="V174" s="288"/>
      <c r="W174" s="288"/>
      <c r="X174" s="288"/>
      <c r="Y174" s="288"/>
      <c r="Z174" s="288"/>
      <c r="AA174" s="288"/>
      <c r="AB174" s="288"/>
      <c r="AC174" s="288"/>
      <c r="AD174" s="288"/>
      <c r="AE174" s="288"/>
      <c r="AF174" s="288"/>
      <c r="AG174" s="288"/>
      <c r="AH174" s="282"/>
      <c r="AI174" s="282"/>
      <c r="AJ174" s="300"/>
      <c r="AK174" s="288"/>
      <c r="AL174" s="583"/>
      <c r="AM174" s="364"/>
    </row>
    <row r="175" spans="1:39" ht="202.5" x14ac:dyDescent="0.25">
      <c r="A175" s="153" t="s">
        <v>781</v>
      </c>
      <c r="B175" s="299" t="s">
        <v>706</v>
      </c>
      <c r="C175" s="288"/>
      <c r="D175" s="288" t="s">
        <v>58</v>
      </c>
      <c r="E175" s="288"/>
      <c r="F175" s="299" t="s">
        <v>707</v>
      </c>
      <c r="G175" s="288">
        <v>6</v>
      </c>
      <c r="H175" s="288">
        <v>16</v>
      </c>
      <c r="I175" s="288">
        <v>18</v>
      </c>
      <c r="J175" s="288">
        <v>18</v>
      </c>
      <c r="K175" s="288">
        <f>SUM(G175:J175)</f>
        <v>58</v>
      </c>
      <c r="L175" s="288" t="s">
        <v>708</v>
      </c>
      <c r="M175" s="288" t="s">
        <v>701</v>
      </c>
      <c r="N175" s="288">
        <v>496</v>
      </c>
      <c r="O175" s="288" t="s">
        <v>702</v>
      </c>
      <c r="P175" s="288" t="s">
        <v>709</v>
      </c>
      <c r="Q175" s="288" t="s">
        <v>710</v>
      </c>
      <c r="R175" s="288" t="s">
        <v>705</v>
      </c>
      <c r="S175" s="288"/>
      <c r="T175" s="288"/>
      <c r="U175" s="288"/>
      <c r="V175" s="288"/>
      <c r="W175" s="288"/>
      <c r="X175" s="288"/>
      <c r="Y175" s="288"/>
      <c r="Z175" s="288"/>
      <c r="AA175" s="288"/>
      <c r="AB175" s="288"/>
      <c r="AC175" s="288"/>
      <c r="AD175" s="288"/>
      <c r="AE175" s="288"/>
      <c r="AF175" s="288"/>
      <c r="AG175" s="288"/>
      <c r="AH175" s="282"/>
      <c r="AI175" s="282"/>
      <c r="AJ175" s="300"/>
      <c r="AK175" s="288"/>
      <c r="AL175" s="583"/>
      <c r="AM175" s="714"/>
    </row>
    <row r="176" spans="1:39" ht="123.75" x14ac:dyDescent="0.25">
      <c r="A176" s="153" t="s">
        <v>781</v>
      </c>
      <c r="B176" s="299" t="s">
        <v>711</v>
      </c>
      <c r="C176" s="288"/>
      <c r="D176" s="288" t="s">
        <v>58</v>
      </c>
      <c r="E176" s="288"/>
      <c r="F176" s="299" t="s">
        <v>712</v>
      </c>
      <c r="G176" s="288" t="s">
        <v>58</v>
      </c>
      <c r="H176" s="288" t="s">
        <v>58</v>
      </c>
      <c r="I176" s="288" t="s">
        <v>58</v>
      </c>
      <c r="J176" s="288" t="s">
        <v>58</v>
      </c>
      <c r="K176" s="288" t="s">
        <v>58</v>
      </c>
      <c r="L176" s="288" t="s">
        <v>713</v>
      </c>
      <c r="M176" s="288" t="s">
        <v>714</v>
      </c>
      <c r="N176" s="288">
        <v>565</v>
      </c>
      <c r="O176" s="288" t="s">
        <v>715</v>
      </c>
      <c r="P176" s="288" t="s">
        <v>716</v>
      </c>
      <c r="Q176" s="288" t="s">
        <v>717</v>
      </c>
      <c r="R176" s="288" t="s">
        <v>705</v>
      </c>
      <c r="S176" s="288"/>
      <c r="T176" s="288"/>
      <c r="U176" s="288"/>
      <c r="V176" s="288"/>
      <c r="W176" s="288"/>
      <c r="X176" s="288"/>
      <c r="Y176" s="288"/>
      <c r="Z176" s="288"/>
      <c r="AA176" s="288"/>
      <c r="AB176" s="288"/>
      <c r="AC176" s="288"/>
      <c r="AD176" s="288"/>
      <c r="AE176" s="288"/>
      <c r="AF176" s="288"/>
      <c r="AG176" s="288"/>
      <c r="AH176" s="282"/>
      <c r="AI176" s="282"/>
      <c r="AJ176" s="300"/>
      <c r="AK176" s="288"/>
      <c r="AL176" s="583"/>
      <c r="AM176" s="714"/>
    </row>
    <row r="177" spans="1:39" ht="123.75" x14ac:dyDescent="0.25">
      <c r="A177" s="153" t="s">
        <v>781</v>
      </c>
      <c r="B177" s="299" t="s">
        <v>718</v>
      </c>
      <c r="C177" s="288"/>
      <c r="D177" s="288" t="s">
        <v>58</v>
      </c>
      <c r="E177" s="288"/>
      <c r="F177" s="299" t="s">
        <v>719</v>
      </c>
      <c r="G177" s="288" t="s">
        <v>58</v>
      </c>
      <c r="H177" s="288" t="s">
        <v>58</v>
      </c>
      <c r="I177" s="288" t="s">
        <v>58</v>
      </c>
      <c r="J177" s="288" t="s">
        <v>58</v>
      </c>
      <c r="K177" s="288" t="s">
        <v>58</v>
      </c>
      <c r="L177" s="288" t="s">
        <v>720</v>
      </c>
      <c r="M177" s="288" t="s">
        <v>721</v>
      </c>
      <c r="N177" s="288">
        <v>567</v>
      </c>
      <c r="O177" s="288" t="s">
        <v>715</v>
      </c>
      <c r="P177" s="288" t="s">
        <v>722</v>
      </c>
      <c r="Q177" s="288" t="s">
        <v>717</v>
      </c>
      <c r="R177" s="288" t="s">
        <v>705</v>
      </c>
      <c r="S177" s="288"/>
      <c r="T177" s="288"/>
      <c r="U177" s="288"/>
      <c r="V177" s="288"/>
      <c r="W177" s="288"/>
      <c r="X177" s="288"/>
      <c r="Y177" s="288"/>
      <c r="Z177" s="288"/>
      <c r="AA177" s="288"/>
      <c r="AB177" s="288"/>
      <c r="AC177" s="288"/>
      <c r="AD177" s="288"/>
      <c r="AE177" s="288"/>
      <c r="AF177" s="288"/>
      <c r="AG177" s="288"/>
      <c r="AH177" s="282"/>
      <c r="AI177" s="282"/>
      <c r="AJ177" s="300"/>
      <c r="AK177" s="288"/>
      <c r="AL177" s="583"/>
      <c r="AM177" s="714"/>
    </row>
    <row r="178" spans="1:39" ht="78.75" x14ac:dyDescent="0.25">
      <c r="A178" s="153" t="s">
        <v>781</v>
      </c>
      <c r="B178" s="299" t="s">
        <v>723</v>
      </c>
      <c r="C178" s="288" t="s">
        <v>58</v>
      </c>
      <c r="D178" s="288"/>
      <c r="E178" s="288"/>
      <c r="F178" s="299" t="s">
        <v>724</v>
      </c>
      <c r="G178" s="288"/>
      <c r="H178" s="288"/>
      <c r="I178" s="288"/>
      <c r="J178" s="288">
        <v>1</v>
      </c>
      <c r="K178" s="288">
        <f t="shared" ref="K178:K187" si="12">+G178+H178+I178+J178</f>
        <v>1</v>
      </c>
      <c r="L178" s="288" t="s">
        <v>725</v>
      </c>
      <c r="M178" s="288" t="s">
        <v>331</v>
      </c>
      <c r="N178" s="288">
        <v>624</v>
      </c>
      <c r="O178" s="288" t="s">
        <v>392</v>
      </c>
      <c r="P178" s="288" t="s">
        <v>726</v>
      </c>
      <c r="Q178" s="288">
        <v>33</v>
      </c>
      <c r="R178" s="288" t="s">
        <v>727</v>
      </c>
      <c r="S178" s="288"/>
      <c r="T178" s="288"/>
      <c r="U178" s="288"/>
      <c r="V178" s="288"/>
      <c r="W178" s="288"/>
      <c r="X178" s="288"/>
      <c r="Y178" s="288"/>
      <c r="Z178" s="288"/>
      <c r="AA178" s="288"/>
      <c r="AB178" s="288"/>
      <c r="AC178" s="288"/>
      <c r="AD178" s="288"/>
      <c r="AE178" s="288"/>
      <c r="AF178" s="288"/>
      <c r="AG178" s="288"/>
      <c r="AH178" s="288"/>
      <c r="AI178" s="300"/>
      <c r="AJ178" s="300"/>
      <c r="AK178" s="288"/>
      <c r="AL178" s="288"/>
      <c r="AM178" s="714"/>
    </row>
    <row r="179" spans="1:39" ht="45" x14ac:dyDescent="0.25">
      <c r="A179" s="153" t="s">
        <v>781</v>
      </c>
      <c r="B179" s="299" t="s">
        <v>728</v>
      </c>
      <c r="C179" s="288"/>
      <c r="D179" s="288" t="s">
        <v>58</v>
      </c>
      <c r="E179" s="288"/>
      <c r="F179" s="299" t="s">
        <v>729</v>
      </c>
      <c r="G179" s="288">
        <v>60</v>
      </c>
      <c r="H179" s="288">
        <v>30</v>
      </c>
      <c r="I179" s="288">
        <v>30</v>
      </c>
      <c r="J179" s="288">
        <v>30</v>
      </c>
      <c r="K179" s="288">
        <f t="shared" si="12"/>
        <v>150</v>
      </c>
      <c r="L179" s="288" t="s">
        <v>730</v>
      </c>
      <c r="M179" s="288" t="s">
        <v>111</v>
      </c>
      <c r="N179" s="288">
        <v>624</v>
      </c>
      <c r="O179" s="288" t="s">
        <v>392</v>
      </c>
      <c r="P179" s="288" t="s">
        <v>726</v>
      </c>
      <c r="Q179" s="288">
        <v>33</v>
      </c>
      <c r="R179" s="288" t="s">
        <v>727</v>
      </c>
      <c r="S179" s="633"/>
      <c r="T179" s="288"/>
      <c r="U179" s="288"/>
      <c r="V179" s="299"/>
      <c r="W179" s="288"/>
      <c r="X179" s="288"/>
      <c r="Y179" s="288"/>
      <c r="Z179" s="288"/>
      <c r="AA179" s="288"/>
      <c r="AB179" s="288"/>
      <c r="AC179" s="288"/>
      <c r="AD179" s="288"/>
      <c r="AE179" s="288"/>
      <c r="AF179" s="288"/>
      <c r="AG179" s="288"/>
      <c r="AH179" s="588"/>
      <c r="AI179" s="288"/>
      <c r="AJ179" s="300"/>
      <c r="AK179" s="288"/>
      <c r="AL179" s="583"/>
      <c r="AM179" s="714"/>
    </row>
    <row r="180" spans="1:39" ht="67.5" x14ac:dyDescent="0.25">
      <c r="A180" s="153" t="s">
        <v>781</v>
      </c>
      <c r="B180" s="299" t="s">
        <v>731</v>
      </c>
      <c r="C180" s="288" t="s">
        <v>58</v>
      </c>
      <c r="D180" s="288" t="s">
        <v>58</v>
      </c>
      <c r="E180" s="288" t="s">
        <v>58</v>
      </c>
      <c r="F180" s="299" t="s">
        <v>732</v>
      </c>
      <c r="G180" s="288">
        <v>96</v>
      </c>
      <c r="H180" s="288">
        <v>96</v>
      </c>
      <c r="I180" s="288">
        <v>96</v>
      </c>
      <c r="J180" s="288">
        <v>96</v>
      </c>
      <c r="K180" s="288">
        <f t="shared" si="12"/>
        <v>384</v>
      </c>
      <c r="L180" s="288" t="s">
        <v>733</v>
      </c>
      <c r="M180" s="288" t="s">
        <v>111</v>
      </c>
      <c r="N180" s="288">
        <v>624</v>
      </c>
      <c r="O180" s="288" t="s">
        <v>392</v>
      </c>
      <c r="P180" s="288" t="s">
        <v>726</v>
      </c>
      <c r="Q180" s="288">
        <v>32</v>
      </c>
      <c r="R180" s="288" t="s">
        <v>727</v>
      </c>
      <c r="S180" s="288"/>
      <c r="T180" s="288"/>
      <c r="U180" s="288"/>
      <c r="V180" s="299"/>
      <c r="W180" s="288"/>
      <c r="X180" s="288"/>
      <c r="Y180" s="288"/>
      <c r="Z180" s="288"/>
      <c r="AA180" s="288"/>
      <c r="AB180" s="288"/>
      <c r="AC180" s="288"/>
      <c r="AD180" s="288"/>
      <c r="AE180" s="288"/>
      <c r="AF180" s="288"/>
      <c r="AG180" s="288"/>
      <c r="AH180" s="588"/>
      <c r="AI180" s="288"/>
      <c r="AJ180" s="300"/>
      <c r="AK180" s="288"/>
      <c r="AL180" s="583"/>
      <c r="AM180" s="714"/>
    </row>
    <row r="181" spans="1:39" ht="67.5" x14ac:dyDescent="0.25">
      <c r="A181" s="153" t="s">
        <v>781</v>
      </c>
      <c r="B181" s="299" t="s">
        <v>734</v>
      </c>
      <c r="C181" s="288"/>
      <c r="D181" s="288" t="s">
        <v>58</v>
      </c>
      <c r="E181" s="288"/>
      <c r="F181" s="299" t="s">
        <v>735</v>
      </c>
      <c r="G181" s="288"/>
      <c r="H181" s="288"/>
      <c r="I181" s="288"/>
      <c r="J181" s="288">
        <v>39</v>
      </c>
      <c r="K181" s="288">
        <f t="shared" si="12"/>
        <v>39</v>
      </c>
      <c r="L181" s="288" t="s">
        <v>736</v>
      </c>
      <c r="M181" s="288" t="s">
        <v>111</v>
      </c>
      <c r="N181" s="288">
        <v>626</v>
      </c>
      <c r="O181" s="288" t="s">
        <v>392</v>
      </c>
      <c r="P181" s="288" t="s">
        <v>726</v>
      </c>
      <c r="Q181" s="288">
        <v>39</v>
      </c>
      <c r="R181" s="288" t="s">
        <v>727</v>
      </c>
      <c r="S181" s="288"/>
      <c r="T181" s="288"/>
      <c r="U181" s="288"/>
      <c r="V181" s="299"/>
      <c r="W181" s="288"/>
      <c r="X181" s="288"/>
      <c r="Y181" s="288"/>
      <c r="Z181" s="288"/>
      <c r="AA181" s="288"/>
      <c r="AB181" s="288"/>
      <c r="AC181" s="288"/>
      <c r="AD181" s="288"/>
      <c r="AE181" s="288"/>
      <c r="AF181" s="288"/>
      <c r="AG181" s="288"/>
      <c r="AH181" s="300"/>
      <c r="AI181" s="288"/>
      <c r="AJ181" s="300"/>
      <c r="AK181" s="288"/>
      <c r="AL181" s="583"/>
      <c r="AM181" s="714"/>
    </row>
    <row r="182" spans="1:39" ht="67.5" x14ac:dyDescent="0.25">
      <c r="A182" s="153" t="s">
        <v>781</v>
      </c>
      <c r="B182" s="299" t="s">
        <v>737</v>
      </c>
      <c r="C182" s="288" t="s">
        <v>58</v>
      </c>
      <c r="D182" s="288" t="s">
        <v>58</v>
      </c>
      <c r="E182" s="288" t="s">
        <v>58</v>
      </c>
      <c r="F182" s="299" t="s">
        <v>738</v>
      </c>
      <c r="G182" s="288">
        <v>10</v>
      </c>
      <c r="H182" s="288">
        <v>10</v>
      </c>
      <c r="I182" s="288">
        <v>10</v>
      </c>
      <c r="J182" s="288">
        <v>10</v>
      </c>
      <c r="K182" s="288">
        <f t="shared" si="12"/>
        <v>40</v>
      </c>
      <c r="L182" s="288" t="s">
        <v>739</v>
      </c>
      <c r="M182" s="288" t="s">
        <v>111</v>
      </c>
      <c r="N182" s="288">
        <v>624</v>
      </c>
      <c r="O182" s="288" t="s">
        <v>392</v>
      </c>
      <c r="P182" s="288" t="s">
        <v>726</v>
      </c>
      <c r="Q182" s="288">
        <v>33</v>
      </c>
      <c r="R182" s="288" t="s">
        <v>727</v>
      </c>
      <c r="S182" s="288"/>
      <c r="T182" s="288"/>
      <c r="U182" s="288"/>
      <c r="V182" s="288"/>
      <c r="W182" s="288"/>
      <c r="X182" s="288"/>
      <c r="Y182" s="288"/>
      <c r="Z182" s="288"/>
      <c r="AA182" s="288"/>
      <c r="AB182" s="288"/>
      <c r="AC182" s="288"/>
      <c r="AD182" s="288"/>
      <c r="AE182" s="288"/>
      <c r="AF182" s="288"/>
      <c r="AG182" s="288"/>
      <c r="AH182" s="288"/>
      <c r="AI182" s="300"/>
      <c r="AJ182" s="300"/>
      <c r="AK182" s="288"/>
      <c r="AL182" s="288"/>
      <c r="AM182" s="714"/>
    </row>
    <row r="183" spans="1:39" ht="90" x14ac:dyDescent="0.25">
      <c r="A183" s="153" t="s">
        <v>781</v>
      </c>
      <c r="B183" s="299" t="s">
        <v>740</v>
      </c>
      <c r="C183" s="288" t="s">
        <v>58</v>
      </c>
      <c r="D183" s="288"/>
      <c r="E183" s="288"/>
      <c r="F183" s="299" t="s">
        <v>741</v>
      </c>
      <c r="G183" s="288">
        <v>1</v>
      </c>
      <c r="H183" s="288"/>
      <c r="I183" s="288"/>
      <c r="J183" s="288"/>
      <c r="K183" s="288">
        <f t="shared" si="12"/>
        <v>1</v>
      </c>
      <c r="L183" s="288" t="s">
        <v>742</v>
      </c>
      <c r="M183" s="288" t="s">
        <v>111</v>
      </c>
      <c r="N183" s="288">
        <v>627</v>
      </c>
      <c r="O183" s="288" t="s">
        <v>392</v>
      </c>
      <c r="P183" s="288" t="s">
        <v>726</v>
      </c>
      <c r="Q183" s="288">
        <v>24</v>
      </c>
      <c r="R183" s="288" t="s">
        <v>727</v>
      </c>
      <c r="S183" s="288"/>
      <c r="T183" s="288"/>
      <c r="U183" s="288"/>
      <c r="V183" s="299"/>
      <c r="W183" s="288"/>
      <c r="X183" s="288"/>
      <c r="Y183" s="288"/>
      <c r="Z183" s="288"/>
      <c r="AA183" s="288"/>
      <c r="AB183" s="288"/>
      <c r="AC183" s="590"/>
      <c r="AD183" s="288"/>
      <c r="AE183" s="288"/>
      <c r="AF183" s="288"/>
      <c r="AG183" s="288"/>
      <c r="AH183" s="288"/>
      <c r="AI183" s="288"/>
      <c r="AJ183" s="300"/>
      <c r="AK183" s="288"/>
      <c r="AL183" s="583"/>
      <c r="AM183" s="714"/>
    </row>
    <row r="184" spans="1:39" ht="78.75" x14ac:dyDescent="0.25">
      <c r="A184" s="153" t="s">
        <v>781</v>
      </c>
      <c r="B184" s="299" t="s">
        <v>743</v>
      </c>
      <c r="C184" s="288"/>
      <c r="D184" s="288" t="s">
        <v>58</v>
      </c>
      <c r="E184" s="288"/>
      <c r="F184" s="299" t="s">
        <v>744</v>
      </c>
      <c r="G184" s="288">
        <v>9</v>
      </c>
      <c r="H184" s="288">
        <v>10</v>
      </c>
      <c r="I184" s="288">
        <v>10</v>
      </c>
      <c r="J184" s="288">
        <v>10</v>
      </c>
      <c r="K184" s="288">
        <f t="shared" si="12"/>
        <v>39</v>
      </c>
      <c r="L184" s="288" t="s">
        <v>745</v>
      </c>
      <c r="M184" s="288" t="s">
        <v>111</v>
      </c>
      <c r="N184" s="288">
        <v>624</v>
      </c>
      <c r="O184" s="288" t="s">
        <v>392</v>
      </c>
      <c r="P184" s="288" t="s">
        <v>726</v>
      </c>
      <c r="Q184" s="288">
        <v>24</v>
      </c>
      <c r="R184" s="288" t="s">
        <v>727</v>
      </c>
      <c r="S184" s="288"/>
      <c r="T184" s="288"/>
      <c r="U184" s="288"/>
      <c r="V184" s="299"/>
      <c r="W184" s="288"/>
      <c r="X184" s="288"/>
      <c r="Y184" s="288"/>
      <c r="Z184" s="288"/>
      <c r="AA184" s="288"/>
      <c r="AB184" s="288"/>
      <c r="AC184" s="288"/>
      <c r="AD184" s="288"/>
      <c r="AE184" s="288"/>
      <c r="AF184" s="288"/>
      <c r="AG184" s="288"/>
      <c r="AH184" s="288"/>
      <c r="AI184" s="288"/>
      <c r="AJ184" s="288"/>
      <c r="AK184" s="288"/>
      <c r="AL184" s="583"/>
      <c r="AM184" s="714"/>
    </row>
    <row r="185" spans="1:39" ht="78.75" x14ac:dyDescent="0.25">
      <c r="A185" s="153" t="s">
        <v>781</v>
      </c>
      <c r="B185" s="299" t="s">
        <v>746</v>
      </c>
      <c r="C185" s="288"/>
      <c r="D185" s="288" t="s">
        <v>58</v>
      </c>
      <c r="E185" s="288"/>
      <c r="F185" s="299" t="s">
        <v>747</v>
      </c>
      <c r="G185" s="288">
        <v>0</v>
      </c>
      <c r="H185" s="288">
        <v>0</v>
      </c>
      <c r="I185" s="288">
        <v>0</v>
      </c>
      <c r="J185" s="288">
        <v>0</v>
      </c>
      <c r="K185" s="288">
        <f t="shared" si="12"/>
        <v>0</v>
      </c>
      <c r="L185" s="288" t="s">
        <v>748</v>
      </c>
      <c r="M185" s="288" t="s">
        <v>111</v>
      </c>
      <c r="N185" s="288">
        <v>626</v>
      </c>
      <c r="O185" s="288" t="s">
        <v>392</v>
      </c>
      <c r="P185" s="288" t="s">
        <v>726</v>
      </c>
      <c r="Q185" s="288">
        <v>9</v>
      </c>
      <c r="R185" s="288" t="s">
        <v>727</v>
      </c>
      <c r="S185" s="288"/>
      <c r="T185" s="288"/>
      <c r="U185" s="288"/>
      <c r="V185" s="288"/>
      <c r="W185" s="288"/>
      <c r="X185" s="288"/>
      <c r="Y185" s="288"/>
      <c r="Z185" s="288"/>
      <c r="AA185" s="288"/>
      <c r="AB185" s="288"/>
      <c r="AC185" s="288"/>
      <c r="AD185" s="288"/>
      <c r="AE185" s="288"/>
      <c r="AF185" s="288"/>
      <c r="AG185" s="288"/>
      <c r="AH185" s="288"/>
      <c r="AI185" s="300"/>
      <c r="AJ185" s="300"/>
      <c r="AK185" s="288"/>
      <c r="AL185" s="288"/>
      <c r="AM185" s="714"/>
    </row>
    <row r="186" spans="1:39" ht="112.5" x14ac:dyDescent="0.25">
      <c r="A186" s="153" t="s">
        <v>781</v>
      </c>
      <c r="B186" s="299" t="s">
        <v>749</v>
      </c>
      <c r="C186" s="288"/>
      <c r="D186" s="288" t="s">
        <v>58</v>
      </c>
      <c r="E186" s="288"/>
      <c r="F186" s="299" t="s">
        <v>750</v>
      </c>
      <c r="G186" s="288">
        <v>25</v>
      </c>
      <c r="H186" s="288">
        <v>25</v>
      </c>
      <c r="I186" s="288">
        <v>25</v>
      </c>
      <c r="J186" s="288">
        <v>25</v>
      </c>
      <c r="K186" s="288">
        <f>+G186+H186+I186+J186</f>
        <v>100</v>
      </c>
      <c r="L186" s="288" t="s">
        <v>751</v>
      </c>
      <c r="M186" s="288" t="s">
        <v>111</v>
      </c>
      <c r="N186" s="288">
        <v>624</v>
      </c>
      <c r="O186" s="288" t="s">
        <v>392</v>
      </c>
      <c r="P186" s="288" t="s">
        <v>726</v>
      </c>
      <c r="Q186" s="288">
        <v>32</v>
      </c>
      <c r="R186" s="288" t="s">
        <v>727</v>
      </c>
      <c r="S186" s="288"/>
      <c r="T186" s="288"/>
      <c r="U186" s="288"/>
      <c r="V186" s="288"/>
      <c r="W186" s="288"/>
      <c r="X186" s="288"/>
      <c r="Y186" s="288"/>
      <c r="Z186" s="288"/>
      <c r="AA186" s="288"/>
      <c r="AB186" s="288"/>
      <c r="AC186" s="288"/>
      <c r="AD186" s="288"/>
      <c r="AE186" s="288"/>
      <c r="AF186" s="288"/>
      <c r="AG186" s="288"/>
      <c r="AH186" s="288"/>
      <c r="AI186" s="288"/>
      <c r="AJ186" s="300"/>
      <c r="AK186" s="288"/>
      <c r="AL186" s="583"/>
      <c r="AM186" s="714"/>
    </row>
    <row r="187" spans="1:39" ht="112.5" x14ac:dyDescent="0.25">
      <c r="A187" s="153" t="s">
        <v>781</v>
      </c>
      <c r="B187" s="299" t="s">
        <v>752</v>
      </c>
      <c r="C187" s="288" t="s">
        <v>58</v>
      </c>
      <c r="D187" s="288"/>
      <c r="E187" s="288"/>
      <c r="F187" s="299" t="s">
        <v>753</v>
      </c>
      <c r="G187" s="288">
        <v>8</v>
      </c>
      <c r="H187" s="288">
        <v>8</v>
      </c>
      <c r="I187" s="288">
        <v>8</v>
      </c>
      <c r="J187" s="288">
        <v>8</v>
      </c>
      <c r="K187" s="288">
        <f t="shared" si="12"/>
        <v>32</v>
      </c>
      <c r="L187" s="288" t="s">
        <v>754</v>
      </c>
      <c r="M187" s="288" t="s">
        <v>111</v>
      </c>
      <c r="N187" s="288" t="s">
        <v>755</v>
      </c>
      <c r="O187" s="288" t="s">
        <v>756</v>
      </c>
      <c r="P187" s="288" t="s">
        <v>757</v>
      </c>
      <c r="Q187" s="288" t="s">
        <v>758</v>
      </c>
      <c r="R187" s="288" t="s">
        <v>759</v>
      </c>
      <c r="S187" s="288"/>
      <c r="T187" s="288"/>
      <c r="U187" s="288"/>
      <c r="V187" s="299"/>
      <c r="W187" s="288"/>
      <c r="X187" s="288"/>
      <c r="Y187" s="288"/>
      <c r="Z187" s="288"/>
      <c r="AA187" s="288"/>
      <c r="AB187" s="288"/>
      <c r="AC187" s="288"/>
      <c r="AD187" s="288"/>
      <c r="AE187" s="288"/>
      <c r="AF187" s="288"/>
      <c r="AG187" s="288"/>
      <c r="AH187" s="300"/>
      <c r="AI187" s="288"/>
      <c r="AJ187" s="288"/>
      <c r="AK187" s="288"/>
      <c r="AL187" s="583"/>
      <c r="AM187" s="714"/>
    </row>
    <row r="188" spans="1:39" ht="67.5" x14ac:dyDescent="0.25">
      <c r="A188" s="153" t="s">
        <v>781</v>
      </c>
      <c r="B188" s="634" t="s">
        <v>760</v>
      </c>
      <c r="C188" s="283" t="s">
        <v>234</v>
      </c>
      <c r="D188" s="283"/>
      <c r="E188" s="283"/>
      <c r="F188" s="299" t="s">
        <v>761</v>
      </c>
      <c r="G188" s="594">
        <v>4</v>
      </c>
      <c r="H188" s="594">
        <v>4</v>
      </c>
      <c r="I188" s="594">
        <v>4</v>
      </c>
      <c r="J188" s="594">
        <v>4</v>
      </c>
      <c r="K188" s="288">
        <f t="shared" si="11"/>
        <v>16</v>
      </c>
      <c r="L188" s="288" t="s">
        <v>762</v>
      </c>
      <c r="M188" s="288" t="s">
        <v>111</v>
      </c>
      <c r="N188" s="288">
        <v>503</v>
      </c>
      <c r="O188" s="288" t="s">
        <v>392</v>
      </c>
      <c r="P188" s="288" t="s">
        <v>703</v>
      </c>
      <c r="Q188" s="288">
        <v>116</v>
      </c>
      <c r="R188" s="288" t="s">
        <v>763</v>
      </c>
      <c r="S188" s="583"/>
      <c r="T188" s="583"/>
      <c r="U188" s="583"/>
      <c r="V188" s="583"/>
      <c r="W188" s="583"/>
      <c r="X188" s="583"/>
      <c r="Y188" s="583"/>
      <c r="Z188" s="583"/>
      <c r="AA188" s="583"/>
      <c r="AB188" s="583"/>
      <c r="AC188" s="583"/>
      <c r="AD188" s="583"/>
      <c r="AE188" s="583"/>
      <c r="AF188" s="583"/>
      <c r="AG188" s="583"/>
      <c r="AH188" s="583"/>
      <c r="AI188" s="583"/>
      <c r="AJ188" s="583"/>
      <c r="AK188" s="583"/>
      <c r="AL188" s="583"/>
      <c r="AM188" s="714"/>
    </row>
    <row r="189" spans="1:39" ht="146.25" x14ac:dyDescent="0.25">
      <c r="A189" s="153" t="s">
        <v>781</v>
      </c>
      <c r="B189" s="299" t="s">
        <v>764</v>
      </c>
      <c r="C189" s="283"/>
      <c r="D189" s="283" t="s">
        <v>234</v>
      </c>
      <c r="E189" s="283"/>
      <c r="F189" s="299" t="s">
        <v>765</v>
      </c>
      <c r="G189" s="595">
        <v>30</v>
      </c>
      <c r="H189" s="595">
        <v>50</v>
      </c>
      <c r="I189" s="595">
        <v>40</v>
      </c>
      <c r="J189" s="595">
        <v>40</v>
      </c>
      <c r="K189" s="288">
        <f t="shared" si="11"/>
        <v>160</v>
      </c>
      <c r="L189" s="288" t="s">
        <v>766</v>
      </c>
      <c r="M189" s="288" t="s">
        <v>331</v>
      </c>
      <c r="N189" s="288">
        <v>495</v>
      </c>
      <c r="O189" s="288" t="s">
        <v>767</v>
      </c>
      <c r="P189" s="288" t="s">
        <v>768</v>
      </c>
      <c r="Q189" s="288">
        <v>50</v>
      </c>
      <c r="R189" s="288" t="s">
        <v>769</v>
      </c>
      <c r="S189" s="282"/>
      <c r="T189" s="282"/>
      <c r="U189" s="282"/>
      <c r="V189" s="288"/>
      <c r="W189" s="594"/>
      <c r="X189" s="594"/>
      <c r="Y189" s="594"/>
      <c r="Z189" s="594"/>
      <c r="AA189" s="594"/>
      <c r="AB189" s="594"/>
      <c r="AC189" s="594"/>
      <c r="AD189" s="594"/>
      <c r="AE189" s="594"/>
      <c r="AF189" s="288"/>
      <c r="AG189" s="288"/>
      <c r="AH189" s="300"/>
      <c r="AI189" s="288"/>
      <c r="AJ189" s="597"/>
      <c r="AK189" s="539"/>
      <c r="AL189" s="288"/>
      <c r="AM189" s="659"/>
    </row>
    <row r="190" spans="1:39" ht="146.25" x14ac:dyDescent="0.25">
      <c r="A190" s="153" t="s">
        <v>781</v>
      </c>
      <c r="B190" s="299" t="s">
        <v>770</v>
      </c>
      <c r="C190" s="598"/>
      <c r="D190" s="283" t="s">
        <v>234</v>
      </c>
      <c r="E190" s="598"/>
      <c r="F190" s="299" t="s">
        <v>771</v>
      </c>
      <c r="G190" s="599">
        <v>20</v>
      </c>
      <c r="H190" s="599">
        <v>30</v>
      </c>
      <c r="I190" s="599">
        <v>20</v>
      </c>
      <c r="J190" s="599">
        <v>20</v>
      </c>
      <c r="K190" s="288">
        <f t="shared" si="11"/>
        <v>90</v>
      </c>
      <c r="L190" s="600" t="s">
        <v>772</v>
      </c>
      <c r="M190" s="288" t="s">
        <v>331</v>
      </c>
      <c r="N190" s="288">
        <v>495</v>
      </c>
      <c r="O190" s="288" t="s">
        <v>767</v>
      </c>
      <c r="P190" s="288" t="s">
        <v>773</v>
      </c>
      <c r="Q190" s="598">
        <v>30</v>
      </c>
      <c r="R190" s="288" t="s">
        <v>769</v>
      </c>
      <c r="S190" s="599"/>
      <c r="T190" s="599"/>
      <c r="U190" s="599"/>
      <c r="V190" s="602"/>
      <c r="W190" s="599"/>
      <c r="X190" s="594"/>
      <c r="Y190" s="599"/>
      <c r="Z190" s="599"/>
      <c r="AA190" s="599"/>
      <c r="AB190" s="599"/>
      <c r="AC190" s="595"/>
      <c r="AD190" s="599"/>
      <c r="AE190" s="599"/>
      <c r="AF190" s="288"/>
      <c r="AG190" s="288"/>
      <c r="AH190" s="288"/>
      <c r="AI190" s="288"/>
      <c r="AJ190" s="597"/>
      <c r="AK190" s="599"/>
      <c r="AL190" s="288"/>
      <c r="AM190" s="659"/>
    </row>
    <row r="191" spans="1:39" ht="79.5" thickBot="1" x14ac:dyDescent="0.3">
      <c r="A191" s="170" t="s">
        <v>781</v>
      </c>
      <c r="B191" s="706" t="s">
        <v>774</v>
      </c>
      <c r="C191" s="357" t="s">
        <v>234</v>
      </c>
      <c r="D191" s="707"/>
      <c r="E191" s="707"/>
      <c r="F191" s="706" t="s">
        <v>775</v>
      </c>
      <c r="G191" s="612"/>
      <c r="H191" s="612">
        <v>1</v>
      </c>
      <c r="I191" s="612"/>
      <c r="J191" s="612">
        <v>1</v>
      </c>
      <c r="K191" s="291">
        <f t="shared" si="11"/>
        <v>2</v>
      </c>
      <c r="L191" s="708" t="s">
        <v>776</v>
      </c>
      <c r="M191" s="291" t="s">
        <v>331</v>
      </c>
      <c r="N191" s="291">
        <v>495</v>
      </c>
      <c r="O191" s="291" t="s">
        <v>767</v>
      </c>
      <c r="P191" s="613" t="s">
        <v>777</v>
      </c>
      <c r="Q191" s="707">
        <v>60</v>
      </c>
      <c r="R191" s="291" t="s">
        <v>769</v>
      </c>
      <c r="S191" s="612"/>
      <c r="T191" s="612"/>
      <c r="U191" s="612"/>
      <c r="V191" s="613"/>
      <c r="W191" s="612"/>
      <c r="X191" s="612"/>
      <c r="Y191" s="612"/>
      <c r="Z191" s="612"/>
      <c r="AA191" s="612"/>
      <c r="AB191" s="612"/>
      <c r="AC191" s="613"/>
      <c r="AD191" s="612"/>
      <c r="AE191" s="612"/>
      <c r="AF191" s="291"/>
      <c r="AG191" s="291"/>
      <c r="AH191" s="291"/>
      <c r="AI191" s="291"/>
      <c r="AJ191" s="614"/>
      <c r="AK191" s="612"/>
      <c r="AL191" s="291"/>
      <c r="AM191" s="154"/>
    </row>
    <row r="192" spans="1:39" ht="56.25" x14ac:dyDescent="0.25">
      <c r="A192" s="145" t="s">
        <v>1051</v>
      </c>
      <c r="B192" s="709" t="s">
        <v>784</v>
      </c>
      <c r="C192" s="710"/>
      <c r="D192" s="710" t="s">
        <v>58</v>
      </c>
      <c r="E192" s="710"/>
      <c r="F192" s="709" t="s">
        <v>785</v>
      </c>
      <c r="G192" s="710">
        <v>1</v>
      </c>
      <c r="H192" s="710">
        <v>1</v>
      </c>
      <c r="I192" s="710">
        <v>1</v>
      </c>
      <c r="J192" s="710">
        <v>1</v>
      </c>
      <c r="K192" s="711">
        <f t="shared" ref="K192:K255" si="13">SUM(G192:J192)</f>
        <v>4</v>
      </c>
      <c r="L192" s="709" t="s">
        <v>786</v>
      </c>
      <c r="M192" s="709" t="s">
        <v>111</v>
      </c>
      <c r="N192" s="710">
        <v>570</v>
      </c>
      <c r="O192" s="709" t="s">
        <v>787</v>
      </c>
      <c r="P192" s="709" t="s">
        <v>788</v>
      </c>
      <c r="Q192" s="710">
        <v>10</v>
      </c>
      <c r="R192" s="709" t="s">
        <v>789</v>
      </c>
      <c r="S192" s="712"/>
      <c r="T192" s="712"/>
      <c r="U192" s="713"/>
      <c r="V192" s="166"/>
      <c r="W192" s="713"/>
      <c r="X192" s="713"/>
      <c r="Y192" s="713"/>
      <c r="Z192" s="713"/>
      <c r="AA192" s="713"/>
      <c r="AB192" s="713"/>
      <c r="AC192" s="713"/>
      <c r="AD192" s="713"/>
      <c r="AE192" s="713"/>
      <c r="AF192" s="713"/>
      <c r="AG192" s="713"/>
      <c r="AH192" s="166"/>
      <c r="AI192" s="166"/>
      <c r="AJ192" s="166"/>
      <c r="AK192" s="713"/>
      <c r="AL192" s="713"/>
      <c r="AM192" s="154"/>
    </row>
    <row r="193" spans="1:39" ht="56.25" x14ac:dyDescent="0.25">
      <c r="A193" s="153" t="s">
        <v>1051</v>
      </c>
      <c r="B193" s="646" t="s">
        <v>790</v>
      </c>
      <c r="C193" s="647"/>
      <c r="D193" s="647" t="s">
        <v>58</v>
      </c>
      <c r="E193" s="647"/>
      <c r="F193" s="646" t="s">
        <v>785</v>
      </c>
      <c r="G193" s="647">
        <v>1</v>
      </c>
      <c r="H193" s="647">
        <v>1</v>
      </c>
      <c r="I193" s="647">
        <v>1</v>
      </c>
      <c r="J193" s="647">
        <v>1</v>
      </c>
      <c r="K193" s="648">
        <f t="shared" si="13"/>
        <v>4</v>
      </c>
      <c r="L193" s="646" t="s">
        <v>786</v>
      </c>
      <c r="M193" s="646" t="s">
        <v>111</v>
      </c>
      <c r="N193" s="647">
        <v>570</v>
      </c>
      <c r="O193" s="646" t="s">
        <v>787</v>
      </c>
      <c r="P193" s="646" t="s">
        <v>788</v>
      </c>
      <c r="Q193" s="647">
        <v>10</v>
      </c>
      <c r="R193" s="646" t="s">
        <v>789</v>
      </c>
      <c r="S193" s="333"/>
      <c r="T193" s="333"/>
      <c r="U193" s="333"/>
      <c r="V193" s="333"/>
      <c r="W193" s="333"/>
      <c r="X193" s="333"/>
      <c r="Y193" s="333"/>
      <c r="Z193" s="333"/>
      <c r="AA193" s="333"/>
      <c r="AB193" s="333"/>
      <c r="AC193" s="333"/>
      <c r="AD193" s="333"/>
      <c r="AE193" s="333"/>
      <c r="AF193" s="333"/>
      <c r="AG193" s="333"/>
      <c r="AH193" s="333"/>
      <c r="AI193" s="333"/>
      <c r="AJ193" s="334"/>
      <c r="AK193" s="333"/>
      <c r="AL193" s="333"/>
      <c r="AM193" s="154"/>
    </row>
    <row r="194" spans="1:39" ht="56.25" x14ac:dyDescent="0.25">
      <c r="A194" s="153" t="s">
        <v>1051</v>
      </c>
      <c r="B194" s="646" t="s">
        <v>791</v>
      </c>
      <c r="C194" s="647"/>
      <c r="D194" s="647" t="s">
        <v>58</v>
      </c>
      <c r="E194" s="647"/>
      <c r="F194" s="646" t="s">
        <v>785</v>
      </c>
      <c r="G194" s="647">
        <v>1</v>
      </c>
      <c r="H194" s="647">
        <v>1</v>
      </c>
      <c r="I194" s="647">
        <v>1</v>
      </c>
      <c r="J194" s="647">
        <v>1</v>
      </c>
      <c r="K194" s="648">
        <f t="shared" si="13"/>
        <v>4</v>
      </c>
      <c r="L194" s="646" t="s">
        <v>786</v>
      </c>
      <c r="M194" s="646" t="s">
        <v>111</v>
      </c>
      <c r="N194" s="647">
        <v>570</v>
      </c>
      <c r="O194" s="646" t="s">
        <v>787</v>
      </c>
      <c r="P194" s="646" t="s">
        <v>788</v>
      </c>
      <c r="Q194" s="647">
        <v>10</v>
      </c>
      <c r="R194" s="646" t="s">
        <v>789</v>
      </c>
      <c r="S194" s="333"/>
      <c r="T194" s="333"/>
      <c r="U194" s="333"/>
      <c r="V194" s="333"/>
      <c r="W194" s="333"/>
      <c r="X194" s="333"/>
      <c r="Y194" s="333"/>
      <c r="Z194" s="333"/>
      <c r="AA194" s="333"/>
      <c r="AB194" s="333"/>
      <c r="AC194" s="333"/>
      <c r="AD194" s="333"/>
      <c r="AE194" s="333"/>
      <c r="AF194" s="333"/>
      <c r="AG194" s="333"/>
      <c r="AH194" s="333"/>
      <c r="AI194" s="333"/>
      <c r="AJ194" s="334"/>
      <c r="AK194" s="333"/>
      <c r="AL194" s="333"/>
      <c r="AM194" s="154"/>
    </row>
    <row r="195" spans="1:39" ht="56.25" x14ac:dyDescent="0.25">
      <c r="A195" s="153" t="s">
        <v>1051</v>
      </c>
      <c r="B195" s="646" t="s">
        <v>792</v>
      </c>
      <c r="C195" s="647"/>
      <c r="D195" s="647"/>
      <c r="E195" s="647" t="s">
        <v>58</v>
      </c>
      <c r="F195" s="646" t="s">
        <v>785</v>
      </c>
      <c r="G195" s="647">
        <v>20</v>
      </c>
      <c r="H195" s="647">
        <v>30</v>
      </c>
      <c r="I195" s="647">
        <v>30</v>
      </c>
      <c r="J195" s="647">
        <v>30</v>
      </c>
      <c r="K195" s="648">
        <f t="shared" si="13"/>
        <v>110</v>
      </c>
      <c r="L195" s="646" t="s">
        <v>793</v>
      </c>
      <c r="M195" s="646" t="s">
        <v>111</v>
      </c>
      <c r="N195" s="647">
        <v>570</v>
      </c>
      <c r="O195" s="646" t="s">
        <v>787</v>
      </c>
      <c r="P195" s="646" t="s">
        <v>788</v>
      </c>
      <c r="Q195" s="647">
        <v>10</v>
      </c>
      <c r="R195" s="646" t="s">
        <v>789</v>
      </c>
      <c r="S195" s="333"/>
      <c r="T195" s="333"/>
      <c r="U195" s="333"/>
      <c r="V195" s="333"/>
      <c r="W195" s="333"/>
      <c r="X195" s="333"/>
      <c r="Y195" s="333"/>
      <c r="Z195" s="333"/>
      <c r="AA195" s="333"/>
      <c r="AB195" s="333"/>
      <c r="AC195" s="333"/>
      <c r="AD195" s="333"/>
      <c r="AE195" s="333"/>
      <c r="AF195" s="333"/>
      <c r="AG195" s="333"/>
      <c r="AH195" s="333"/>
      <c r="AI195" s="333"/>
      <c r="AJ195" s="334"/>
      <c r="AK195" s="333"/>
      <c r="AL195" s="333"/>
      <c r="AM195" s="154"/>
    </row>
    <row r="196" spans="1:39" ht="191.25" x14ac:dyDescent="0.25">
      <c r="A196" s="153" t="s">
        <v>1051</v>
      </c>
      <c r="B196" s="646" t="s">
        <v>794</v>
      </c>
      <c r="C196" s="647" t="s">
        <v>58</v>
      </c>
      <c r="D196" s="647"/>
      <c r="E196" s="647"/>
      <c r="F196" s="646" t="s">
        <v>795</v>
      </c>
      <c r="G196" s="647">
        <v>1</v>
      </c>
      <c r="H196" s="647">
        <v>0</v>
      </c>
      <c r="I196" s="647">
        <v>0</v>
      </c>
      <c r="J196" s="647">
        <v>0</v>
      </c>
      <c r="K196" s="648">
        <f t="shared" si="13"/>
        <v>1</v>
      </c>
      <c r="L196" s="646" t="s">
        <v>796</v>
      </c>
      <c r="M196" s="646" t="s">
        <v>111</v>
      </c>
      <c r="N196" s="647">
        <v>570</v>
      </c>
      <c r="O196" s="646" t="s">
        <v>787</v>
      </c>
      <c r="P196" s="646" t="s">
        <v>797</v>
      </c>
      <c r="Q196" s="647">
        <v>116</v>
      </c>
      <c r="R196" s="646" t="s">
        <v>789</v>
      </c>
      <c r="S196" s="333"/>
      <c r="T196" s="333"/>
      <c r="U196" s="333"/>
      <c r="V196" s="333"/>
      <c r="W196" s="333"/>
      <c r="X196" s="333"/>
      <c r="Y196" s="333"/>
      <c r="Z196" s="333"/>
      <c r="AA196" s="333"/>
      <c r="AB196" s="333"/>
      <c r="AC196" s="333"/>
      <c r="AD196" s="333"/>
      <c r="AE196" s="333"/>
      <c r="AF196" s="333"/>
      <c r="AG196" s="333"/>
      <c r="AH196" s="333"/>
      <c r="AI196" s="333"/>
      <c r="AJ196" s="334"/>
      <c r="AK196" s="333"/>
      <c r="AL196" s="333"/>
      <c r="AM196" s="154"/>
    </row>
    <row r="197" spans="1:39" ht="168.75" x14ac:dyDescent="0.25">
      <c r="A197" s="153" t="s">
        <v>1051</v>
      </c>
      <c r="B197" s="646" t="s">
        <v>798</v>
      </c>
      <c r="C197" s="647"/>
      <c r="D197" s="647" t="s">
        <v>58</v>
      </c>
      <c r="E197" s="647"/>
      <c r="F197" s="646" t="s">
        <v>799</v>
      </c>
      <c r="G197" s="647">
        <v>1</v>
      </c>
      <c r="H197" s="647">
        <v>1</v>
      </c>
      <c r="I197" s="647">
        <v>1</v>
      </c>
      <c r="J197" s="647">
        <v>1</v>
      </c>
      <c r="K197" s="648">
        <f t="shared" si="13"/>
        <v>4</v>
      </c>
      <c r="L197" s="646" t="s">
        <v>800</v>
      </c>
      <c r="M197" s="646" t="s">
        <v>111</v>
      </c>
      <c r="N197" s="647">
        <v>570</v>
      </c>
      <c r="O197" s="646" t="s">
        <v>787</v>
      </c>
      <c r="P197" s="646" t="s">
        <v>797</v>
      </c>
      <c r="Q197" s="647">
        <v>116</v>
      </c>
      <c r="R197" s="646" t="s">
        <v>789</v>
      </c>
      <c r="S197" s="333"/>
      <c r="T197" s="333"/>
      <c r="U197" s="333"/>
      <c r="V197" s="333"/>
      <c r="W197" s="333"/>
      <c r="X197" s="333"/>
      <c r="Y197" s="333"/>
      <c r="Z197" s="333"/>
      <c r="AA197" s="333"/>
      <c r="AB197" s="333"/>
      <c r="AC197" s="333"/>
      <c r="AD197" s="333"/>
      <c r="AE197" s="333"/>
      <c r="AF197" s="333"/>
      <c r="AG197" s="333"/>
      <c r="AH197" s="333"/>
      <c r="AI197" s="333"/>
      <c r="AJ197" s="334"/>
      <c r="AK197" s="333"/>
      <c r="AL197" s="333"/>
      <c r="AM197" s="154"/>
    </row>
    <row r="198" spans="1:39" ht="33.75" x14ac:dyDescent="0.25">
      <c r="A198" s="153" t="s">
        <v>1051</v>
      </c>
      <c r="B198" s="646" t="s">
        <v>801</v>
      </c>
      <c r="C198" s="647"/>
      <c r="D198" s="647" t="s">
        <v>58</v>
      </c>
      <c r="E198" s="647"/>
      <c r="F198" s="646" t="s">
        <v>802</v>
      </c>
      <c r="G198" s="647">
        <v>53</v>
      </c>
      <c r="H198" s="647">
        <v>53</v>
      </c>
      <c r="I198" s="647">
        <v>53</v>
      </c>
      <c r="J198" s="647">
        <v>53</v>
      </c>
      <c r="K198" s="648">
        <f t="shared" si="13"/>
        <v>212</v>
      </c>
      <c r="L198" s="646" t="s">
        <v>786</v>
      </c>
      <c r="M198" s="646" t="s">
        <v>111</v>
      </c>
      <c r="N198" s="647">
        <v>570</v>
      </c>
      <c r="O198" s="646" t="s">
        <v>787</v>
      </c>
      <c r="P198" s="646" t="s">
        <v>803</v>
      </c>
      <c r="Q198" s="647">
        <v>53</v>
      </c>
      <c r="R198" s="646" t="s">
        <v>789</v>
      </c>
      <c r="S198" s="333"/>
      <c r="T198" s="333"/>
      <c r="U198" s="333"/>
      <c r="V198" s="333"/>
      <c r="W198" s="333"/>
      <c r="X198" s="333"/>
      <c r="Y198" s="333"/>
      <c r="Z198" s="333"/>
      <c r="AA198" s="333"/>
      <c r="AB198" s="333"/>
      <c r="AC198" s="333"/>
      <c r="AD198" s="333"/>
      <c r="AE198" s="333"/>
      <c r="AF198" s="333"/>
      <c r="AG198" s="333"/>
      <c r="AH198" s="333"/>
      <c r="AI198" s="333"/>
      <c r="AJ198" s="334"/>
      <c r="AK198" s="333"/>
      <c r="AL198" s="333"/>
      <c r="AM198" s="154"/>
    </row>
    <row r="199" spans="1:39" ht="90" x14ac:dyDescent="0.25">
      <c r="A199" s="153" t="s">
        <v>1051</v>
      </c>
      <c r="B199" s="646" t="s">
        <v>804</v>
      </c>
      <c r="C199" s="647" t="s">
        <v>58</v>
      </c>
      <c r="D199" s="647"/>
      <c r="E199" s="647"/>
      <c r="F199" s="646" t="s">
        <v>805</v>
      </c>
      <c r="G199" s="647">
        <v>0</v>
      </c>
      <c r="H199" s="647">
        <v>1</v>
      </c>
      <c r="I199" s="647">
        <v>0</v>
      </c>
      <c r="J199" s="647">
        <v>0</v>
      </c>
      <c r="K199" s="648">
        <f t="shared" si="13"/>
        <v>1</v>
      </c>
      <c r="L199" s="646" t="s">
        <v>796</v>
      </c>
      <c r="M199" s="646" t="s">
        <v>111</v>
      </c>
      <c r="N199" s="647">
        <v>570</v>
      </c>
      <c r="O199" s="646" t="s">
        <v>787</v>
      </c>
      <c r="P199" s="646" t="s">
        <v>803</v>
      </c>
      <c r="Q199" s="647">
        <v>1</v>
      </c>
      <c r="R199" s="646" t="s">
        <v>789</v>
      </c>
      <c r="S199" s="333"/>
      <c r="T199" s="333"/>
      <c r="U199" s="333"/>
      <c r="V199" s="333"/>
      <c r="W199" s="333"/>
      <c r="X199" s="333"/>
      <c r="Y199" s="333"/>
      <c r="Z199" s="333"/>
      <c r="AA199" s="333"/>
      <c r="AB199" s="333"/>
      <c r="AC199" s="333"/>
      <c r="AD199" s="333"/>
      <c r="AE199" s="333"/>
      <c r="AF199" s="333"/>
      <c r="AG199" s="333"/>
      <c r="AH199" s="333"/>
      <c r="AI199" s="333"/>
      <c r="AJ199" s="334"/>
      <c r="AK199" s="333"/>
      <c r="AL199" s="333"/>
      <c r="AM199" s="154"/>
    </row>
    <row r="200" spans="1:39" ht="67.5" x14ac:dyDescent="0.25">
      <c r="A200" s="153" t="s">
        <v>1051</v>
      </c>
      <c r="B200" s="646" t="s">
        <v>806</v>
      </c>
      <c r="C200" s="647"/>
      <c r="D200" s="647" t="s">
        <v>58</v>
      </c>
      <c r="E200" s="647"/>
      <c r="F200" s="646" t="s">
        <v>807</v>
      </c>
      <c r="G200" s="647">
        <v>0</v>
      </c>
      <c r="H200" s="647">
        <v>0</v>
      </c>
      <c r="I200" s="647">
        <v>0</v>
      </c>
      <c r="J200" s="647">
        <v>53</v>
      </c>
      <c r="K200" s="648">
        <f t="shared" si="13"/>
        <v>53</v>
      </c>
      <c r="L200" s="646" t="s">
        <v>786</v>
      </c>
      <c r="M200" s="646" t="s">
        <v>111</v>
      </c>
      <c r="N200" s="647">
        <v>570</v>
      </c>
      <c r="O200" s="646" t="s">
        <v>787</v>
      </c>
      <c r="P200" s="646" t="s">
        <v>803</v>
      </c>
      <c r="Q200" s="647">
        <v>53</v>
      </c>
      <c r="R200" s="646" t="s">
        <v>789</v>
      </c>
      <c r="S200" s="333"/>
      <c r="T200" s="333"/>
      <c r="U200" s="333"/>
      <c r="V200" s="333"/>
      <c r="W200" s="333"/>
      <c r="X200" s="333"/>
      <c r="Y200" s="333"/>
      <c r="Z200" s="333"/>
      <c r="AA200" s="333"/>
      <c r="AB200" s="333"/>
      <c r="AC200" s="333"/>
      <c r="AD200" s="333"/>
      <c r="AE200" s="333"/>
      <c r="AF200" s="333"/>
      <c r="AG200" s="333"/>
      <c r="AH200" s="333"/>
      <c r="AI200" s="333"/>
      <c r="AJ200" s="334"/>
      <c r="AK200" s="333"/>
      <c r="AL200" s="333"/>
      <c r="AM200" s="154"/>
    </row>
    <row r="201" spans="1:39" ht="67.5" x14ac:dyDescent="0.25">
      <c r="A201" s="153" t="s">
        <v>1051</v>
      </c>
      <c r="B201" s="646" t="s">
        <v>808</v>
      </c>
      <c r="C201" s="647" t="s">
        <v>58</v>
      </c>
      <c r="D201" s="647"/>
      <c r="E201" s="647"/>
      <c r="F201" s="646" t="s">
        <v>809</v>
      </c>
      <c r="G201" s="647">
        <v>0</v>
      </c>
      <c r="H201" s="647">
        <v>0</v>
      </c>
      <c r="I201" s="647">
        <v>0</v>
      </c>
      <c r="J201" s="647">
        <v>1</v>
      </c>
      <c r="K201" s="648">
        <f t="shared" si="13"/>
        <v>1</v>
      </c>
      <c r="L201" s="646" t="s">
        <v>796</v>
      </c>
      <c r="M201" s="646" t="s">
        <v>111</v>
      </c>
      <c r="N201" s="647">
        <v>570</v>
      </c>
      <c r="O201" s="646" t="s">
        <v>787</v>
      </c>
      <c r="P201" s="646" t="s">
        <v>803</v>
      </c>
      <c r="Q201" s="647">
        <v>1</v>
      </c>
      <c r="R201" s="646" t="s">
        <v>789</v>
      </c>
      <c r="S201" s="333"/>
      <c r="T201" s="333"/>
      <c r="U201" s="333"/>
      <c r="V201" s="333"/>
      <c r="W201" s="333"/>
      <c r="X201" s="333"/>
      <c r="Y201" s="333"/>
      <c r="Z201" s="333"/>
      <c r="AA201" s="333"/>
      <c r="AB201" s="333"/>
      <c r="AC201" s="333"/>
      <c r="AD201" s="333"/>
      <c r="AE201" s="333"/>
      <c r="AF201" s="333"/>
      <c r="AG201" s="333"/>
      <c r="AH201" s="333"/>
      <c r="AI201" s="333"/>
      <c r="AJ201" s="334"/>
      <c r="AK201" s="333"/>
      <c r="AL201" s="333"/>
      <c r="AM201" s="154"/>
    </row>
    <row r="202" spans="1:39" ht="90" x14ac:dyDescent="0.25">
      <c r="A202" s="153" t="s">
        <v>1051</v>
      </c>
      <c r="B202" s="646" t="s">
        <v>810</v>
      </c>
      <c r="C202" s="647" t="s">
        <v>58</v>
      </c>
      <c r="D202" s="647"/>
      <c r="E202" s="647"/>
      <c r="F202" s="646" t="s">
        <v>811</v>
      </c>
      <c r="G202" s="647">
        <v>1</v>
      </c>
      <c r="H202" s="647">
        <v>1</v>
      </c>
      <c r="I202" s="647">
        <v>1</v>
      </c>
      <c r="J202" s="647">
        <v>1</v>
      </c>
      <c r="K202" s="648">
        <f t="shared" si="13"/>
        <v>4</v>
      </c>
      <c r="L202" s="646" t="s">
        <v>796</v>
      </c>
      <c r="M202" s="646" t="s">
        <v>111</v>
      </c>
      <c r="N202" s="647">
        <v>621</v>
      </c>
      <c r="O202" s="646" t="s">
        <v>787</v>
      </c>
      <c r="P202" s="646" t="s">
        <v>803</v>
      </c>
      <c r="Q202" s="647">
        <v>53</v>
      </c>
      <c r="R202" s="646" t="s">
        <v>789</v>
      </c>
      <c r="S202" s="333"/>
      <c r="T202" s="333"/>
      <c r="U202" s="333"/>
      <c r="V202" s="333"/>
      <c r="W202" s="333"/>
      <c r="X202" s="333"/>
      <c r="Y202" s="333"/>
      <c r="Z202" s="333"/>
      <c r="AA202" s="333"/>
      <c r="AB202" s="333"/>
      <c r="AC202" s="333"/>
      <c r="AD202" s="333"/>
      <c r="AE202" s="333"/>
      <c r="AF202" s="333"/>
      <c r="AG202" s="333"/>
      <c r="AH202" s="333"/>
      <c r="AI202" s="333"/>
      <c r="AJ202" s="334"/>
      <c r="AK202" s="333"/>
      <c r="AL202" s="333"/>
      <c r="AM202" s="154"/>
    </row>
    <row r="203" spans="1:39" ht="101.25" x14ac:dyDescent="0.25">
      <c r="A203" s="153" t="s">
        <v>1051</v>
      </c>
      <c r="B203" s="646" t="s">
        <v>812</v>
      </c>
      <c r="C203" s="647"/>
      <c r="D203" s="647"/>
      <c r="E203" s="647" t="s">
        <v>58</v>
      </c>
      <c r="F203" s="646" t="s">
        <v>813</v>
      </c>
      <c r="G203" s="647">
        <v>1</v>
      </c>
      <c r="H203" s="647">
        <v>1</v>
      </c>
      <c r="I203" s="647">
        <v>1</v>
      </c>
      <c r="J203" s="647">
        <v>1</v>
      </c>
      <c r="K203" s="648">
        <f t="shared" si="13"/>
        <v>4</v>
      </c>
      <c r="L203" s="646" t="s">
        <v>793</v>
      </c>
      <c r="M203" s="646" t="s">
        <v>111</v>
      </c>
      <c r="N203" s="647">
        <v>621</v>
      </c>
      <c r="O203" s="646" t="s">
        <v>787</v>
      </c>
      <c r="P203" s="646" t="s">
        <v>803</v>
      </c>
      <c r="Q203" s="647">
        <v>53</v>
      </c>
      <c r="R203" s="646" t="s">
        <v>789</v>
      </c>
      <c r="S203" s="333"/>
      <c r="T203" s="333"/>
      <c r="U203" s="333"/>
      <c r="V203" s="333"/>
      <c r="W203" s="333"/>
      <c r="X203" s="333"/>
      <c r="Y203" s="333"/>
      <c r="Z203" s="333"/>
      <c r="AA203" s="333"/>
      <c r="AB203" s="333"/>
      <c r="AC203" s="333"/>
      <c r="AD203" s="333"/>
      <c r="AE203" s="333"/>
      <c r="AF203" s="333"/>
      <c r="AG203" s="333"/>
      <c r="AH203" s="333"/>
      <c r="AI203" s="333"/>
      <c r="AJ203" s="334"/>
      <c r="AK203" s="333"/>
      <c r="AL203" s="333"/>
      <c r="AM203" s="154"/>
    </row>
    <row r="204" spans="1:39" ht="90" x14ac:dyDescent="0.25">
      <c r="A204" s="153" t="s">
        <v>1051</v>
      </c>
      <c r="B204" s="646" t="s">
        <v>814</v>
      </c>
      <c r="C204" s="647" t="s">
        <v>58</v>
      </c>
      <c r="D204" s="647"/>
      <c r="E204" s="647"/>
      <c r="F204" s="646" t="s">
        <v>815</v>
      </c>
      <c r="G204" s="647">
        <v>1</v>
      </c>
      <c r="H204" s="647">
        <v>2</v>
      </c>
      <c r="I204" s="647">
        <v>2</v>
      </c>
      <c r="J204" s="647">
        <v>2</v>
      </c>
      <c r="K204" s="648">
        <f t="shared" si="13"/>
        <v>7</v>
      </c>
      <c r="L204" s="646" t="s">
        <v>796</v>
      </c>
      <c r="M204" s="646" t="s">
        <v>111</v>
      </c>
      <c r="N204" s="647">
        <v>514</v>
      </c>
      <c r="O204" s="646" t="s">
        <v>787</v>
      </c>
      <c r="P204" s="646" t="s">
        <v>816</v>
      </c>
      <c r="Q204" s="647">
        <v>20</v>
      </c>
      <c r="R204" s="646" t="s">
        <v>817</v>
      </c>
      <c r="S204" s="333"/>
      <c r="T204" s="333"/>
      <c r="U204" s="333"/>
      <c r="V204" s="333"/>
      <c r="W204" s="333"/>
      <c r="X204" s="333"/>
      <c r="Y204" s="333"/>
      <c r="Z204" s="333"/>
      <c r="AA204" s="333"/>
      <c r="AB204" s="333"/>
      <c r="AC204" s="333"/>
      <c r="AD204" s="333"/>
      <c r="AE204" s="333"/>
      <c r="AF204" s="333"/>
      <c r="AG204" s="333"/>
      <c r="AH204" s="333"/>
      <c r="AI204" s="333"/>
      <c r="AJ204" s="334"/>
      <c r="AK204" s="333"/>
      <c r="AL204" s="333"/>
      <c r="AM204" s="154"/>
    </row>
    <row r="205" spans="1:39" ht="67.5" x14ac:dyDescent="0.25">
      <c r="A205" s="153" t="s">
        <v>1051</v>
      </c>
      <c r="B205" s="646" t="s">
        <v>818</v>
      </c>
      <c r="C205" s="647" t="s">
        <v>58</v>
      </c>
      <c r="D205" s="647"/>
      <c r="E205" s="647"/>
      <c r="F205" s="646" t="s">
        <v>819</v>
      </c>
      <c r="G205" s="647">
        <v>0</v>
      </c>
      <c r="H205" s="647">
        <v>2</v>
      </c>
      <c r="I205" s="647">
        <v>3</v>
      </c>
      <c r="J205" s="647">
        <v>2</v>
      </c>
      <c r="K205" s="648">
        <f t="shared" si="13"/>
        <v>7</v>
      </c>
      <c r="L205" s="646" t="s">
        <v>796</v>
      </c>
      <c r="M205" s="646" t="s">
        <v>111</v>
      </c>
      <c r="N205" s="647">
        <v>514</v>
      </c>
      <c r="O205" s="646" t="s">
        <v>787</v>
      </c>
      <c r="P205" s="646" t="s">
        <v>820</v>
      </c>
      <c r="Q205" s="647">
        <v>6</v>
      </c>
      <c r="R205" s="646" t="s">
        <v>817</v>
      </c>
      <c r="S205" s="333"/>
      <c r="T205" s="333"/>
      <c r="U205" s="333"/>
      <c r="V205" s="333"/>
      <c r="W205" s="333"/>
      <c r="X205" s="333"/>
      <c r="Y205" s="333"/>
      <c r="Z205" s="333"/>
      <c r="AA205" s="333"/>
      <c r="AB205" s="333"/>
      <c r="AC205" s="333"/>
      <c r="AD205" s="333"/>
      <c r="AE205" s="333"/>
      <c r="AF205" s="333"/>
      <c r="AG205" s="333"/>
      <c r="AH205" s="333"/>
      <c r="AI205" s="333"/>
      <c r="AJ205" s="334"/>
      <c r="AK205" s="333"/>
      <c r="AL205" s="333"/>
      <c r="AM205" s="154"/>
    </row>
    <row r="206" spans="1:39" ht="56.25" x14ac:dyDescent="0.25">
      <c r="A206" s="153" t="s">
        <v>1051</v>
      </c>
      <c r="B206" s="646" t="s">
        <v>821</v>
      </c>
      <c r="C206" s="647" t="s">
        <v>58</v>
      </c>
      <c r="D206" s="647"/>
      <c r="E206" s="647"/>
      <c r="F206" s="646" t="s">
        <v>822</v>
      </c>
      <c r="G206" s="647">
        <v>0</v>
      </c>
      <c r="H206" s="647">
        <v>2</v>
      </c>
      <c r="I206" s="647">
        <v>2</v>
      </c>
      <c r="J206" s="647">
        <v>2</v>
      </c>
      <c r="K206" s="648">
        <f t="shared" si="13"/>
        <v>6</v>
      </c>
      <c r="L206" s="646" t="s">
        <v>796</v>
      </c>
      <c r="M206" s="646" t="s">
        <v>111</v>
      </c>
      <c r="N206" s="647">
        <v>514</v>
      </c>
      <c r="O206" s="646" t="s">
        <v>787</v>
      </c>
      <c r="P206" s="646" t="s">
        <v>816</v>
      </c>
      <c r="Q206" s="647">
        <v>6</v>
      </c>
      <c r="R206" s="646" t="s">
        <v>817</v>
      </c>
      <c r="S206" s="333"/>
      <c r="T206" s="333"/>
      <c r="U206" s="333"/>
      <c r="V206" s="333"/>
      <c r="W206" s="333"/>
      <c r="X206" s="333"/>
      <c r="Y206" s="333"/>
      <c r="Z206" s="333"/>
      <c r="AA206" s="333"/>
      <c r="AB206" s="333"/>
      <c r="AC206" s="333"/>
      <c r="AD206" s="333"/>
      <c r="AE206" s="333"/>
      <c r="AF206" s="333"/>
      <c r="AG206" s="333"/>
      <c r="AH206" s="333"/>
      <c r="AI206" s="333"/>
      <c r="AJ206" s="334"/>
      <c r="AK206" s="333"/>
      <c r="AL206" s="333"/>
      <c r="AM206" s="154"/>
    </row>
    <row r="207" spans="1:39" ht="67.5" x14ac:dyDescent="0.25">
      <c r="A207" s="153" t="s">
        <v>1051</v>
      </c>
      <c r="B207" s="646" t="s">
        <v>823</v>
      </c>
      <c r="C207" s="647"/>
      <c r="D207" s="647"/>
      <c r="E207" s="647" t="s">
        <v>58</v>
      </c>
      <c r="F207" s="646" t="s">
        <v>824</v>
      </c>
      <c r="G207" s="647">
        <v>5</v>
      </c>
      <c r="H207" s="647">
        <v>10</v>
      </c>
      <c r="I207" s="647">
        <v>10</v>
      </c>
      <c r="J207" s="647">
        <v>5</v>
      </c>
      <c r="K207" s="648">
        <f t="shared" si="13"/>
        <v>30</v>
      </c>
      <c r="L207" s="646" t="s">
        <v>793</v>
      </c>
      <c r="M207" s="646" t="s">
        <v>111</v>
      </c>
      <c r="N207" s="647">
        <v>514</v>
      </c>
      <c r="O207" s="646" t="s">
        <v>787</v>
      </c>
      <c r="P207" s="646" t="s">
        <v>825</v>
      </c>
      <c r="Q207" s="647">
        <v>30</v>
      </c>
      <c r="R207" s="646" t="s">
        <v>817</v>
      </c>
      <c r="S207" s="2"/>
      <c r="T207" s="2"/>
      <c r="U207" s="2"/>
      <c r="V207" s="2"/>
      <c r="W207" s="2"/>
      <c r="X207" s="2"/>
      <c r="Y207" s="2"/>
      <c r="Z207" s="2"/>
      <c r="AA207" s="2"/>
      <c r="AB207" s="2"/>
      <c r="AC207" s="2"/>
      <c r="AD207" s="2"/>
      <c r="AE207" s="2"/>
      <c r="AF207" s="2"/>
      <c r="AG207" s="2"/>
      <c r="AH207" s="2"/>
      <c r="AI207" s="2"/>
      <c r="AJ207" s="15"/>
      <c r="AK207" s="2"/>
      <c r="AL207" s="2"/>
      <c r="AM207" s="154"/>
    </row>
    <row r="208" spans="1:39" ht="56.25" x14ac:dyDescent="0.25">
      <c r="A208" s="153" t="s">
        <v>1051</v>
      </c>
      <c r="B208" s="646" t="s">
        <v>826</v>
      </c>
      <c r="C208" s="647"/>
      <c r="D208" s="647"/>
      <c r="E208" s="647" t="s">
        <v>58</v>
      </c>
      <c r="F208" s="646" t="s">
        <v>827</v>
      </c>
      <c r="G208" s="647">
        <v>4</v>
      </c>
      <c r="H208" s="647">
        <v>6</v>
      </c>
      <c r="I208" s="647">
        <v>6</v>
      </c>
      <c r="J208" s="647">
        <v>4</v>
      </c>
      <c r="K208" s="648">
        <f t="shared" si="13"/>
        <v>20</v>
      </c>
      <c r="L208" s="646" t="s">
        <v>793</v>
      </c>
      <c r="M208" s="646" t="s">
        <v>111</v>
      </c>
      <c r="N208" s="647">
        <v>514</v>
      </c>
      <c r="O208" s="646" t="s">
        <v>787</v>
      </c>
      <c r="P208" s="646" t="s">
        <v>825</v>
      </c>
      <c r="Q208" s="647">
        <v>20</v>
      </c>
      <c r="R208" s="646" t="s">
        <v>817</v>
      </c>
      <c r="S208" s="2"/>
      <c r="T208" s="2"/>
      <c r="U208" s="2"/>
      <c r="V208" s="2"/>
      <c r="W208" s="2"/>
      <c r="X208" s="2"/>
      <c r="Y208" s="2"/>
      <c r="Z208" s="2"/>
      <c r="AA208" s="2"/>
      <c r="AB208" s="2"/>
      <c r="AC208" s="2"/>
      <c r="AD208" s="2"/>
      <c r="AE208" s="2"/>
      <c r="AF208" s="2"/>
      <c r="AG208" s="2"/>
      <c r="AH208" s="2"/>
      <c r="AI208" s="2"/>
      <c r="AJ208" s="15"/>
      <c r="AK208" s="2"/>
      <c r="AL208" s="2"/>
      <c r="AM208" s="154"/>
    </row>
    <row r="209" spans="1:39" ht="168.75" x14ac:dyDescent="0.25">
      <c r="A209" s="153" t="s">
        <v>1051</v>
      </c>
      <c r="B209" s="660" t="s">
        <v>828</v>
      </c>
      <c r="C209" s="661" t="s">
        <v>58</v>
      </c>
      <c r="D209" s="661"/>
      <c r="E209" s="661"/>
      <c r="F209" s="660" t="s">
        <v>829</v>
      </c>
      <c r="G209" s="661">
        <v>2</v>
      </c>
      <c r="H209" s="661">
        <v>6</v>
      </c>
      <c r="I209" s="661">
        <v>6</v>
      </c>
      <c r="J209" s="661">
        <v>2</v>
      </c>
      <c r="K209" s="648">
        <f t="shared" si="13"/>
        <v>16</v>
      </c>
      <c r="L209" s="660" t="s">
        <v>796</v>
      </c>
      <c r="M209" s="660" t="s">
        <v>111</v>
      </c>
      <c r="N209" s="661">
        <v>555</v>
      </c>
      <c r="O209" s="660" t="s">
        <v>787</v>
      </c>
      <c r="P209" s="660" t="s">
        <v>803</v>
      </c>
      <c r="Q209" s="661">
        <v>36</v>
      </c>
      <c r="R209" s="660" t="s">
        <v>830</v>
      </c>
      <c r="S209" s="2"/>
      <c r="T209" s="2"/>
      <c r="U209" s="2"/>
      <c r="V209" s="2"/>
      <c r="W209" s="2"/>
      <c r="X209" s="2"/>
      <c r="Y209" s="2"/>
      <c r="Z209" s="2"/>
      <c r="AA209" s="2"/>
      <c r="AB209" s="2"/>
      <c r="AC209" s="2"/>
      <c r="AD209" s="2"/>
      <c r="AE209" s="2"/>
      <c r="AF209" s="2"/>
      <c r="AG209" s="2"/>
      <c r="AH209" s="2"/>
      <c r="AI209" s="2"/>
      <c r="AJ209" s="15"/>
      <c r="AK209" s="2"/>
      <c r="AL209" s="2"/>
      <c r="AM209" s="154"/>
    </row>
    <row r="210" spans="1:39" ht="67.5" x14ac:dyDescent="0.25">
      <c r="A210" s="153" t="s">
        <v>1051</v>
      </c>
      <c r="B210" s="660" t="s">
        <v>831</v>
      </c>
      <c r="C210" s="661"/>
      <c r="D210" s="661"/>
      <c r="E210" s="661" t="s">
        <v>58</v>
      </c>
      <c r="F210" s="660" t="s">
        <v>832</v>
      </c>
      <c r="G210" s="661">
        <v>3</v>
      </c>
      <c r="H210" s="661">
        <v>12</v>
      </c>
      <c r="I210" s="661">
        <v>14</v>
      </c>
      <c r="J210" s="661">
        <v>3</v>
      </c>
      <c r="K210" s="648">
        <f t="shared" si="13"/>
        <v>32</v>
      </c>
      <c r="L210" s="660" t="s">
        <v>793</v>
      </c>
      <c r="M210" s="660" t="s">
        <v>111</v>
      </c>
      <c r="N210" s="661">
        <v>555</v>
      </c>
      <c r="O210" s="660" t="s">
        <v>787</v>
      </c>
      <c r="P210" s="660" t="s">
        <v>803</v>
      </c>
      <c r="Q210" s="661">
        <v>36</v>
      </c>
      <c r="R210" s="660" t="s">
        <v>830</v>
      </c>
      <c r="S210" s="2"/>
      <c r="T210" s="2"/>
      <c r="U210" s="2"/>
      <c r="V210" s="2"/>
      <c r="W210" s="2"/>
      <c r="X210" s="2"/>
      <c r="Y210" s="2"/>
      <c r="Z210" s="2"/>
      <c r="AA210" s="2"/>
      <c r="AB210" s="2"/>
      <c r="AC210" s="2"/>
      <c r="AD210" s="2"/>
      <c r="AE210" s="2"/>
      <c r="AF210" s="2"/>
      <c r="AG210" s="2"/>
      <c r="AH210" s="2"/>
      <c r="AI210" s="2"/>
      <c r="AJ210" s="15"/>
      <c r="AK210" s="2"/>
      <c r="AL210" s="2"/>
      <c r="AM210" s="154"/>
    </row>
    <row r="211" spans="1:39" ht="56.25" x14ac:dyDescent="0.25">
      <c r="A211" s="153" t="s">
        <v>1051</v>
      </c>
      <c r="B211" s="660" t="s">
        <v>833</v>
      </c>
      <c r="C211" s="661"/>
      <c r="D211" s="661" t="s">
        <v>58</v>
      </c>
      <c r="E211" s="661"/>
      <c r="F211" s="660" t="s">
        <v>834</v>
      </c>
      <c r="G211" s="661">
        <v>6</v>
      </c>
      <c r="H211" s="661">
        <v>12</v>
      </c>
      <c r="I211" s="661">
        <v>9</v>
      </c>
      <c r="J211" s="661">
        <v>4</v>
      </c>
      <c r="K211" s="648">
        <f t="shared" si="13"/>
        <v>31</v>
      </c>
      <c r="L211" s="660" t="s">
        <v>786</v>
      </c>
      <c r="M211" s="660" t="s">
        <v>111</v>
      </c>
      <c r="N211" s="661">
        <v>555</v>
      </c>
      <c r="O211" s="660" t="s">
        <v>787</v>
      </c>
      <c r="P211" s="660" t="s">
        <v>803</v>
      </c>
      <c r="Q211" s="661">
        <v>36</v>
      </c>
      <c r="R211" s="660" t="s">
        <v>830</v>
      </c>
      <c r="S211" s="2"/>
      <c r="T211" s="2"/>
      <c r="U211" s="2"/>
      <c r="V211" s="2"/>
      <c r="W211" s="2"/>
      <c r="X211" s="2"/>
      <c r="Y211" s="2"/>
      <c r="Z211" s="2"/>
      <c r="AA211" s="2"/>
      <c r="AB211" s="2"/>
      <c r="AC211" s="2"/>
      <c r="AD211" s="2"/>
      <c r="AE211" s="2"/>
      <c r="AF211" s="2"/>
      <c r="AG211" s="2"/>
      <c r="AH211" s="2"/>
      <c r="AI211" s="2"/>
      <c r="AJ211" s="15"/>
      <c r="AK211" s="2"/>
      <c r="AL211" s="2"/>
      <c r="AM211" s="154"/>
    </row>
    <row r="212" spans="1:39" ht="146.25" x14ac:dyDescent="0.25">
      <c r="A212" s="153" t="s">
        <v>1051</v>
      </c>
      <c r="B212" s="660" t="s">
        <v>835</v>
      </c>
      <c r="C212" s="661"/>
      <c r="D212" s="661" t="s">
        <v>58</v>
      </c>
      <c r="E212" s="661"/>
      <c r="F212" s="660" t="s">
        <v>836</v>
      </c>
      <c r="G212" s="661">
        <v>18</v>
      </c>
      <c r="H212" s="661">
        <v>96</v>
      </c>
      <c r="I212" s="661">
        <v>96</v>
      </c>
      <c r="J212" s="661">
        <v>30</v>
      </c>
      <c r="K212" s="648">
        <f t="shared" si="13"/>
        <v>240</v>
      </c>
      <c r="L212" s="660" t="s">
        <v>786</v>
      </c>
      <c r="M212" s="660" t="s">
        <v>111</v>
      </c>
      <c r="N212" s="661">
        <v>555</v>
      </c>
      <c r="O212" s="660" t="s">
        <v>787</v>
      </c>
      <c r="P212" s="660" t="s">
        <v>803</v>
      </c>
      <c r="Q212" s="661">
        <v>36</v>
      </c>
      <c r="R212" s="660" t="s">
        <v>830</v>
      </c>
      <c r="S212" s="2"/>
      <c r="T212" s="2"/>
      <c r="U212" s="2"/>
      <c r="V212" s="2"/>
      <c r="W212" s="2"/>
      <c r="X212" s="2"/>
      <c r="Y212" s="2"/>
      <c r="Z212" s="2"/>
      <c r="AA212" s="2"/>
      <c r="AB212" s="2"/>
      <c r="AC212" s="2"/>
      <c r="AD212" s="2"/>
      <c r="AE212" s="2"/>
      <c r="AF212" s="2"/>
      <c r="AG212" s="2"/>
      <c r="AH212" s="2"/>
      <c r="AI212" s="2"/>
      <c r="AJ212" s="15"/>
      <c r="AK212" s="2"/>
      <c r="AL212" s="2"/>
      <c r="AM212" s="154"/>
    </row>
    <row r="213" spans="1:39" ht="78.75" x14ac:dyDescent="0.25">
      <c r="A213" s="153" t="s">
        <v>1051</v>
      </c>
      <c r="B213" s="660" t="s">
        <v>837</v>
      </c>
      <c r="C213" s="661"/>
      <c r="D213" s="661" t="s">
        <v>58</v>
      </c>
      <c r="E213" s="661"/>
      <c r="F213" s="660" t="s">
        <v>838</v>
      </c>
      <c r="G213" s="661">
        <v>12</v>
      </c>
      <c r="H213" s="661">
        <v>12</v>
      </c>
      <c r="I213" s="661">
        <v>12</v>
      </c>
      <c r="J213" s="661">
        <v>12</v>
      </c>
      <c r="K213" s="648">
        <f t="shared" si="13"/>
        <v>48</v>
      </c>
      <c r="L213" s="660" t="s">
        <v>786</v>
      </c>
      <c r="M213" s="660" t="s">
        <v>111</v>
      </c>
      <c r="N213" s="661">
        <v>555</v>
      </c>
      <c r="O213" s="660" t="s">
        <v>787</v>
      </c>
      <c r="P213" s="660" t="s">
        <v>788</v>
      </c>
      <c r="Q213" s="661">
        <v>36</v>
      </c>
      <c r="R213" s="660" t="s">
        <v>830</v>
      </c>
      <c r="S213" s="2"/>
      <c r="T213" s="2"/>
      <c r="U213" s="2"/>
      <c r="V213" s="2"/>
      <c r="W213" s="2"/>
      <c r="X213" s="2"/>
      <c r="Y213" s="2"/>
      <c r="Z213" s="2"/>
      <c r="AA213" s="2"/>
      <c r="AB213" s="2"/>
      <c r="AC213" s="2"/>
      <c r="AD213" s="2"/>
      <c r="AE213" s="2"/>
      <c r="AF213" s="2"/>
      <c r="AG213" s="2"/>
      <c r="AH213" s="2"/>
      <c r="AI213" s="2"/>
      <c r="AJ213" s="15"/>
      <c r="AK213" s="2"/>
      <c r="AL213" s="2"/>
      <c r="AM213" s="154"/>
    </row>
    <row r="214" spans="1:39" ht="112.5" x14ac:dyDescent="0.25">
      <c r="A214" s="153" t="s">
        <v>1051</v>
      </c>
      <c r="B214" s="646" t="s">
        <v>839</v>
      </c>
      <c r="C214" s="647"/>
      <c r="D214" s="647" t="s">
        <v>58</v>
      </c>
      <c r="E214" s="647"/>
      <c r="F214" s="646" t="s">
        <v>840</v>
      </c>
      <c r="G214" s="647">
        <v>2</v>
      </c>
      <c r="H214" s="647">
        <v>12</v>
      </c>
      <c r="I214" s="647">
        <v>12</v>
      </c>
      <c r="J214" s="647">
        <v>2</v>
      </c>
      <c r="K214" s="648">
        <f t="shared" si="13"/>
        <v>28</v>
      </c>
      <c r="L214" s="646" t="s">
        <v>786</v>
      </c>
      <c r="M214" s="646" t="s">
        <v>111</v>
      </c>
      <c r="N214" s="647">
        <v>555</v>
      </c>
      <c r="O214" s="646" t="s">
        <v>787</v>
      </c>
      <c r="P214" s="646" t="s">
        <v>803</v>
      </c>
      <c r="Q214" s="647">
        <v>36</v>
      </c>
      <c r="R214" s="646" t="s">
        <v>830</v>
      </c>
      <c r="S214" s="2"/>
      <c r="T214" s="2"/>
      <c r="U214" s="2"/>
      <c r="V214" s="2"/>
      <c r="W214" s="2"/>
      <c r="X214" s="2"/>
      <c r="Y214" s="2"/>
      <c r="Z214" s="2"/>
      <c r="AA214" s="2"/>
      <c r="AB214" s="2"/>
      <c r="AC214" s="2"/>
      <c r="AD214" s="2"/>
      <c r="AE214" s="2"/>
      <c r="AF214" s="2"/>
      <c r="AG214" s="2"/>
      <c r="AH214" s="2"/>
      <c r="AI214" s="2"/>
      <c r="AJ214" s="15"/>
      <c r="AK214" s="2"/>
      <c r="AL214" s="2"/>
      <c r="AM214" s="154"/>
    </row>
    <row r="215" spans="1:39" ht="67.5" x14ac:dyDescent="0.25">
      <c r="A215" s="153" t="s">
        <v>1051</v>
      </c>
      <c r="B215" s="646" t="s">
        <v>841</v>
      </c>
      <c r="C215" s="647"/>
      <c r="D215" s="647" t="s">
        <v>58</v>
      </c>
      <c r="E215" s="647"/>
      <c r="F215" s="646" t="s">
        <v>842</v>
      </c>
      <c r="G215" s="647">
        <v>6</v>
      </c>
      <c r="H215" s="647">
        <v>6</v>
      </c>
      <c r="I215" s="647">
        <v>6</v>
      </c>
      <c r="J215" s="647">
        <v>6</v>
      </c>
      <c r="K215" s="648">
        <f t="shared" si="13"/>
        <v>24</v>
      </c>
      <c r="L215" s="646" t="s">
        <v>786</v>
      </c>
      <c r="M215" s="646" t="s">
        <v>111</v>
      </c>
      <c r="N215" s="647">
        <v>568</v>
      </c>
      <c r="O215" s="646" t="s">
        <v>787</v>
      </c>
      <c r="P215" s="646" t="s">
        <v>803</v>
      </c>
      <c r="Q215" s="647">
        <v>53</v>
      </c>
      <c r="R215" s="646" t="s">
        <v>843</v>
      </c>
      <c r="S215" s="2"/>
      <c r="T215" s="2"/>
      <c r="U215" s="2"/>
      <c r="V215" s="2"/>
      <c r="W215" s="2"/>
      <c r="X215" s="2"/>
      <c r="Y215" s="2"/>
      <c r="Z215" s="2"/>
      <c r="AA215" s="2"/>
      <c r="AB215" s="2"/>
      <c r="AC215" s="2"/>
      <c r="AD215" s="2"/>
      <c r="AE215" s="2"/>
      <c r="AF215" s="2"/>
      <c r="AG215" s="2"/>
      <c r="AH215" s="2"/>
      <c r="AI215" s="2"/>
      <c r="AJ215" s="15"/>
      <c r="AK215" s="2"/>
      <c r="AL215" s="2"/>
      <c r="AM215" s="154"/>
    </row>
    <row r="216" spans="1:39" ht="101.25" x14ac:dyDescent="0.25">
      <c r="A216" s="153" t="s">
        <v>1051</v>
      </c>
      <c r="B216" s="646" t="s">
        <v>844</v>
      </c>
      <c r="C216" s="647"/>
      <c r="D216" s="647" t="s">
        <v>58</v>
      </c>
      <c r="E216" s="647"/>
      <c r="F216" s="646" t="s">
        <v>845</v>
      </c>
      <c r="G216" s="647">
        <v>20</v>
      </c>
      <c r="H216" s="647">
        <v>48</v>
      </c>
      <c r="I216" s="647">
        <v>48</v>
      </c>
      <c r="J216" s="647">
        <v>48</v>
      </c>
      <c r="K216" s="648">
        <f t="shared" si="13"/>
        <v>164</v>
      </c>
      <c r="L216" s="646" t="s">
        <v>786</v>
      </c>
      <c r="M216" s="646" t="s">
        <v>111</v>
      </c>
      <c r="N216" s="647">
        <v>569</v>
      </c>
      <c r="O216" s="646" t="s">
        <v>787</v>
      </c>
      <c r="P216" s="646" t="s">
        <v>803</v>
      </c>
      <c r="Q216" s="647">
        <v>53</v>
      </c>
      <c r="R216" s="646" t="s">
        <v>843</v>
      </c>
      <c r="S216" s="2"/>
      <c r="T216" s="2"/>
      <c r="U216" s="2"/>
      <c r="V216" s="2"/>
      <c r="W216" s="2"/>
      <c r="X216" s="2"/>
      <c r="Y216" s="2"/>
      <c r="Z216" s="2"/>
      <c r="AA216" s="2"/>
      <c r="AB216" s="2"/>
      <c r="AC216" s="2"/>
      <c r="AD216" s="2"/>
      <c r="AE216" s="2"/>
      <c r="AF216" s="2"/>
      <c r="AG216" s="2"/>
      <c r="AH216" s="2"/>
      <c r="AI216" s="2"/>
      <c r="AJ216" s="15"/>
      <c r="AK216" s="2"/>
      <c r="AL216" s="2"/>
      <c r="AM216" s="154"/>
    </row>
    <row r="217" spans="1:39" ht="56.25" x14ac:dyDescent="0.25">
      <c r="A217" s="153" t="s">
        <v>1051</v>
      </c>
      <c r="B217" s="646" t="s">
        <v>846</v>
      </c>
      <c r="C217" s="647"/>
      <c r="D217" s="647" t="s">
        <v>58</v>
      </c>
      <c r="E217" s="647"/>
      <c r="F217" s="646" t="s">
        <v>845</v>
      </c>
      <c r="G217" s="647">
        <v>20</v>
      </c>
      <c r="H217" s="647">
        <v>48</v>
      </c>
      <c r="I217" s="647">
        <v>48</v>
      </c>
      <c r="J217" s="647">
        <v>48</v>
      </c>
      <c r="K217" s="648">
        <f t="shared" si="13"/>
        <v>164</v>
      </c>
      <c r="L217" s="646" t="s">
        <v>786</v>
      </c>
      <c r="M217" s="646" t="s">
        <v>111</v>
      </c>
      <c r="N217" s="647">
        <v>569</v>
      </c>
      <c r="O217" s="646" t="s">
        <v>787</v>
      </c>
      <c r="P217" s="646" t="s">
        <v>803</v>
      </c>
      <c r="Q217" s="647">
        <v>53</v>
      </c>
      <c r="R217" s="646" t="s">
        <v>843</v>
      </c>
      <c r="S217" s="2"/>
      <c r="T217" s="2"/>
      <c r="U217" s="2"/>
      <c r="V217" s="2"/>
      <c r="W217" s="2"/>
      <c r="X217" s="2"/>
      <c r="Y217" s="2"/>
      <c r="Z217" s="2"/>
      <c r="AA217" s="2"/>
      <c r="AB217" s="2"/>
      <c r="AC217" s="2"/>
      <c r="AD217" s="2"/>
      <c r="AE217" s="2"/>
      <c r="AF217" s="2"/>
      <c r="AG217" s="2"/>
      <c r="AH217" s="2"/>
      <c r="AI217" s="2"/>
      <c r="AJ217" s="15"/>
      <c r="AK217" s="2"/>
      <c r="AL217" s="2"/>
      <c r="AM217" s="154"/>
    </row>
    <row r="218" spans="1:39" ht="56.25" x14ac:dyDescent="0.25">
      <c r="A218" s="153" t="s">
        <v>1051</v>
      </c>
      <c r="B218" s="646" t="s">
        <v>847</v>
      </c>
      <c r="C218" s="647"/>
      <c r="D218" s="647" t="s">
        <v>58</v>
      </c>
      <c r="E218" s="647"/>
      <c r="F218" s="646" t="s">
        <v>848</v>
      </c>
      <c r="G218" s="647">
        <v>20</v>
      </c>
      <c r="H218" s="647">
        <v>48</v>
      </c>
      <c r="I218" s="647">
        <v>48</v>
      </c>
      <c r="J218" s="647">
        <v>48</v>
      </c>
      <c r="K218" s="648">
        <f t="shared" si="13"/>
        <v>164</v>
      </c>
      <c r="L218" s="646" t="s">
        <v>786</v>
      </c>
      <c r="M218" s="646" t="s">
        <v>111</v>
      </c>
      <c r="N218" s="647">
        <v>569</v>
      </c>
      <c r="O218" s="646" t="s">
        <v>787</v>
      </c>
      <c r="P218" s="646" t="s">
        <v>803</v>
      </c>
      <c r="Q218" s="647">
        <v>53</v>
      </c>
      <c r="R218" s="646" t="s">
        <v>843</v>
      </c>
      <c r="S218" s="2"/>
      <c r="T218" s="2"/>
      <c r="U218" s="2"/>
      <c r="V218" s="2"/>
      <c r="W218" s="2"/>
      <c r="X218" s="2"/>
      <c r="Y218" s="2"/>
      <c r="Z218" s="2"/>
      <c r="AA218" s="2"/>
      <c r="AB218" s="2"/>
      <c r="AC218" s="2"/>
      <c r="AD218" s="2"/>
      <c r="AE218" s="2"/>
      <c r="AF218" s="2"/>
      <c r="AG218" s="2"/>
      <c r="AH218" s="2"/>
      <c r="AI218" s="2"/>
      <c r="AJ218" s="15"/>
      <c r="AK218" s="2"/>
      <c r="AL218" s="2"/>
      <c r="AM218" s="154"/>
    </row>
    <row r="219" spans="1:39" ht="67.5" x14ac:dyDescent="0.25">
      <c r="A219" s="153" t="s">
        <v>1051</v>
      </c>
      <c r="B219" s="646" t="s">
        <v>849</v>
      </c>
      <c r="C219" s="647"/>
      <c r="D219" s="647" t="s">
        <v>58</v>
      </c>
      <c r="E219" s="647"/>
      <c r="F219" s="646" t="s">
        <v>850</v>
      </c>
      <c r="G219" s="647">
        <v>21</v>
      </c>
      <c r="H219" s="647">
        <v>30</v>
      </c>
      <c r="I219" s="647">
        <v>30</v>
      </c>
      <c r="J219" s="647">
        <v>12</v>
      </c>
      <c r="K219" s="648">
        <f t="shared" si="13"/>
        <v>93</v>
      </c>
      <c r="L219" s="646" t="s">
        <v>786</v>
      </c>
      <c r="M219" s="646" t="s">
        <v>111</v>
      </c>
      <c r="N219" s="647">
        <v>568</v>
      </c>
      <c r="O219" s="646" t="s">
        <v>787</v>
      </c>
      <c r="P219" s="646" t="s">
        <v>803</v>
      </c>
      <c r="Q219" s="647">
        <v>53</v>
      </c>
      <c r="R219" s="646" t="s">
        <v>843</v>
      </c>
      <c r="S219" s="2"/>
      <c r="T219" s="2"/>
      <c r="U219" s="2"/>
      <c r="V219" s="2"/>
      <c r="W219" s="2"/>
      <c r="X219" s="2"/>
      <c r="Y219" s="2"/>
      <c r="Z219" s="2"/>
      <c r="AA219" s="2"/>
      <c r="AB219" s="2"/>
      <c r="AC219" s="2"/>
      <c r="AD219" s="2"/>
      <c r="AE219" s="2"/>
      <c r="AF219" s="2"/>
      <c r="AG219" s="2"/>
      <c r="AH219" s="2"/>
      <c r="AI219" s="2"/>
      <c r="AJ219" s="15"/>
      <c r="AK219" s="2"/>
      <c r="AL219" s="2"/>
      <c r="AM219" s="154"/>
    </row>
    <row r="220" spans="1:39" ht="67.5" x14ac:dyDescent="0.25">
      <c r="A220" s="153" t="s">
        <v>1051</v>
      </c>
      <c r="B220" s="646" t="s">
        <v>851</v>
      </c>
      <c r="C220" s="647"/>
      <c r="D220" s="647" t="s">
        <v>58</v>
      </c>
      <c r="E220" s="647"/>
      <c r="F220" s="646" t="s">
        <v>852</v>
      </c>
      <c r="G220" s="647">
        <v>15</v>
      </c>
      <c r="H220" s="647">
        <v>20</v>
      </c>
      <c r="I220" s="647">
        <v>20</v>
      </c>
      <c r="J220" s="647">
        <v>20</v>
      </c>
      <c r="K220" s="648">
        <f t="shared" si="13"/>
        <v>75</v>
      </c>
      <c r="L220" s="646" t="s">
        <v>786</v>
      </c>
      <c r="M220" s="646" t="s">
        <v>111</v>
      </c>
      <c r="N220" s="647">
        <v>568</v>
      </c>
      <c r="O220" s="646" t="s">
        <v>787</v>
      </c>
      <c r="P220" s="646" t="s">
        <v>816</v>
      </c>
      <c r="Q220" s="647">
        <v>53</v>
      </c>
      <c r="R220" s="646" t="s">
        <v>843</v>
      </c>
      <c r="S220" s="2"/>
      <c r="T220" s="2"/>
      <c r="U220" s="2"/>
      <c r="V220" s="2"/>
      <c r="W220" s="2"/>
      <c r="X220" s="2"/>
      <c r="Y220" s="2"/>
      <c r="Z220" s="2"/>
      <c r="AA220" s="2"/>
      <c r="AB220" s="2"/>
      <c r="AC220" s="2"/>
      <c r="AD220" s="2"/>
      <c r="AE220" s="2"/>
      <c r="AF220" s="2"/>
      <c r="AG220" s="2"/>
      <c r="AH220" s="2"/>
      <c r="AI220" s="2"/>
      <c r="AJ220" s="15"/>
      <c r="AK220" s="2"/>
      <c r="AL220" s="2"/>
      <c r="AM220" s="154"/>
    </row>
    <row r="221" spans="1:39" ht="112.5" x14ac:dyDescent="0.25">
      <c r="A221" s="153" t="s">
        <v>1051</v>
      </c>
      <c r="B221" s="646" t="s">
        <v>853</v>
      </c>
      <c r="C221" s="647"/>
      <c r="D221" s="647" t="s">
        <v>58</v>
      </c>
      <c r="E221" s="647"/>
      <c r="F221" s="646" t="s">
        <v>854</v>
      </c>
      <c r="G221" s="647">
        <v>0</v>
      </c>
      <c r="H221" s="647">
        <v>12</v>
      </c>
      <c r="I221" s="647">
        <v>0</v>
      </c>
      <c r="J221" s="647">
        <v>0</v>
      </c>
      <c r="K221" s="648">
        <f t="shared" si="13"/>
        <v>12</v>
      </c>
      <c r="L221" s="646" t="s">
        <v>786</v>
      </c>
      <c r="M221" s="646" t="s">
        <v>111</v>
      </c>
      <c r="N221" s="647">
        <v>554</v>
      </c>
      <c r="O221" s="646" t="s">
        <v>787</v>
      </c>
      <c r="P221" s="646" t="s">
        <v>803</v>
      </c>
      <c r="Q221" s="647">
        <v>53</v>
      </c>
      <c r="R221" s="646" t="s">
        <v>843</v>
      </c>
      <c r="S221" s="2"/>
      <c r="T221" s="2"/>
      <c r="U221" s="2"/>
      <c r="V221" s="2"/>
      <c r="W221" s="2"/>
      <c r="X221" s="2"/>
      <c r="Y221" s="2"/>
      <c r="Z221" s="2"/>
      <c r="AA221" s="2"/>
      <c r="AB221" s="2"/>
      <c r="AC221" s="2"/>
      <c r="AD221" s="2"/>
      <c r="AE221" s="2"/>
      <c r="AF221" s="2"/>
      <c r="AG221" s="2"/>
      <c r="AH221" s="2"/>
      <c r="AI221" s="2"/>
      <c r="AJ221" s="15"/>
      <c r="AK221" s="2"/>
      <c r="AL221" s="2"/>
      <c r="AM221" s="154"/>
    </row>
    <row r="222" spans="1:39" ht="67.5" x14ac:dyDescent="0.25">
      <c r="A222" s="153" t="s">
        <v>1051</v>
      </c>
      <c r="B222" s="646" t="s">
        <v>855</v>
      </c>
      <c r="C222" s="647"/>
      <c r="D222" s="647" t="s">
        <v>58</v>
      </c>
      <c r="E222" s="647"/>
      <c r="F222" s="646" t="s">
        <v>856</v>
      </c>
      <c r="G222" s="647">
        <v>250</v>
      </c>
      <c r="H222" s="647">
        <v>250</v>
      </c>
      <c r="I222" s="647">
        <v>250</v>
      </c>
      <c r="J222" s="647">
        <v>250</v>
      </c>
      <c r="K222" s="648">
        <f t="shared" si="13"/>
        <v>1000</v>
      </c>
      <c r="L222" s="646" t="s">
        <v>786</v>
      </c>
      <c r="M222" s="646" t="s">
        <v>111</v>
      </c>
      <c r="N222" s="647">
        <v>568</v>
      </c>
      <c r="O222" s="646" t="s">
        <v>787</v>
      </c>
      <c r="P222" s="646" t="s">
        <v>803</v>
      </c>
      <c r="Q222" s="647">
        <v>53</v>
      </c>
      <c r="R222" s="646" t="s">
        <v>843</v>
      </c>
      <c r="S222" s="2"/>
      <c r="T222" s="2"/>
      <c r="U222" s="2"/>
      <c r="V222" s="2"/>
      <c r="W222" s="2"/>
      <c r="X222" s="2"/>
      <c r="Y222" s="2"/>
      <c r="Z222" s="2"/>
      <c r="AA222" s="2"/>
      <c r="AB222" s="2"/>
      <c r="AC222" s="2"/>
      <c r="AD222" s="2"/>
      <c r="AE222" s="2"/>
      <c r="AF222" s="2"/>
      <c r="AG222" s="2"/>
      <c r="AH222" s="2"/>
      <c r="AI222" s="2"/>
      <c r="AJ222" s="15"/>
      <c r="AK222" s="2"/>
      <c r="AL222" s="2"/>
      <c r="AM222" s="154"/>
    </row>
    <row r="223" spans="1:39" ht="78.75" x14ac:dyDescent="0.25">
      <c r="A223" s="153" t="s">
        <v>1051</v>
      </c>
      <c r="B223" s="646" t="s">
        <v>857</v>
      </c>
      <c r="C223" s="647"/>
      <c r="D223" s="647" t="s">
        <v>58</v>
      </c>
      <c r="E223" s="647"/>
      <c r="F223" s="646" t="s">
        <v>858</v>
      </c>
      <c r="G223" s="647">
        <v>12</v>
      </c>
      <c r="H223" s="647">
        <v>12</v>
      </c>
      <c r="I223" s="647">
        <v>12</v>
      </c>
      <c r="J223" s="647">
        <v>12</v>
      </c>
      <c r="K223" s="648">
        <f t="shared" si="13"/>
        <v>48</v>
      </c>
      <c r="L223" s="646" t="s">
        <v>786</v>
      </c>
      <c r="M223" s="646" t="s">
        <v>111</v>
      </c>
      <c r="N223" s="647">
        <v>568</v>
      </c>
      <c r="O223" s="646" t="s">
        <v>787</v>
      </c>
      <c r="P223" s="646" t="s">
        <v>803</v>
      </c>
      <c r="Q223" s="647">
        <v>2438</v>
      </c>
      <c r="R223" s="646" t="s">
        <v>843</v>
      </c>
      <c r="S223" s="2"/>
      <c r="T223" s="2"/>
      <c r="U223" s="2"/>
      <c r="V223" s="2"/>
      <c r="W223" s="2"/>
      <c r="X223" s="2"/>
      <c r="Y223" s="2"/>
      <c r="Z223" s="2"/>
      <c r="AA223" s="2"/>
      <c r="AB223" s="2"/>
      <c r="AC223" s="2"/>
      <c r="AD223" s="2"/>
      <c r="AE223" s="2"/>
      <c r="AF223" s="2"/>
      <c r="AG223" s="2"/>
      <c r="AH223" s="2"/>
      <c r="AI223" s="2"/>
      <c r="AJ223" s="15"/>
      <c r="AK223" s="2"/>
      <c r="AL223" s="2"/>
      <c r="AM223" s="154"/>
    </row>
    <row r="224" spans="1:39" ht="56.25" x14ac:dyDescent="0.25">
      <c r="A224" s="153" t="s">
        <v>1051</v>
      </c>
      <c r="B224" s="646" t="s">
        <v>859</v>
      </c>
      <c r="C224" s="647"/>
      <c r="D224" s="647"/>
      <c r="E224" s="647" t="s">
        <v>58</v>
      </c>
      <c r="F224" s="646" t="s">
        <v>860</v>
      </c>
      <c r="G224" s="647">
        <v>8</v>
      </c>
      <c r="H224" s="647">
        <v>12</v>
      </c>
      <c r="I224" s="647">
        <v>12</v>
      </c>
      <c r="J224" s="647">
        <v>8</v>
      </c>
      <c r="K224" s="648">
        <f t="shared" si="13"/>
        <v>40</v>
      </c>
      <c r="L224" s="646" t="s">
        <v>793</v>
      </c>
      <c r="M224" s="646" t="s">
        <v>111</v>
      </c>
      <c r="N224" s="647">
        <v>568</v>
      </c>
      <c r="O224" s="646" t="s">
        <v>787</v>
      </c>
      <c r="P224" s="646" t="s">
        <v>803</v>
      </c>
      <c r="Q224" s="647">
        <v>53</v>
      </c>
      <c r="R224" s="646" t="s">
        <v>843</v>
      </c>
      <c r="S224" s="2"/>
      <c r="T224" s="2"/>
      <c r="U224" s="2"/>
      <c r="V224" s="2"/>
      <c r="W224" s="2"/>
      <c r="X224" s="2"/>
      <c r="Y224" s="2"/>
      <c r="Z224" s="2"/>
      <c r="AA224" s="2"/>
      <c r="AB224" s="2"/>
      <c r="AC224" s="2"/>
      <c r="AD224" s="2"/>
      <c r="AE224" s="2"/>
      <c r="AF224" s="2"/>
      <c r="AG224" s="2"/>
      <c r="AH224" s="2"/>
      <c r="AI224" s="2"/>
      <c r="AJ224" s="15"/>
      <c r="AK224" s="2"/>
      <c r="AL224" s="2"/>
      <c r="AM224" s="154"/>
    </row>
    <row r="225" spans="1:39" ht="56.25" x14ac:dyDescent="0.25">
      <c r="A225" s="153" t="s">
        <v>1051</v>
      </c>
      <c r="B225" s="646" t="s">
        <v>861</v>
      </c>
      <c r="C225" s="647"/>
      <c r="D225" s="647" t="s">
        <v>58</v>
      </c>
      <c r="E225" s="647"/>
      <c r="F225" s="646" t="s">
        <v>862</v>
      </c>
      <c r="G225" s="647">
        <v>0</v>
      </c>
      <c r="H225" s="647">
        <v>1</v>
      </c>
      <c r="I225" s="647">
        <v>1</v>
      </c>
      <c r="J225" s="647">
        <v>0</v>
      </c>
      <c r="K225" s="648">
        <f t="shared" si="13"/>
        <v>2</v>
      </c>
      <c r="L225" s="646" t="s">
        <v>786</v>
      </c>
      <c r="M225" s="646" t="s">
        <v>111</v>
      </c>
      <c r="N225" s="647">
        <v>568</v>
      </c>
      <c r="O225" s="646" t="s">
        <v>787</v>
      </c>
      <c r="P225" s="646" t="s">
        <v>803</v>
      </c>
      <c r="Q225" s="647">
        <v>53</v>
      </c>
      <c r="R225" s="646" t="s">
        <v>843</v>
      </c>
      <c r="S225" s="2"/>
      <c r="T225" s="2"/>
      <c r="U225" s="2"/>
      <c r="V225" s="2"/>
      <c r="W225" s="2"/>
      <c r="X225" s="2"/>
      <c r="Y225" s="2"/>
      <c r="Z225" s="2"/>
      <c r="AA225" s="2"/>
      <c r="AB225" s="2"/>
      <c r="AC225" s="2"/>
      <c r="AD225" s="2"/>
      <c r="AE225" s="2"/>
      <c r="AF225" s="2"/>
      <c r="AG225" s="2"/>
      <c r="AH225" s="2"/>
      <c r="AI225" s="2"/>
      <c r="AJ225" s="15"/>
      <c r="AK225" s="2"/>
      <c r="AL225" s="2"/>
      <c r="AM225" s="154"/>
    </row>
    <row r="226" spans="1:39" ht="56.25" x14ac:dyDescent="0.25">
      <c r="A226" s="153" t="s">
        <v>1051</v>
      </c>
      <c r="B226" s="646" t="s">
        <v>863</v>
      </c>
      <c r="C226" s="647" t="s">
        <v>58</v>
      </c>
      <c r="D226" s="647"/>
      <c r="E226" s="647"/>
      <c r="F226" s="646" t="s">
        <v>864</v>
      </c>
      <c r="G226" s="647">
        <v>2</v>
      </c>
      <c r="H226" s="647">
        <v>3</v>
      </c>
      <c r="I226" s="647">
        <v>3</v>
      </c>
      <c r="J226" s="647">
        <v>3</v>
      </c>
      <c r="K226" s="648">
        <f t="shared" si="13"/>
        <v>11</v>
      </c>
      <c r="L226" s="646" t="s">
        <v>865</v>
      </c>
      <c r="M226" s="646" t="s">
        <v>111</v>
      </c>
      <c r="N226" s="647">
        <v>568</v>
      </c>
      <c r="O226" s="646" t="s">
        <v>787</v>
      </c>
      <c r="P226" s="646" t="s">
        <v>803</v>
      </c>
      <c r="Q226" s="647">
        <v>2438</v>
      </c>
      <c r="R226" s="646" t="s">
        <v>843</v>
      </c>
      <c r="S226" s="2"/>
      <c r="T226" s="2"/>
      <c r="U226" s="2"/>
      <c r="V226" s="2"/>
      <c r="W226" s="2"/>
      <c r="X226" s="2"/>
      <c r="Y226" s="2"/>
      <c r="Z226" s="2"/>
      <c r="AA226" s="2"/>
      <c r="AB226" s="2"/>
      <c r="AC226" s="2"/>
      <c r="AD226" s="2"/>
      <c r="AE226" s="2"/>
      <c r="AF226" s="2"/>
      <c r="AG226" s="2"/>
      <c r="AH226" s="2"/>
      <c r="AI226" s="2"/>
      <c r="AJ226" s="15"/>
      <c r="AK226" s="2"/>
      <c r="AL226" s="2"/>
      <c r="AM226" s="154"/>
    </row>
    <row r="227" spans="1:39" ht="78.75" x14ac:dyDescent="0.25">
      <c r="A227" s="153" t="s">
        <v>1051</v>
      </c>
      <c r="B227" s="646" t="s">
        <v>866</v>
      </c>
      <c r="C227" s="647"/>
      <c r="D227" s="647" t="s">
        <v>58</v>
      </c>
      <c r="E227" s="647"/>
      <c r="F227" s="646" t="s">
        <v>867</v>
      </c>
      <c r="G227" s="647">
        <v>1</v>
      </c>
      <c r="H227" s="647">
        <v>1</v>
      </c>
      <c r="I227" s="647">
        <v>1</v>
      </c>
      <c r="J227" s="647">
        <v>1</v>
      </c>
      <c r="K227" s="648">
        <f t="shared" si="13"/>
        <v>4</v>
      </c>
      <c r="L227" s="646" t="s">
        <v>786</v>
      </c>
      <c r="M227" s="646" t="s">
        <v>111</v>
      </c>
      <c r="N227" s="647">
        <v>568</v>
      </c>
      <c r="O227" s="646" t="s">
        <v>787</v>
      </c>
      <c r="P227" s="646" t="s">
        <v>803</v>
      </c>
      <c r="Q227" s="647">
        <v>53</v>
      </c>
      <c r="R227" s="646" t="s">
        <v>843</v>
      </c>
      <c r="S227" s="2"/>
      <c r="T227" s="2"/>
      <c r="U227" s="2"/>
      <c r="V227" s="2"/>
      <c r="W227" s="2"/>
      <c r="X227" s="2"/>
      <c r="Y227" s="2"/>
      <c r="Z227" s="2"/>
      <c r="AA227" s="2"/>
      <c r="AB227" s="2"/>
      <c r="AC227" s="2"/>
      <c r="AD227" s="2"/>
      <c r="AE227" s="2"/>
      <c r="AF227" s="2"/>
      <c r="AG227" s="2"/>
      <c r="AH227" s="2"/>
      <c r="AI227" s="2"/>
      <c r="AJ227" s="15"/>
      <c r="AK227" s="2"/>
      <c r="AL227" s="2"/>
      <c r="AM227" s="154"/>
    </row>
    <row r="228" spans="1:39" ht="409.5" x14ac:dyDescent="0.25">
      <c r="A228" s="153" t="s">
        <v>1051</v>
      </c>
      <c r="B228" s="664" t="s">
        <v>868</v>
      </c>
      <c r="C228" s="647"/>
      <c r="D228" s="647" t="s">
        <v>58</v>
      </c>
      <c r="E228" s="647"/>
      <c r="F228" s="646" t="s">
        <v>869</v>
      </c>
      <c r="G228" s="647">
        <v>37</v>
      </c>
      <c r="H228" s="647">
        <v>20</v>
      </c>
      <c r="I228" s="647">
        <v>19</v>
      </c>
      <c r="J228" s="647">
        <v>52</v>
      </c>
      <c r="K228" s="648">
        <f t="shared" si="13"/>
        <v>128</v>
      </c>
      <c r="L228" s="646" t="s">
        <v>786</v>
      </c>
      <c r="M228" s="646" t="s">
        <v>111</v>
      </c>
      <c r="N228" s="647">
        <v>555</v>
      </c>
      <c r="O228" s="646" t="s">
        <v>787</v>
      </c>
      <c r="P228" s="646" t="s">
        <v>803</v>
      </c>
      <c r="Q228" s="647">
        <v>37</v>
      </c>
      <c r="R228" s="646" t="s">
        <v>870</v>
      </c>
      <c r="S228" s="2"/>
      <c r="T228" s="2"/>
      <c r="U228" s="2"/>
      <c r="V228" s="2"/>
      <c r="W228" s="2"/>
      <c r="X228" s="2"/>
      <c r="Y228" s="2"/>
      <c r="Z228" s="2"/>
      <c r="AA228" s="2"/>
      <c r="AB228" s="2"/>
      <c r="AC228" s="2"/>
      <c r="AD228" s="2"/>
      <c r="AE228" s="2"/>
      <c r="AF228" s="2"/>
      <c r="AG228" s="2"/>
      <c r="AH228" s="2"/>
      <c r="AI228" s="2"/>
      <c r="AJ228" s="15"/>
      <c r="AK228" s="2"/>
      <c r="AL228" s="2"/>
      <c r="AM228" s="154"/>
    </row>
    <row r="229" spans="1:39" ht="146.25" x14ac:dyDescent="0.25">
      <c r="A229" s="153" t="s">
        <v>1051</v>
      </c>
      <c r="B229" s="664" t="s">
        <v>871</v>
      </c>
      <c r="C229" s="647"/>
      <c r="D229" s="647" t="s">
        <v>58</v>
      </c>
      <c r="E229" s="647"/>
      <c r="F229" s="646" t="s">
        <v>872</v>
      </c>
      <c r="G229" s="647">
        <v>52</v>
      </c>
      <c r="H229" s="647">
        <v>52</v>
      </c>
      <c r="I229" s="647">
        <v>52</v>
      </c>
      <c r="J229" s="647">
        <v>52</v>
      </c>
      <c r="K229" s="648">
        <f t="shared" si="13"/>
        <v>208</v>
      </c>
      <c r="L229" s="646" t="s">
        <v>786</v>
      </c>
      <c r="M229" s="646" t="s">
        <v>111</v>
      </c>
      <c r="N229" s="647">
        <v>555</v>
      </c>
      <c r="O229" s="646" t="s">
        <v>787</v>
      </c>
      <c r="P229" s="646" t="s">
        <v>803</v>
      </c>
      <c r="Q229" s="647">
        <v>52</v>
      </c>
      <c r="R229" s="646" t="s">
        <v>870</v>
      </c>
      <c r="S229" s="2"/>
      <c r="T229" s="2"/>
      <c r="U229" s="2"/>
      <c r="V229" s="2"/>
      <c r="W229" s="2"/>
      <c r="X229" s="2"/>
      <c r="Y229" s="2"/>
      <c r="Z229" s="2"/>
      <c r="AA229" s="2"/>
      <c r="AB229" s="2"/>
      <c r="AC229" s="2"/>
      <c r="AD229" s="2"/>
      <c r="AE229" s="2"/>
      <c r="AF229" s="2"/>
      <c r="AG229" s="2"/>
      <c r="AH229" s="2"/>
      <c r="AI229" s="2"/>
      <c r="AJ229" s="15"/>
      <c r="AK229" s="2"/>
      <c r="AL229" s="2"/>
      <c r="AM229" s="154"/>
    </row>
    <row r="230" spans="1:39" ht="135" x14ac:dyDescent="0.25">
      <c r="A230" s="153" t="s">
        <v>1051</v>
      </c>
      <c r="B230" s="646" t="s">
        <v>873</v>
      </c>
      <c r="C230" s="647"/>
      <c r="D230" s="647"/>
      <c r="E230" s="647" t="s">
        <v>58</v>
      </c>
      <c r="F230" s="646" t="s">
        <v>874</v>
      </c>
      <c r="G230" s="647">
        <v>20</v>
      </c>
      <c r="H230" s="647">
        <v>18</v>
      </c>
      <c r="I230" s="647">
        <v>20</v>
      </c>
      <c r="J230" s="647">
        <v>20</v>
      </c>
      <c r="K230" s="648">
        <f t="shared" si="13"/>
        <v>78</v>
      </c>
      <c r="L230" s="646" t="s">
        <v>793</v>
      </c>
      <c r="M230" s="646" t="s">
        <v>111</v>
      </c>
      <c r="N230" s="647">
        <v>555</v>
      </c>
      <c r="O230" s="646" t="s">
        <v>787</v>
      </c>
      <c r="P230" s="646" t="s">
        <v>803</v>
      </c>
      <c r="Q230" s="647">
        <v>28</v>
      </c>
      <c r="R230" s="646" t="s">
        <v>870</v>
      </c>
      <c r="S230" s="2"/>
      <c r="T230" s="2"/>
      <c r="U230" s="2"/>
      <c r="V230" s="2"/>
      <c r="W230" s="2"/>
      <c r="X230" s="2"/>
      <c r="Y230" s="2"/>
      <c r="Z230" s="2"/>
      <c r="AA230" s="2"/>
      <c r="AB230" s="2"/>
      <c r="AC230" s="2"/>
      <c r="AD230" s="2"/>
      <c r="AE230" s="2"/>
      <c r="AF230" s="2"/>
      <c r="AG230" s="2"/>
      <c r="AH230" s="2"/>
      <c r="AI230" s="2"/>
      <c r="AJ230" s="15"/>
      <c r="AK230" s="2"/>
      <c r="AL230" s="2"/>
      <c r="AM230" s="154"/>
    </row>
    <row r="231" spans="1:39" ht="56.25" x14ac:dyDescent="0.25">
      <c r="A231" s="153" t="s">
        <v>1051</v>
      </c>
      <c r="B231" s="646" t="s">
        <v>875</v>
      </c>
      <c r="C231" s="647" t="s">
        <v>58</v>
      </c>
      <c r="D231" s="647"/>
      <c r="E231" s="647"/>
      <c r="F231" s="646" t="s">
        <v>876</v>
      </c>
      <c r="G231" s="647">
        <v>20</v>
      </c>
      <c r="H231" s="647">
        <v>30</v>
      </c>
      <c r="I231" s="647">
        <v>38</v>
      </c>
      <c r="J231" s="647">
        <v>28</v>
      </c>
      <c r="K231" s="648">
        <f t="shared" si="13"/>
        <v>116</v>
      </c>
      <c r="L231" s="646" t="s">
        <v>796</v>
      </c>
      <c r="M231" s="646" t="s">
        <v>111</v>
      </c>
      <c r="N231" s="647">
        <v>568</v>
      </c>
      <c r="O231" s="646" t="s">
        <v>787</v>
      </c>
      <c r="P231" s="646" t="s">
        <v>877</v>
      </c>
      <c r="Q231" s="647">
        <v>116</v>
      </c>
      <c r="R231" s="646" t="s">
        <v>878</v>
      </c>
      <c r="S231" s="2"/>
      <c r="T231" s="2"/>
      <c r="U231" s="2"/>
      <c r="V231" s="2"/>
      <c r="W231" s="2"/>
      <c r="X231" s="2"/>
      <c r="Y231" s="2"/>
      <c r="Z231" s="2"/>
      <c r="AA231" s="2"/>
      <c r="AB231" s="2"/>
      <c r="AC231" s="2"/>
      <c r="AD231" s="2"/>
      <c r="AE231" s="2"/>
      <c r="AF231" s="2"/>
      <c r="AG231" s="2"/>
      <c r="AH231" s="2"/>
      <c r="AI231" s="2"/>
      <c r="AJ231" s="15"/>
      <c r="AK231" s="2"/>
      <c r="AL231" s="2"/>
      <c r="AM231" s="154"/>
    </row>
    <row r="232" spans="1:39" ht="56.25" x14ac:dyDescent="0.25">
      <c r="A232" s="153" t="s">
        <v>1051</v>
      </c>
      <c r="B232" s="646" t="s">
        <v>879</v>
      </c>
      <c r="C232" s="647" t="s">
        <v>58</v>
      </c>
      <c r="D232" s="647"/>
      <c r="E232" s="647"/>
      <c r="F232" s="646" t="s">
        <v>880</v>
      </c>
      <c r="G232" s="647">
        <v>10</v>
      </c>
      <c r="H232" s="647">
        <v>13</v>
      </c>
      <c r="I232" s="647">
        <v>14</v>
      </c>
      <c r="J232" s="647">
        <v>14</v>
      </c>
      <c r="K232" s="648">
        <f t="shared" si="13"/>
        <v>51</v>
      </c>
      <c r="L232" s="646" t="s">
        <v>796</v>
      </c>
      <c r="M232" s="646" t="s">
        <v>111</v>
      </c>
      <c r="N232" s="647">
        <v>568</v>
      </c>
      <c r="O232" s="646" t="s">
        <v>787</v>
      </c>
      <c r="P232" s="646" t="s">
        <v>803</v>
      </c>
      <c r="Q232" s="647">
        <v>53</v>
      </c>
      <c r="R232" s="646" t="s">
        <v>878</v>
      </c>
      <c r="S232" s="2"/>
      <c r="T232" s="2"/>
      <c r="U232" s="2"/>
      <c r="V232" s="2"/>
      <c r="W232" s="2"/>
      <c r="X232" s="2"/>
      <c r="Y232" s="2"/>
      <c r="Z232" s="2"/>
      <c r="AA232" s="2"/>
      <c r="AB232" s="2"/>
      <c r="AC232" s="2"/>
      <c r="AD232" s="2"/>
      <c r="AE232" s="2"/>
      <c r="AF232" s="2"/>
      <c r="AG232" s="2"/>
      <c r="AH232" s="2"/>
      <c r="AI232" s="2"/>
      <c r="AJ232" s="15"/>
      <c r="AK232" s="2"/>
      <c r="AL232" s="2"/>
      <c r="AM232" s="154"/>
    </row>
    <row r="233" spans="1:39" ht="56.25" x14ac:dyDescent="0.25">
      <c r="A233" s="153" t="s">
        <v>1051</v>
      </c>
      <c r="B233" s="646" t="s">
        <v>879</v>
      </c>
      <c r="C233" s="647"/>
      <c r="D233" s="647"/>
      <c r="E233" s="647" t="s">
        <v>58</v>
      </c>
      <c r="F233" s="646" t="s">
        <v>881</v>
      </c>
      <c r="G233" s="647">
        <v>20</v>
      </c>
      <c r="H233" s="647">
        <v>30</v>
      </c>
      <c r="I233" s="647">
        <v>38</v>
      </c>
      <c r="J233" s="647">
        <v>28</v>
      </c>
      <c r="K233" s="648">
        <f t="shared" si="13"/>
        <v>116</v>
      </c>
      <c r="L233" s="646" t="s">
        <v>793</v>
      </c>
      <c r="M233" s="646" t="s">
        <v>111</v>
      </c>
      <c r="N233" s="647">
        <v>568</v>
      </c>
      <c r="O233" s="646" t="s">
        <v>787</v>
      </c>
      <c r="P233" s="646" t="s">
        <v>877</v>
      </c>
      <c r="Q233" s="647">
        <v>116</v>
      </c>
      <c r="R233" s="646" t="s">
        <v>878</v>
      </c>
      <c r="S233" s="2"/>
      <c r="T233" s="2"/>
      <c r="U233" s="2"/>
      <c r="V233" s="2"/>
      <c r="W233" s="2"/>
      <c r="X233" s="2"/>
      <c r="Y233" s="2"/>
      <c r="Z233" s="2"/>
      <c r="AA233" s="2"/>
      <c r="AB233" s="2"/>
      <c r="AC233" s="2"/>
      <c r="AD233" s="2"/>
      <c r="AE233" s="2"/>
      <c r="AF233" s="2"/>
      <c r="AG233" s="2"/>
      <c r="AH233" s="2"/>
      <c r="AI233" s="2"/>
      <c r="AJ233" s="15"/>
      <c r="AK233" s="2"/>
      <c r="AL233" s="2"/>
      <c r="AM233" s="154"/>
    </row>
    <row r="234" spans="1:39" ht="56.25" x14ac:dyDescent="0.25">
      <c r="A234" s="153" t="s">
        <v>1051</v>
      </c>
      <c r="B234" s="665" t="s">
        <v>882</v>
      </c>
      <c r="C234" s="647" t="s">
        <v>58</v>
      </c>
      <c r="D234" s="647"/>
      <c r="E234" s="647"/>
      <c r="F234" s="646" t="s">
        <v>883</v>
      </c>
      <c r="G234" s="666">
        <v>8</v>
      </c>
      <c r="H234" s="666">
        <v>8</v>
      </c>
      <c r="I234" s="666">
        <v>5</v>
      </c>
      <c r="J234" s="666">
        <v>5</v>
      </c>
      <c r="K234" s="648">
        <f t="shared" si="13"/>
        <v>26</v>
      </c>
      <c r="L234" s="646" t="s">
        <v>796</v>
      </c>
      <c r="M234" s="646" t="s">
        <v>111</v>
      </c>
      <c r="N234" s="647">
        <v>568</v>
      </c>
      <c r="O234" s="646" t="s">
        <v>787</v>
      </c>
      <c r="P234" s="646" t="s">
        <v>884</v>
      </c>
      <c r="Q234" s="647">
        <v>13</v>
      </c>
      <c r="R234" s="646" t="s">
        <v>885</v>
      </c>
      <c r="S234" s="2"/>
      <c r="T234" s="2"/>
      <c r="U234" s="2"/>
      <c r="V234" s="2"/>
      <c r="W234" s="2"/>
      <c r="X234" s="2"/>
      <c r="Y234" s="2"/>
      <c r="Z234" s="2"/>
      <c r="AA234" s="2"/>
      <c r="AB234" s="2"/>
      <c r="AC234" s="2"/>
      <c r="AD234" s="2"/>
      <c r="AE234" s="2"/>
      <c r="AF234" s="2"/>
      <c r="AG234" s="2"/>
      <c r="AH234" s="2"/>
      <c r="AI234" s="2"/>
      <c r="AJ234" s="15"/>
      <c r="AK234" s="2"/>
      <c r="AL234" s="2"/>
      <c r="AM234" s="154"/>
    </row>
    <row r="235" spans="1:39" ht="101.25" x14ac:dyDescent="0.25">
      <c r="A235" s="153" t="s">
        <v>1051</v>
      </c>
      <c r="B235" s="646" t="s">
        <v>886</v>
      </c>
      <c r="C235" s="647" t="s">
        <v>58</v>
      </c>
      <c r="D235" s="647"/>
      <c r="E235" s="647"/>
      <c r="F235" s="646" t="s">
        <v>887</v>
      </c>
      <c r="G235" s="647">
        <v>1</v>
      </c>
      <c r="H235" s="647">
        <v>0</v>
      </c>
      <c r="I235" s="647">
        <v>0</v>
      </c>
      <c r="J235" s="647">
        <v>1</v>
      </c>
      <c r="K235" s="648">
        <f t="shared" si="13"/>
        <v>2</v>
      </c>
      <c r="L235" s="646" t="s">
        <v>796</v>
      </c>
      <c r="M235" s="646" t="s">
        <v>111</v>
      </c>
      <c r="N235" s="647">
        <v>568</v>
      </c>
      <c r="O235" s="646" t="s">
        <v>888</v>
      </c>
      <c r="P235" s="646" t="s">
        <v>889</v>
      </c>
      <c r="Q235" s="647">
        <v>169</v>
      </c>
      <c r="R235" s="646" t="s">
        <v>878</v>
      </c>
      <c r="S235" s="2"/>
      <c r="T235" s="2"/>
      <c r="U235" s="2"/>
      <c r="V235" s="2"/>
      <c r="W235" s="2"/>
      <c r="X235" s="2"/>
      <c r="Y235" s="2"/>
      <c r="Z235" s="2"/>
      <c r="AA235" s="2"/>
      <c r="AB235" s="2"/>
      <c r="AC235" s="2"/>
      <c r="AD235" s="2"/>
      <c r="AE235" s="2"/>
      <c r="AF235" s="2"/>
      <c r="AG235" s="2"/>
      <c r="AH235" s="2"/>
      <c r="AI235" s="2"/>
      <c r="AJ235" s="15"/>
      <c r="AK235" s="2"/>
      <c r="AL235" s="2"/>
      <c r="AM235" s="154"/>
    </row>
    <row r="236" spans="1:39" ht="67.5" x14ac:dyDescent="0.25">
      <c r="A236" s="153" t="s">
        <v>1051</v>
      </c>
      <c r="B236" s="646" t="s">
        <v>890</v>
      </c>
      <c r="C236" s="647" t="s">
        <v>58</v>
      </c>
      <c r="D236" s="647"/>
      <c r="E236" s="647"/>
      <c r="F236" s="646" t="s">
        <v>887</v>
      </c>
      <c r="G236" s="647">
        <v>0</v>
      </c>
      <c r="H236" s="647">
        <v>1</v>
      </c>
      <c r="I236" s="647">
        <v>1</v>
      </c>
      <c r="J236" s="647">
        <v>2</v>
      </c>
      <c r="K236" s="648">
        <f t="shared" si="13"/>
        <v>4</v>
      </c>
      <c r="L236" s="646" t="s">
        <v>796</v>
      </c>
      <c r="M236" s="646" t="s">
        <v>111</v>
      </c>
      <c r="N236" s="647">
        <v>568</v>
      </c>
      <c r="O236" s="646" t="s">
        <v>888</v>
      </c>
      <c r="P236" s="646" t="s">
        <v>584</v>
      </c>
      <c r="Q236" s="647">
        <v>120</v>
      </c>
      <c r="R236" s="646" t="s">
        <v>878</v>
      </c>
      <c r="S236" s="2"/>
      <c r="T236" s="2"/>
      <c r="U236" s="2"/>
      <c r="V236" s="2"/>
      <c r="W236" s="2"/>
      <c r="X236" s="2"/>
      <c r="Y236" s="2"/>
      <c r="Z236" s="2"/>
      <c r="AA236" s="2"/>
      <c r="AB236" s="2"/>
      <c r="AC236" s="2"/>
      <c r="AD236" s="2"/>
      <c r="AE236" s="2"/>
      <c r="AF236" s="2"/>
      <c r="AG236" s="2"/>
      <c r="AH236" s="2"/>
      <c r="AI236" s="2"/>
      <c r="AJ236" s="15"/>
      <c r="AK236" s="2"/>
      <c r="AL236" s="2"/>
      <c r="AM236" s="154"/>
    </row>
    <row r="237" spans="1:39" ht="78.75" x14ac:dyDescent="0.25">
      <c r="A237" s="153" t="s">
        <v>1051</v>
      </c>
      <c r="B237" s="646" t="s">
        <v>891</v>
      </c>
      <c r="C237" s="647"/>
      <c r="D237" s="647" t="s">
        <v>58</v>
      </c>
      <c r="E237" s="647"/>
      <c r="F237" s="646" t="s">
        <v>892</v>
      </c>
      <c r="G237" s="667">
        <v>40</v>
      </c>
      <c r="H237" s="667">
        <v>35</v>
      </c>
      <c r="I237" s="667">
        <v>25</v>
      </c>
      <c r="J237" s="667">
        <v>16</v>
      </c>
      <c r="K237" s="648">
        <f t="shared" si="13"/>
        <v>116</v>
      </c>
      <c r="L237" s="646" t="s">
        <v>786</v>
      </c>
      <c r="M237" s="646" t="s">
        <v>111</v>
      </c>
      <c r="N237" s="647">
        <v>208</v>
      </c>
      <c r="O237" s="646" t="s">
        <v>893</v>
      </c>
      <c r="P237" s="646" t="s">
        <v>894</v>
      </c>
      <c r="Q237" s="647">
        <v>116</v>
      </c>
      <c r="R237" s="646" t="s">
        <v>895</v>
      </c>
      <c r="S237" s="2"/>
      <c r="T237" s="2"/>
      <c r="U237" s="2"/>
      <c r="V237" s="2"/>
      <c r="W237" s="2"/>
      <c r="X237" s="2"/>
      <c r="Y237" s="2"/>
      <c r="Z237" s="2"/>
      <c r="AA237" s="2"/>
      <c r="AB237" s="2"/>
      <c r="AC237" s="2"/>
      <c r="AD237" s="2"/>
      <c r="AE237" s="2"/>
      <c r="AF237" s="2"/>
      <c r="AG237" s="2"/>
      <c r="AH237" s="2"/>
      <c r="AI237" s="2"/>
      <c r="AJ237" s="15"/>
      <c r="AK237" s="2"/>
      <c r="AL237" s="2"/>
      <c r="AM237" s="154"/>
    </row>
    <row r="238" spans="1:39" ht="67.5" x14ac:dyDescent="0.25">
      <c r="A238" s="153" t="s">
        <v>1051</v>
      </c>
      <c r="B238" s="646" t="s">
        <v>896</v>
      </c>
      <c r="C238" s="647"/>
      <c r="D238" s="647" t="s">
        <v>58</v>
      </c>
      <c r="E238" s="647"/>
      <c r="F238" s="646" t="s">
        <v>897</v>
      </c>
      <c r="G238" s="667">
        <v>40</v>
      </c>
      <c r="H238" s="667">
        <v>35</v>
      </c>
      <c r="I238" s="667">
        <v>25</v>
      </c>
      <c r="J238" s="667">
        <v>16</v>
      </c>
      <c r="K238" s="648">
        <f t="shared" si="13"/>
        <v>116</v>
      </c>
      <c r="L238" s="646" t="s">
        <v>786</v>
      </c>
      <c r="M238" s="646" t="s">
        <v>111</v>
      </c>
      <c r="N238" s="647">
        <v>208</v>
      </c>
      <c r="O238" s="646" t="s">
        <v>898</v>
      </c>
      <c r="P238" s="646" t="s">
        <v>894</v>
      </c>
      <c r="Q238" s="647">
        <v>116</v>
      </c>
      <c r="R238" s="646" t="s">
        <v>895</v>
      </c>
      <c r="S238" s="2"/>
      <c r="T238" s="2"/>
      <c r="U238" s="2"/>
      <c r="V238" s="2"/>
      <c r="W238" s="2"/>
      <c r="X238" s="2"/>
      <c r="Y238" s="2"/>
      <c r="Z238" s="2"/>
      <c r="AA238" s="2"/>
      <c r="AB238" s="2"/>
      <c r="AC238" s="2"/>
      <c r="AD238" s="2"/>
      <c r="AE238" s="2"/>
      <c r="AF238" s="2"/>
      <c r="AG238" s="2"/>
      <c r="AH238" s="2"/>
      <c r="AI238" s="2"/>
      <c r="AJ238" s="15"/>
      <c r="AK238" s="2"/>
      <c r="AL238" s="2"/>
      <c r="AM238" s="154"/>
    </row>
    <row r="239" spans="1:39" ht="123.75" x14ac:dyDescent="0.25">
      <c r="A239" s="153" t="s">
        <v>1051</v>
      </c>
      <c r="B239" s="646" t="s">
        <v>899</v>
      </c>
      <c r="C239" s="647"/>
      <c r="D239" s="647" t="s">
        <v>58</v>
      </c>
      <c r="E239" s="647"/>
      <c r="F239" s="646" t="s">
        <v>900</v>
      </c>
      <c r="G239" s="667">
        <v>40</v>
      </c>
      <c r="H239" s="667">
        <v>35</v>
      </c>
      <c r="I239" s="667">
        <v>25</v>
      </c>
      <c r="J239" s="667">
        <v>16</v>
      </c>
      <c r="K239" s="648">
        <f t="shared" si="13"/>
        <v>116</v>
      </c>
      <c r="L239" s="646" t="s">
        <v>786</v>
      </c>
      <c r="M239" s="646" t="s">
        <v>111</v>
      </c>
      <c r="N239" s="647">
        <v>208</v>
      </c>
      <c r="O239" s="646" t="s">
        <v>787</v>
      </c>
      <c r="P239" s="646" t="s">
        <v>894</v>
      </c>
      <c r="Q239" s="647">
        <v>116</v>
      </c>
      <c r="R239" s="646" t="s">
        <v>895</v>
      </c>
      <c r="S239" s="2"/>
      <c r="T239" s="2"/>
      <c r="U239" s="2"/>
      <c r="V239" s="2"/>
      <c r="W239" s="2"/>
      <c r="X239" s="2"/>
      <c r="Y239" s="2"/>
      <c r="Z239" s="2"/>
      <c r="AA239" s="2"/>
      <c r="AB239" s="2"/>
      <c r="AC239" s="2"/>
      <c r="AD239" s="2"/>
      <c r="AE239" s="2"/>
      <c r="AF239" s="2"/>
      <c r="AG239" s="2"/>
      <c r="AH239" s="2"/>
      <c r="AI239" s="2"/>
      <c r="AJ239" s="15"/>
      <c r="AK239" s="2"/>
      <c r="AL239" s="2"/>
      <c r="AM239" s="154"/>
    </row>
    <row r="240" spans="1:39" ht="90" x14ac:dyDescent="0.25">
      <c r="A240" s="153" t="s">
        <v>1051</v>
      </c>
      <c r="B240" s="646" t="s">
        <v>901</v>
      </c>
      <c r="C240" s="647"/>
      <c r="D240" s="647" t="s">
        <v>58</v>
      </c>
      <c r="E240" s="647"/>
      <c r="F240" s="646" t="s">
        <v>902</v>
      </c>
      <c r="G240" s="667">
        <v>40</v>
      </c>
      <c r="H240" s="667">
        <v>35</v>
      </c>
      <c r="I240" s="667">
        <v>25</v>
      </c>
      <c r="J240" s="667">
        <v>16</v>
      </c>
      <c r="K240" s="648">
        <f t="shared" si="13"/>
        <v>116</v>
      </c>
      <c r="L240" s="646" t="s">
        <v>786</v>
      </c>
      <c r="M240" s="646" t="s">
        <v>111</v>
      </c>
      <c r="N240" s="647">
        <v>208</v>
      </c>
      <c r="O240" s="646" t="s">
        <v>787</v>
      </c>
      <c r="P240" s="646" t="s">
        <v>894</v>
      </c>
      <c r="Q240" s="647">
        <v>116</v>
      </c>
      <c r="R240" s="646" t="s">
        <v>895</v>
      </c>
      <c r="S240" s="2"/>
      <c r="T240" s="2"/>
      <c r="U240" s="2"/>
      <c r="V240" s="2"/>
      <c r="W240" s="2"/>
      <c r="X240" s="2"/>
      <c r="Y240" s="2"/>
      <c r="Z240" s="2"/>
      <c r="AA240" s="2"/>
      <c r="AB240" s="2"/>
      <c r="AC240" s="2"/>
      <c r="AD240" s="2"/>
      <c r="AE240" s="2"/>
      <c r="AF240" s="2"/>
      <c r="AG240" s="2"/>
      <c r="AH240" s="2"/>
      <c r="AI240" s="2"/>
      <c r="AJ240" s="15"/>
      <c r="AK240" s="2"/>
      <c r="AL240" s="2"/>
      <c r="AM240" s="154"/>
    </row>
    <row r="241" spans="1:39" ht="56.25" x14ac:dyDescent="0.25">
      <c r="A241" s="153" t="s">
        <v>1051</v>
      </c>
      <c r="B241" s="646" t="s">
        <v>903</v>
      </c>
      <c r="C241" s="647"/>
      <c r="D241" s="647" t="s">
        <v>58</v>
      </c>
      <c r="E241" s="647"/>
      <c r="F241" s="646" t="s">
        <v>904</v>
      </c>
      <c r="G241" s="667">
        <v>40</v>
      </c>
      <c r="H241" s="667">
        <v>35</v>
      </c>
      <c r="I241" s="667">
        <v>25</v>
      </c>
      <c r="J241" s="667">
        <v>16</v>
      </c>
      <c r="K241" s="648">
        <f t="shared" si="13"/>
        <v>116</v>
      </c>
      <c r="L241" s="646" t="s">
        <v>786</v>
      </c>
      <c r="M241" s="646" t="s">
        <v>111</v>
      </c>
      <c r="N241" s="647">
        <v>208</v>
      </c>
      <c r="O241" s="646" t="s">
        <v>905</v>
      </c>
      <c r="P241" s="646" t="s">
        <v>894</v>
      </c>
      <c r="Q241" s="647">
        <v>116</v>
      </c>
      <c r="R241" s="646" t="s">
        <v>895</v>
      </c>
      <c r="S241" s="2"/>
      <c r="T241" s="2"/>
      <c r="U241" s="2"/>
      <c r="V241" s="2"/>
      <c r="W241" s="2"/>
      <c r="X241" s="2"/>
      <c r="Y241" s="2"/>
      <c r="Z241" s="2"/>
      <c r="AA241" s="2"/>
      <c r="AB241" s="2"/>
      <c r="AC241" s="2"/>
      <c r="AD241" s="2"/>
      <c r="AE241" s="2"/>
      <c r="AF241" s="2"/>
      <c r="AG241" s="2"/>
      <c r="AH241" s="2"/>
      <c r="AI241" s="2"/>
      <c r="AJ241" s="15"/>
      <c r="AK241" s="2"/>
      <c r="AL241" s="2"/>
      <c r="AM241" s="154"/>
    </row>
    <row r="242" spans="1:39" ht="45" x14ac:dyDescent="0.25">
      <c r="A242" s="153" t="s">
        <v>1051</v>
      </c>
      <c r="B242" s="646" t="s">
        <v>906</v>
      </c>
      <c r="C242" s="647"/>
      <c r="D242" s="647"/>
      <c r="E242" s="647" t="s">
        <v>58</v>
      </c>
      <c r="F242" s="646" t="s">
        <v>907</v>
      </c>
      <c r="G242" s="667">
        <v>29</v>
      </c>
      <c r="H242" s="667">
        <v>29</v>
      </c>
      <c r="I242" s="667">
        <v>29</v>
      </c>
      <c r="J242" s="667">
        <v>29</v>
      </c>
      <c r="K242" s="648">
        <f t="shared" si="13"/>
        <v>116</v>
      </c>
      <c r="L242" s="646" t="s">
        <v>793</v>
      </c>
      <c r="M242" s="646" t="s">
        <v>111</v>
      </c>
      <c r="N242" s="647">
        <v>208</v>
      </c>
      <c r="O242" s="646" t="s">
        <v>787</v>
      </c>
      <c r="P242" s="646" t="s">
        <v>894</v>
      </c>
      <c r="Q242" s="647">
        <v>116</v>
      </c>
      <c r="R242" s="646" t="s">
        <v>895</v>
      </c>
      <c r="S242" s="2"/>
      <c r="T242" s="2"/>
      <c r="U242" s="2"/>
      <c r="V242" s="2"/>
      <c r="W242" s="2"/>
      <c r="X242" s="2"/>
      <c r="Y242" s="2"/>
      <c r="Z242" s="2"/>
      <c r="AA242" s="2"/>
      <c r="AB242" s="2"/>
      <c r="AC242" s="2"/>
      <c r="AD242" s="2"/>
      <c r="AE242" s="2"/>
      <c r="AF242" s="2"/>
      <c r="AG242" s="2"/>
      <c r="AH242" s="2"/>
      <c r="AI242" s="2"/>
      <c r="AJ242" s="15"/>
      <c r="AK242" s="2"/>
      <c r="AL242" s="2"/>
      <c r="AM242" s="154"/>
    </row>
    <row r="243" spans="1:39" ht="56.25" x14ac:dyDescent="0.25">
      <c r="A243" s="153" t="s">
        <v>1051</v>
      </c>
      <c r="B243" s="646" t="s">
        <v>908</v>
      </c>
      <c r="C243" s="647"/>
      <c r="D243" s="647"/>
      <c r="E243" s="647" t="s">
        <v>58</v>
      </c>
      <c r="F243" s="646" t="s">
        <v>909</v>
      </c>
      <c r="G243" s="667">
        <v>2</v>
      </c>
      <c r="H243" s="667">
        <v>15</v>
      </c>
      <c r="I243" s="667">
        <v>15</v>
      </c>
      <c r="J243" s="667">
        <v>10</v>
      </c>
      <c r="K243" s="648">
        <f t="shared" si="13"/>
        <v>42</v>
      </c>
      <c r="L243" s="646" t="s">
        <v>793</v>
      </c>
      <c r="M243" s="646" t="s">
        <v>111</v>
      </c>
      <c r="N243" s="647">
        <v>208</v>
      </c>
      <c r="O243" s="646" t="s">
        <v>787</v>
      </c>
      <c r="P243" s="646" t="s">
        <v>894</v>
      </c>
      <c r="Q243" s="647">
        <v>21</v>
      </c>
      <c r="R243" s="646" t="s">
        <v>895</v>
      </c>
      <c r="S243" s="2"/>
      <c r="T243" s="2"/>
      <c r="U243" s="2"/>
      <c r="V243" s="2"/>
      <c r="W243" s="2"/>
      <c r="X243" s="2"/>
      <c r="Y243" s="2"/>
      <c r="Z243" s="2"/>
      <c r="AA243" s="2"/>
      <c r="AB243" s="2"/>
      <c r="AC243" s="2"/>
      <c r="AD243" s="2"/>
      <c r="AE243" s="2"/>
      <c r="AF243" s="2"/>
      <c r="AG243" s="2"/>
      <c r="AH243" s="2"/>
      <c r="AI243" s="2"/>
      <c r="AJ243" s="15"/>
      <c r="AK243" s="2"/>
      <c r="AL243" s="2"/>
      <c r="AM243" s="154"/>
    </row>
    <row r="244" spans="1:39" ht="191.25" x14ac:dyDescent="0.25">
      <c r="A244" s="153" t="s">
        <v>1051</v>
      </c>
      <c r="B244" s="646" t="s">
        <v>910</v>
      </c>
      <c r="C244" s="647" t="s">
        <v>58</v>
      </c>
      <c r="D244" s="647"/>
      <c r="E244" s="647"/>
      <c r="F244" s="646" t="s">
        <v>911</v>
      </c>
      <c r="G244" s="667">
        <v>1</v>
      </c>
      <c r="H244" s="667">
        <v>1</v>
      </c>
      <c r="I244" s="667">
        <v>1</v>
      </c>
      <c r="J244" s="667">
        <v>1</v>
      </c>
      <c r="K244" s="648">
        <f t="shared" si="13"/>
        <v>4</v>
      </c>
      <c r="L244" s="646" t="s">
        <v>796</v>
      </c>
      <c r="M244" s="646" t="s">
        <v>111</v>
      </c>
      <c r="N244" s="647">
        <v>208</v>
      </c>
      <c r="O244" s="646" t="s">
        <v>787</v>
      </c>
      <c r="P244" s="646" t="s">
        <v>803</v>
      </c>
      <c r="Q244" s="647">
        <v>50</v>
      </c>
      <c r="R244" s="646" t="s">
        <v>895</v>
      </c>
      <c r="S244" s="2"/>
      <c r="T244" s="2"/>
      <c r="U244" s="2"/>
      <c r="V244" s="2"/>
      <c r="W244" s="2"/>
      <c r="X244" s="2"/>
      <c r="Y244" s="2"/>
      <c r="Z244" s="2"/>
      <c r="AA244" s="2"/>
      <c r="AB244" s="2"/>
      <c r="AC244" s="2"/>
      <c r="AD244" s="2"/>
      <c r="AE244" s="2"/>
      <c r="AF244" s="2"/>
      <c r="AG244" s="2"/>
      <c r="AH244" s="2"/>
      <c r="AI244" s="2"/>
      <c r="AJ244" s="15"/>
      <c r="AK244" s="2"/>
      <c r="AL244" s="2"/>
      <c r="AM244" s="154"/>
    </row>
    <row r="245" spans="1:39" ht="67.5" x14ac:dyDescent="0.25">
      <c r="A245" s="153" t="s">
        <v>1051</v>
      </c>
      <c r="B245" s="646" t="s">
        <v>912</v>
      </c>
      <c r="C245" s="647"/>
      <c r="D245" s="647"/>
      <c r="E245" s="647" t="s">
        <v>58</v>
      </c>
      <c r="F245" s="646" t="s">
        <v>913</v>
      </c>
      <c r="G245" s="667">
        <v>9</v>
      </c>
      <c r="H245" s="667">
        <v>27</v>
      </c>
      <c r="I245" s="667">
        <v>27</v>
      </c>
      <c r="J245" s="667">
        <v>18</v>
      </c>
      <c r="K245" s="648">
        <f t="shared" si="13"/>
        <v>81</v>
      </c>
      <c r="L245" s="646" t="s">
        <v>793</v>
      </c>
      <c r="M245" s="646" t="s">
        <v>111</v>
      </c>
      <c r="N245" s="647">
        <v>569</v>
      </c>
      <c r="O245" s="646" t="s">
        <v>787</v>
      </c>
      <c r="P245" s="646" t="s">
        <v>894</v>
      </c>
      <c r="Q245" s="647">
        <v>88</v>
      </c>
      <c r="R245" s="646" t="s">
        <v>895</v>
      </c>
      <c r="S245" s="2"/>
      <c r="T245" s="2"/>
      <c r="U245" s="2"/>
      <c r="V245" s="2"/>
      <c r="W245" s="2"/>
      <c r="X245" s="2"/>
      <c r="Y245" s="2"/>
      <c r="Z245" s="2"/>
      <c r="AA245" s="2"/>
      <c r="AB245" s="2"/>
      <c r="AC245" s="2"/>
      <c r="AD245" s="2"/>
      <c r="AE245" s="2"/>
      <c r="AF245" s="2"/>
      <c r="AG245" s="2"/>
      <c r="AH245" s="2"/>
      <c r="AI245" s="2"/>
      <c r="AJ245" s="15"/>
      <c r="AK245" s="2"/>
      <c r="AL245" s="2"/>
      <c r="AM245" s="154"/>
    </row>
    <row r="246" spans="1:39" ht="67.5" x14ac:dyDescent="0.25">
      <c r="A246" s="153" t="s">
        <v>1051</v>
      </c>
      <c r="B246" s="646" t="s">
        <v>912</v>
      </c>
      <c r="C246" s="647"/>
      <c r="D246" s="647"/>
      <c r="E246" s="647" t="s">
        <v>58</v>
      </c>
      <c r="F246" s="646" t="s">
        <v>913</v>
      </c>
      <c r="G246" s="667">
        <v>3</v>
      </c>
      <c r="H246" s="667">
        <v>5</v>
      </c>
      <c r="I246" s="667">
        <v>6</v>
      </c>
      <c r="J246" s="667">
        <v>4</v>
      </c>
      <c r="K246" s="648">
        <f t="shared" si="13"/>
        <v>18</v>
      </c>
      <c r="L246" s="646" t="s">
        <v>793</v>
      </c>
      <c r="M246" s="646" t="s">
        <v>111</v>
      </c>
      <c r="N246" s="647">
        <v>569</v>
      </c>
      <c r="O246" s="646" t="s">
        <v>787</v>
      </c>
      <c r="P246" s="646" t="s">
        <v>803</v>
      </c>
      <c r="Q246" s="647">
        <v>24</v>
      </c>
      <c r="R246" s="646" t="s">
        <v>895</v>
      </c>
      <c r="S246" s="2"/>
      <c r="T246" s="2"/>
      <c r="U246" s="2"/>
      <c r="V246" s="2"/>
      <c r="W246" s="2"/>
      <c r="X246" s="2"/>
      <c r="Y246" s="2"/>
      <c r="Z246" s="2"/>
      <c r="AA246" s="2"/>
      <c r="AB246" s="2"/>
      <c r="AC246" s="2"/>
      <c r="AD246" s="2"/>
      <c r="AE246" s="2"/>
      <c r="AF246" s="2"/>
      <c r="AG246" s="2"/>
      <c r="AH246" s="2"/>
      <c r="AI246" s="2"/>
      <c r="AJ246" s="15"/>
      <c r="AK246" s="2"/>
      <c r="AL246" s="2"/>
      <c r="AM246" s="154"/>
    </row>
    <row r="247" spans="1:39" ht="112.5" x14ac:dyDescent="0.25">
      <c r="A247" s="153" t="s">
        <v>1051</v>
      </c>
      <c r="B247" s="646" t="s">
        <v>914</v>
      </c>
      <c r="C247" s="647" t="s">
        <v>58</v>
      </c>
      <c r="D247" s="647"/>
      <c r="E247" s="647"/>
      <c r="F247" s="646" t="s">
        <v>915</v>
      </c>
      <c r="G247" s="667">
        <v>1</v>
      </c>
      <c r="H247" s="667">
        <v>1</v>
      </c>
      <c r="I247" s="667">
        <v>1</v>
      </c>
      <c r="J247" s="667">
        <v>1</v>
      </c>
      <c r="K247" s="648">
        <f t="shared" si="13"/>
        <v>4</v>
      </c>
      <c r="L247" s="646" t="s">
        <v>796</v>
      </c>
      <c r="M247" s="646" t="s">
        <v>111</v>
      </c>
      <c r="N247" s="647">
        <v>569</v>
      </c>
      <c r="O247" s="646" t="s">
        <v>787</v>
      </c>
      <c r="P247" s="646" t="s">
        <v>803</v>
      </c>
      <c r="Q247" s="647">
        <v>4</v>
      </c>
      <c r="R247" s="646" t="s">
        <v>895</v>
      </c>
      <c r="S247" s="2"/>
      <c r="T247" s="2"/>
      <c r="U247" s="2"/>
      <c r="V247" s="2"/>
      <c r="W247" s="2"/>
      <c r="X247" s="2"/>
      <c r="Y247" s="2"/>
      <c r="Z247" s="2"/>
      <c r="AA247" s="2"/>
      <c r="AB247" s="2"/>
      <c r="AC247" s="2"/>
      <c r="AD247" s="2"/>
      <c r="AE247" s="2"/>
      <c r="AF247" s="2"/>
      <c r="AG247" s="2"/>
      <c r="AH247" s="2"/>
      <c r="AI247" s="2"/>
      <c r="AJ247" s="15"/>
      <c r="AK247" s="2"/>
      <c r="AL247" s="2"/>
      <c r="AM247" s="154"/>
    </row>
    <row r="248" spans="1:39" ht="67.5" x14ac:dyDescent="0.25">
      <c r="A248" s="153" t="s">
        <v>1051</v>
      </c>
      <c r="B248" s="646" t="s">
        <v>916</v>
      </c>
      <c r="C248" s="647"/>
      <c r="D248" s="647"/>
      <c r="E248" s="647" t="s">
        <v>58</v>
      </c>
      <c r="F248" s="646" t="s">
        <v>917</v>
      </c>
      <c r="G248" s="667">
        <v>40</v>
      </c>
      <c r="H248" s="667">
        <v>35</v>
      </c>
      <c r="I248" s="667">
        <v>25</v>
      </c>
      <c r="J248" s="667">
        <v>16</v>
      </c>
      <c r="K248" s="648">
        <f t="shared" si="13"/>
        <v>116</v>
      </c>
      <c r="L248" s="646" t="s">
        <v>793</v>
      </c>
      <c r="M248" s="646" t="s">
        <v>111</v>
      </c>
      <c r="N248" s="647">
        <v>569</v>
      </c>
      <c r="O248" s="646" t="s">
        <v>918</v>
      </c>
      <c r="P248" s="646" t="s">
        <v>894</v>
      </c>
      <c r="Q248" s="647">
        <v>100</v>
      </c>
      <c r="R248" s="646" t="s">
        <v>895</v>
      </c>
      <c r="S248" s="2"/>
      <c r="T248" s="2"/>
      <c r="U248" s="2"/>
      <c r="V248" s="2"/>
      <c r="W248" s="2"/>
      <c r="X248" s="2"/>
      <c r="Y248" s="2"/>
      <c r="Z248" s="2"/>
      <c r="AA248" s="2"/>
      <c r="AB248" s="2"/>
      <c r="AC248" s="2"/>
      <c r="AD248" s="2"/>
      <c r="AE248" s="2"/>
      <c r="AF248" s="2"/>
      <c r="AG248" s="2"/>
      <c r="AH248" s="2"/>
      <c r="AI248" s="2"/>
      <c r="AJ248" s="15"/>
      <c r="AK248" s="2"/>
      <c r="AL248" s="2"/>
      <c r="AM248" s="154"/>
    </row>
    <row r="249" spans="1:39" ht="67.5" x14ac:dyDescent="0.25">
      <c r="A249" s="153" t="s">
        <v>1051</v>
      </c>
      <c r="B249" s="646" t="s">
        <v>919</v>
      </c>
      <c r="C249" s="647"/>
      <c r="D249" s="647" t="s">
        <v>58</v>
      </c>
      <c r="E249" s="647"/>
      <c r="F249" s="646" t="s">
        <v>920</v>
      </c>
      <c r="G249" s="667">
        <v>29</v>
      </c>
      <c r="H249" s="667">
        <v>29</v>
      </c>
      <c r="I249" s="667">
        <v>29</v>
      </c>
      <c r="J249" s="667">
        <v>29</v>
      </c>
      <c r="K249" s="648">
        <f t="shared" si="13"/>
        <v>116</v>
      </c>
      <c r="L249" s="646" t="s">
        <v>786</v>
      </c>
      <c r="M249" s="646" t="s">
        <v>111</v>
      </c>
      <c r="N249" s="647">
        <v>569</v>
      </c>
      <c r="O249" s="646" t="s">
        <v>921</v>
      </c>
      <c r="P249" s="646" t="s">
        <v>894</v>
      </c>
      <c r="Q249" s="647">
        <v>96</v>
      </c>
      <c r="R249" s="646" t="s">
        <v>895</v>
      </c>
      <c r="S249" s="2"/>
      <c r="T249" s="2"/>
      <c r="U249" s="2"/>
      <c r="V249" s="2"/>
      <c r="W249" s="2"/>
      <c r="X249" s="2"/>
      <c r="Y249" s="2"/>
      <c r="Z249" s="2"/>
      <c r="AA249" s="2"/>
      <c r="AB249" s="2"/>
      <c r="AC249" s="2"/>
      <c r="AD249" s="2"/>
      <c r="AE249" s="2"/>
      <c r="AF249" s="2"/>
      <c r="AG249" s="2"/>
      <c r="AH249" s="2"/>
      <c r="AI249" s="2"/>
      <c r="AJ249" s="15"/>
      <c r="AK249" s="2"/>
      <c r="AL249" s="2"/>
      <c r="AM249" s="154"/>
    </row>
    <row r="250" spans="1:39" ht="56.25" x14ac:dyDescent="0.25">
      <c r="A250" s="153" t="s">
        <v>1051</v>
      </c>
      <c r="B250" s="646" t="s">
        <v>922</v>
      </c>
      <c r="C250" s="647"/>
      <c r="D250" s="647"/>
      <c r="E250" s="647" t="s">
        <v>58</v>
      </c>
      <c r="F250" s="646" t="s">
        <v>922</v>
      </c>
      <c r="G250" s="667">
        <v>29</v>
      </c>
      <c r="H250" s="667">
        <v>29</v>
      </c>
      <c r="I250" s="667">
        <v>29</v>
      </c>
      <c r="J250" s="667">
        <v>29</v>
      </c>
      <c r="K250" s="648">
        <f t="shared" si="13"/>
        <v>116</v>
      </c>
      <c r="L250" s="646" t="s">
        <v>793</v>
      </c>
      <c r="M250" s="646" t="s">
        <v>111</v>
      </c>
      <c r="N250" s="647">
        <v>569</v>
      </c>
      <c r="O250" s="646" t="s">
        <v>921</v>
      </c>
      <c r="P250" s="646" t="s">
        <v>923</v>
      </c>
      <c r="Q250" s="647">
        <v>20</v>
      </c>
      <c r="R250" s="646" t="s">
        <v>895</v>
      </c>
      <c r="S250" s="2"/>
      <c r="T250" s="2"/>
      <c r="U250" s="2"/>
      <c r="V250" s="2"/>
      <c r="W250" s="2"/>
      <c r="X250" s="2"/>
      <c r="Y250" s="2"/>
      <c r="Z250" s="2"/>
      <c r="AA250" s="2"/>
      <c r="AB250" s="2"/>
      <c r="AC250" s="2"/>
      <c r="AD250" s="2"/>
      <c r="AE250" s="2"/>
      <c r="AF250" s="2"/>
      <c r="AG250" s="2"/>
      <c r="AH250" s="2"/>
      <c r="AI250" s="2"/>
      <c r="AJ250" s="15"/>
      <c r="AK250" s="2"/>
      <c r="AL250" s="2"/>
      <c r="AM250" s="154"/>
    </row>
    <row r="251" spans="1:39" ht="67.5" x14ac:dyDescent="0.25">
      <c r="A251" s="153" t="s">
        <v>1051</v>
      </c>
      <c r="B251" s="646" t="s">
        <v>924</v>
      </c>
      <c r="C251" s="647"/>
      <c r="D251" s="647" t="s">
        <v>58</v>
      </c>
      <c r="E251" s="647"/>
      <c r="F251" s="646" t="s">
        <v>925</v>
      </c>
      <c r="G251" s="667">
        <v>29</v>
      </c>
      <c r="H251" s="667">
        <v>29</v>
      </c>
      <c r="I251" s="667">
        <v>29</v>
      </c>
      <c r="J251" s="667">
        <v>29</v>
      </c>
      <c r="K251" s="648">
        <f t="shared" si="13"/>
        <v>116</v>
      </c>
      <c r="L251" s="646" t="s">
        <v>786</v>
      </c>
      <c r="M251" s="646" t="s">
        <v>111</v>
      </c>
      <c r="N251" s="647">
        <v>569</v>
      </c>
      <c r="O251" s="646" t="s">
        <v>918</v>
      </c>
      <c r="P251" s="646" t="s">
        <v>816</v>
      </c>
      <c r="Q251" s="647">
        <v>39</v>
      </c>
      <c r="R251" s="646" t="s">
        <v>895</v>
      </c>
      <c r="S251" s="2"/>
      <c r="T251" s="2"/>
      <c r="U251" s="2"/>
      <c r="V251" s="2"/>
      <c r="W251" s="2"/>
      <c r="X251" s="2"/>
      <c r="Y251" s="2"/>
      <c r="Z251" s="2"/>
      <c r="AA251" s="2"/>
      <c r="AB251" s="2"/>
      <c r="AC251" s="2"/>
      <c r="AD251" s="2"/>
      <c r="AE251" s="2"/>
      <c r="AF251" s="2"/>
      <c r="AG251" s="2"/>
      <c r="AH251" s="2"/>
      <c r="AI251" s="2"/>
      <c r="AJ251" s="15"/>
      <c r="AK251" s="2"/>
      <c r="AL251" s="2"/>
      <c r="AM251" s="154"/>
    </row>
    <row r="252" spans="1:39" ht="67.5" x14ac:dyDescent="0.25">
      <c r="A252" s="153" t="s">
        <v>1051</v>
      </c>
      <c r="B252" s="646" t="s">
        <v>926</v>
      </c>
      <c r="C252" s="647"/>
      <c r="D252" s="647" t="s">
        <v>58</v>
      </c>
      <c r="E252" s="647"/>
      <c r="F252" s="646" t="s">
        <v>927</v>
      </c>
      <c r="G252" s="647">
        <v>6</v>
      </c>
      <c r="H252" s="647">
        <v>8</v>
      </c>
      <c r="I252" s="647">
        <v>8</v>
      </c>
      <c r="J252" s="647">
        <v>6</v>
      </c>
      <c r="K252" s="648">
        <f t="shared" si="13"/>
        <v>28</v>
      </c>
      <c r="L252" s="646" t="s">
        <v>786</v>
      </c>
      <c r="M252" s="646" t="s">
        <v>111</v>
      </c>
      <c r="N252" s="647">
        <v>572</v>
      </c>
      <c r="O252" s="646" t="s">
        <v>787</v>
      </c>
      <c r="P252" s="672" t="s">
        <v>928</v>
      </c>
      <c r="Q252" s="647">
        <v>40</v>
      </c>
      <c r="R252" s="646" t="s">
        <v>929</v>
      </c>
      <c r="S252" s="2"/>
      <c r="T252" s="2"/>
      <c r="U252" s="2"/>
      <c r="V252" s="2"/>
      <c r="W252" s="2"/>
      <c r="X252" s="2"/>
      <c r="Y252" s="2"/>
      <c r="Z252" s="2"/>
      <c r="AA252" s="2"/>
      <c r="AB252" s="2"/>
      <c r="AC252" s="2"/>
      <c r="AD252" s="2"/>
      <c r="AE252" s="2"/>
      <c r="AF252" s="2"/>
      <c r="AG252" s="2"/>
      <c r="AH252" s="2"/>
      <c r="AI252" s="2"/>
      <c r="AJ252" s="15"/>
      <c r="AK252" s="2"/>
      <c r="AL252" s="2"/>
      <c r="AM252" s="154"/>
    </row>
    <row r="253" spans="1:39" ht="56.25" x14ac:dyDescent="0.25">
      <c r="A253" s="153" t="s">
        <v>1051</v>
      </c>
      <c r="B253" s="646" t="s">
        <v>930</v>
      </c>
      <c r="C253" s="647"/>
      <c r="D253" s="647" t="s">
        <v>58</v>
      </c>
      <c r="E253" s="647"/>
      <c r="F253" s="646" t="s">
        <v>927</v>
      </c>
      <c r="G253" s="647">
        <v>0</v>
      </c>
      <c r="H253" s="647">
        <v>6</v>
      </c>
      <c r="I253" s="647">
        <v>6</v>
      </c>
      <c r="J253" s="647">
        <v>4</v>
      </c>
      <c r="K253" s="648">
        <f t="shared" si="13"/>
        <v>16</v>
      </c>
      <c r="L253" s="646" t="s">
        <v>786</v>
      </c>
      <c r="M253" s="646" t="s">
        <v>111</v>
      </c>
      <c r="N253" s="647">
        <v>572</v>
      </c>
      <c r="O253" s="646" t="s">
        <v>787</v>
      </c>
      <c r="P253" s="672" t="s">
        <v>928</v>
      </c>
      <c r="Q253" s="647">
        <v>186</v>
      </c>
      <c r="R253" s="646" t="s">
        <v>929</v>
      </c>
      <c r="S253" s="2"/>
      <c r="T253" s="2"/>
      <c r="U253" s="2"/>
      <c r="V253" s="2"/>
      <c r="W253" s="2"/>
      <c r="X253" s="2"/>
      <c r="Y253" s="2"/>
      <c r="Z253" s="2"/>
      <c r="AA253" s="2"/>
      <c r="AB253" s="2"/>
      <c r="AC253" s="2"/>
      <c r="AD253" s="2"/>
      <c r="AE253" s="2"/>
      <c r="AF253" s="2"/>
      <c r="AG253" s="2"/>
      <c r="AH253" s="2"/>
      <c r="AI253" s="2"/>
      <c r="AJ253" s="15"/>
      <c r="AK253" s="2"/>
      <c r="AL253" s="2"/>
      <c r="AM253" s="154"/>
    </row>
    <row r="254" spans="1:39" ht="67.5" x14ac:dyDescent="0.25">
      <c r="A254" s="153" t="s">
        <v>1051</v>
      </c>
      <c r="B254" s="646" t="s">
        <v>931</v>
      </c>
      <c r="C254" s="647"/>
      <c r="D254" s="647" t="s">
        <v>58</v>
      </c>
      <c r="E254" s="647"/>
      <c r="F254" s="646" t="s">
        <v>932</v>
      </c>
      <c r="G254" s="647">
        <v>16</v>
      </c>
      <c r="H254" s="647">
        <v>50</v>
      </c>
      <c r="I254" s="647">
        <v>50</v>
      </c>
      <c r="J254" s="647">
        <v>48</v>
      </c>
      <c r="K254" s="648">
        <f t="shared" si="13"/>
        <v>164</v>
      </c>
      <c r="L254" s="646" t="s">
        <v>786</v>
      </c>
      <c r="M254" s="646" t="s">
        <v>111</v>
      </c>
      <c r="N254" s="647">
        <v>572</v>
      </c>
      <c r="O254" s="646" t="s">
        <v>787</v>
      </c>
      <c r="P254" s="672" t="s">
        <v>928</v>
      </c>
      <c r="Q254" s="647">
        <v>186</v>
      </c>
      <c r="R254" s="646" t="s">
        <v>929</v>
      </c>
      <c r="S254" s="2"/>
      <c r="T254" s="2"/>
      <c r="U254" s="2"/>
      <c r="V254" s="2"/>
      <c r="W254" s="2"/>
      <c r="X254" s="2"/>
      <c r="Y254" s="2"/>
      <c r="Z254" s="2"/>
      <c r="AA254" s="2"/>
      <c r="AB254" s="2"/>
      <c r="AC254" s="2"/>
      <c r="AD254" s="2"/>
      <c r="AE254" s="2"/>
      <c r="AF254" s="2"/>
      <c r="AG254" s="2"/>
      <c r="AH254" s="2"/>
      <c r="AI254" s="2"/>
      <c r="AJ254" s="15"/>
      <c r="AK254" s="2"/>
      <c r="AL254" s="2"/>
      <c r="AM254" s="154"/>
    </row>
    <row r="255" spans="1:39" ht="67.5" x14ac:dyDescent="0.25">
      <c r="A255" s="153" t="s">
        <v>1051</v>
      </c>
      <c r="B255" s="646" t="s">
        <v>931</v>
      </c>
      <c r="C255" s="647"/>
      <c r="D255" s="647" t="s">
        <v>58</v>
      </c>
      <c r="E255" s="647"/>
      <c r="F255" s="646" t="s">
        <v>932</v>
      </c>
      <c r="G255" s="647">
        <v>0</v>
      </c>
      <c r="H255" s="647">
        <v>2</v>
      </c>
      <c r="I255" s="647">
        <v>2</v>
      </c>
      <c r="J255" s="647">
        <v>2</v>
      </c>
      <c r="K255" s="648">
        <f t="shared" si="13"/>
        <v>6</v>
      </c>
      <c r="L255" s="646" t="s">
        <v>786</v>
      </c>
      <c r="M255" s="646" t="s">
        <v>111</v>
      </c>
      <c r="N255" s="647">
        <v>572</v>
      </c>
      <c r="O255" s="646" t="s">
        <v>787</v>
      </c>
      <c r="P255" s="646" t="s">
        <v>933</v>
      </c>
      <c r="Q255" s="647">
        <v>10</v>
      </c>
      <c r="R255" s="646" t="s">
        <v>929</v>
      </c>
      <c r="S255" s="2"/>
      <c r="T255" s="2"/>
      <c r="U255" s="2"/>
      <c r="V255" s="2"/>
      <c r="W255" s="2"/>
      <c r="X255" s="2"/>
      <c r="Y255" s="2"/>
      <c r="Z255" s="2"/>
      <c r="AA255" s="2"/>
      <c r="AB255" s="2"/>
      <c r="AC255" s="2"/>
      <c r="AD255" s="2"/>
      <c r="AE255" s="2"/>
      <c r="AF255" s="2"/>
      <c r="AG255" s="2"/>
      <c r="AH255" s="2"/>
      <c r="AI255" s="2"/>
      <c r="AJ255" s="15"/>
      <c r="AK255" s="2"/>
      <c r="AL255" s="2"/>
      <c r="AM255" s="154"/>
    </row>
    <row r="256" spans="1:39" ht="67.5" x14ac:dyDescent="0.25">
      <c r="A256" s="153" t="s">
        <v>1051</v>
      </c>
      <c r="B256" s="646" t="s">
        <v>931</v>
      </c>
      <c r="C256" s="647"/>
      <c r="D256" s="647" t="s">
        <v>58</v>
      </c>
      <c r="E256" s="647"/>
      <c r="F256" s="646" t="s">
        <v>932</v>
      </c>
      <c r="G256" s="647">
        <v>0</v>
      </c>
      <c r="H256" s="647">
        <v>2</v>
      </c>
      <c r="I256" s="647">
        <v>2</v>
      </c>
      <c r="J256" s="647">
        <v>2</v>
      </c>
      <c r="K256" s="648">
        <f t="shared" ref="K256:K317" si="14">SUM(G256:J256)</f>
        <v>6</v>
      </c>
      <c r="L256" s="646" t="s">
        <v>786</v>
      </c>
      <c r="M256" s="646" t="s">
        <v>111</v>
      </c>
      <c r="N256" s="647">
        <v>572</v>
      </c>
      <c r="O256" s="646" t="s">
        <v>787</v>
      </c>
      <c r="P256" s="672" t="s">
        <v>928</v>
      </c>
      <c r="Q256" s="647">
        <v>23</v>
      </c>
      <c r="R256" s="646" t="s">
        <v>929</v>
      </c>
      <c r="S256" s="2"/>
      <c r="T256" s="2"/>
      <c r="U256" s="2"/>
      <c r="V256" s="2"/>
      <c r="W256" s="2"/>
      <c r="X256" s="2"/>
      <c r="Y256" s="2"/>
      <c r="Z256" s="2"/>
      <c r="AA256" s="2"/>
      <c r="AB256" s="2"/>
      <c r="AC256" s="2"/>
      <c r="AD256" s="2"/>
      <c r="AE256" s="2"/>
      <c r="AF256" s="2"/>
      <c r="AG256" s="2"/>
      <c r="AH256" s="2"/>
      <c r="AI256" s="2"/>
      <c r="AJ256" s="15"/>
      <c r="AK256" s="2"/>
      <c r="AL256" s="2"/>
      <c r="AM256" s="154"/>
    </row>
    <row r="257" spans="1:39" ht="67.5" x14ac:dyDescent="0.25">
      <c r="A257" s="153" t="s">
        <v>1051</v>
      </c>
      <c r="B257" s="646" t="s">
        <v>931</v>
      </c>
      <c r="C257" s="647"/>
      <c r="D257" s="647" t="s">
        <v>58</v>
      </c>
      <c r="E257" s="647"/>
      <c r="F257" s="646" t="s">
        <v>932</v>
      </c>
      <c r="G257" s="647">
        <v>4</v>
      </c>
      <c r="H257" s="647">
        <v>18</v>
      </c>
      <c r="I257" s="647">
        <v>18</v>
      </c>
      <c r="J257" s="647">
        <v>18</v>
      </c>
      <c r="K257" s="648">
        <f t="shared" si="14"/>
        <v>58</v>
      </c>
      <c r="L257" s="646" t="s">
        <v>786</v>
      </c>
      <c r="M257" s="646" t="s">
        <v>111</v>
      </c>
      <c r="N257" s="647">
        <v>572</v>
      </c>
      <c r="O257" s="646" t="s">
        <v>787</v>
      </c>
      <c r="P257" s="672" t="s">
        <v>928</v>
      </c>
      <c r="Q257" s="647">
        <v>42</v>
      </c>
      <c r="R257" s="646" t="s">
        <v>929</v>
      </c>
      <c r="S257" s="2"/>
      <c r="T257" s="2"/>
      <c r="U257" s="2"/>
      <c r="V257" s="2"/>
      <c r="W257" s="2"/>
      <c r="X257" s="2"/>
      <c r="Y257" s="2"/>
      <c r="Z257" s="2"/>
      <c r="AA257" s="2"/>
      <c r="AB257" s="2"/>
      <c r="AC257" s="2"/>
      <c r="AD257" s="2"/>
      <c r="AE257" s="2"/>
      <c r="AF257" s="2"/>
      <c r="AG257" s="2"/>
      <c r="AH257" s="2"/>
      <c r="AI257" s="2"/>
      <c r="AJ257" s="15"/>
      <c r="AK257" s="2"/>
      <c r="AL257" s="2"/>
      <c r="AM257" s="154"/>
    </row>
    <row r="258" spans="1:39" ht="135" x14ac:dyDescent="0.25">
      <c r="A258" s="153" t="s">
        <v>1051</v>
      </c>
      <c r="B258" s="678" t="s">
        <v>934</v>
      </c>
      <c r="C258" s="667" t="s">
        <v>58</v>
      </c>
      <c r="D258" s="667"/>
      <c r="E258" s="667"/>
      <c r="F258" s="692" t="s">
        <v>935</v>
      </c>
      <c r="G258" s="675">
        <v>24</v>
      </c>
      <c r="H258" s="675">
        <v>48</v>
      </c>
      <c r="I258" s="675">
        <v>48</v>
      </c>
      <c r="J258" s="675">
        <v>20</v>
      </c>
      <c r="K258" s="648">
        <f t="shared" si="14"/>
        <v>140</v>
      </c>
      <c r="L258" s="676" t="s">
        <v>865</v>
      </c>
      <c r="M258" s="676" t="s">
        <v>83</v>
      </c>
      <c r="N258" s="677">
        <v>388</v>
      </c>
      <c r="O258" s="676" t="s">
        <v>787</v>
      </c>
      <c r="P258" s="672" t="s">
        <v>928</v>
      </c>
      <c r="Q258" s="677">
        <v>116</v>
      </c>
      <c r="R258" s="676" t="s">
        <v>936</v>
      </c>
      <c r="S258" s="2"/>
      <c r="T258" s="2"/>
      <c r="U258" s="2"/>
      <c r="V258" s="2"/>
      <c r="W258" s="2"/>
      <c r="X258" s="2"/>
      <c r="Y258" s="2"/>
      <c r="Z258" s="2"/>
      <c r="AA258" s="2"/>
      <c r="AB258" s="2"/>
      <c r="AC258" s="2"/>
      <c r="AD258" s="2"/>
      <c r="AE258" s="2"/>
      <c r="AF258" s="2"/>
      <c r="AG258" s="2"/>
      <c r="AH258" s="2"/>
      <c r="AI258" s="2"/>
      <c r="AJ258" s="15"/>
      <c r="AK258" s="2"/>
      <c r="AL258" s="2"/>
      <c r="AM258" s="154"/>
    </row>
    <row r="259" spans="1:39" ht="135" x14ac:dyDescent="0.25">
      <c r="A259" s="153" t="s">
        <v>1051</v>
      </c>
      <c r="B259" s="678" t="s">
        <v>934</v>
      </c>
      <c r="C259" s="667"/>
      <c r="D259" s="667"/>
      <c r="E259" s="667" t="s">
        <v>58</v>
      </c>
      <c r="F259" s="692" t="s">
        <v>935</v>
      </c>
      <c r="G259" s="675">
        <v>24</v>
      </c>
      <c r="H259" s="675">
        <v>48</v>
      </c>
      <c r="I259" s="675">
        <v>48</v>
      </c>
      <c r="J259" s="675">
        <v>20</v>
      </c>
      <c r="K259" s="648">
        <f t="shared" si="14"/>
        <v>140</v>
      </c>
      <c r="L259" s="676" t="s">
        <v>937</v>
      </c>
      <c r="M259" s="676" t="s">
        <v>83</v>
      </c>
      <c r="N259" s="677">
        <v>388</v>
      </c>
      <c r="O259" s="676" t="s">
        <v>787</v>
      </c>
      <c r="P259" s="672" t="s">
        <v>928</v>
      </c>
      <c r="Q259" s="677">
        <v>116</v>
      </c>
      <c r="R259" s="676" t="s">
        <v>936</v>
      </c>
      <c r="S259" s="2"/>
      <c r="T259" s="2"/>
      <c r="U259" s="2"/>
      <c r="V259" s="2"/>
      <c r="W259" s="2"/>
      <c r="X259" s="2"/>
      <c r="Y259" s="2"/>
      <c r="Z259" s="2"/>
      <c r="AA259" s="2"/>
      <c r="AB259" s="2"/>
      <c r="AC259" s="2"/>
      <c r="AD259" s="2"/>
      <c r="AE259" s="2"/>
      <c r="AF259" s="2"/>
      <c r="AG259" s="2"/>
      <c r="AH259" s="2"/>
      <c r="AI259" s="2"/>
      <c r="AJ259" s="15"/>
      <c r="AK259" s="2"/>
      <c r="AL259" s="2"/>
      <c r="AM259" s="154"/>
    </row>
    <row r="260" spans="1:39" ht="67.5" x14ac:dyDescent="0.25">
      <c r="A260" s="153" t="s">
        <v>1051</v>
      </c>
      <c r="B260" s="678" t="s">
        <v>938</v>
      </c>
      <c r="C260" s="667"/>
      <c r="D260" s="667"/>
      <c r="E260" s="667" t="s">
        <v>58</v>
      </c>
      <c r="F260" s="678" t="s">
        <v>939</v>
      </c>
      <c r="G260" s="667">
        <v>17</v>
      </c>
      <c r="H260" s="667">
        <v>21</v>
      </c>
      <c r="I260" s="667">
        <v>21</v>
      </c>
      <c r="J260" s="667">
        <v>13</v>
      </c>
      <c r="K260" s="648">
        <f t="shared" si="14"/>
        <v>72</v>
      </c>
      <c r="L260" s="676" t="s">
        <v>937</v>
      </c>
      <c r="M260" s="676" t="s">
        <v>83</v>
      </c>
      <c r="N260" s="677">
        <v>388</v>
      </c>
      <c r="O260" s="676" t="s">
        <v>940</v>
      </c>
      <c r="P260" s="672" t="s">
        <v>928</v>
      </c>
      <c r="Q260" s="677">
        <v>116</v>
      </c>
      <c r="R260" s="676" t="s">
        <v>936</v>
      </c>
      <c r="S260" s="2"/>
      <c r="T260" s="2"/>
      <c r="U260" s="2"/>
      <c r="V260" s="2"/>
      <c r="W260" s="2"/>
      <c r="X260" s="2"/>
      <c r="Y260" s="2"/>
      <c r="Z260" s="2"/>
      <c r="AA260" s="2"/>
      <c r="AB260" s="2"/>
      <c r="AC260" s="2"/>
      <c r="AD260" s="2"/>
      <c r="AE260" s="2"/>
      <c r="AF260" s="2"/>
      <c r="AG260" s="2"/>
      <c r="AH260" s="2"/>
      <c r="AI260" s="2"/>
      <c r="AJ260" s="15"/>
      <c r="AK260" s="2"/>
      <c r="AL260" s="2"/>
      <c r="AM260" s="154"/>
    </row>
    <row r="261" spans="1:39" ht="56.25" x14ac:dyDescent="0.25">
      <c r="A261" s="153" t="s">
        <v>1051</v>
      </c>
      <c r="B261" s="672" t="s">
        <v>941</v>
      </c>
      <c r="C261" s="679" t="s">
        <v>58</v>
      </c>
      <c r="D261" s="679"/>
      <c r="E261" s="679"/>
      <c r="F261" s="678" t="s">
        <v>942</v>
      </c>
      <c r="G261" s="679">
        <v>0</v>
      </c>
      <c r="H261" s="679">
        <v>12</v>
      </c>
      <c r="I261" s="667">
        <v>0</v>
      </c>
      <c r="J261" s="667">
        <v>0</v>
      </c>
      <c r="K261" s="648">
        <f t="shared" si="14"/>
        <v>12</v>
      </c>
      <c r="L261" s="676" t="s">
        <v>865</v>
      </c>
      <c r="M261" s="676" t="s">
        <v>83</v>
      </c>
      <c r="N261" s="677">
        <v>388</v>
      </c>
      <c r="O261" s="676" t="s">
        <v>787</v>
      </c>
      <c r="P261" s="672" t="s">
        <v>928</v>
      </c>
      <c r="Q261" s="679">
        <v>12</v>
      </c>
      <c r="R261" s="676" t="s">
        <v>936</v>
      </c>
      <c r="S261" s="2"/>
      <c r="T261" s="2"/>
      <c r="U261" s="2"/>
      <c r="V261" s="2"/>
      <c r="W261" s="2"/>
      <c r="X261" s="2"/>
      <c r="Y261" s="2"/>
      <c r="Z261" s="2"/>
      <c r="AA261" s="2"/>
      <c r="AB261" s="2"/>
      <c r="AC261" s="2"/>
      <c r="AD261" s="2"/>
      <c r="AE261" s="2"/>
      <c r="AF261" s="2"/>
      <c r="AG261" s="2"/>
      <c r="AH261" s="2"/>
      <c r="AI261" s="2"/>
      <c r="AJ261" s="15"/>
      <c r="AK261" s="2"/>
      <c r="AL261" s="2"/>
      <c r="AM261" s="154"/>
    </row>
    <row r="262" spans="1:39" ht="67.5" x14ac:dyDescent="0.25">
      <c r="A262" s="153" t="s">
        <v>1051</v>
      </c>
      <c r="B262" s="672" t="s">
        <v>943</v>
      </c>
      <c r="C262" s="679"/>
      <c r="D262" s="679"/>
      <c r="E262" s="679" t="s">
        <v>58</v>
      </c>
      <c r="F262" s="676" t="s">
        <v>944</v>
      </c>
      <c r="G262" s="679">
        <v>6</v>
      </c>
      <c r="H262" s="679">
        <v>9</v>
      </c>
      <c r="I262" s="667">
        <v>9</v>
      </c>
      <c r="J262" s="667">
        <v>6</v>
      </c>
      <c r="K262" s="648">
        <f t="shared" si="14"/>
        <v>30</v>
      </c>
      <c r="L262" s="676" t="s">
        <v>937</v>
      </c>
      <c r="M262" s="676" t="s">
        <v>83</v>
      </c>
      <c r="N262" s="677">
        <v>388</v>
      </c>
      <c r="O262" s="676" t="s">
        <v>787</v>
      </c>
      <c r="P262" s="672" t="s">
        <v>928</v>
      </c>
      <c r="Q262" s="677">
        <v>30</v>
      </c>
      <c r="R262" s="676" t="s">
        <v>936</v>
      </c>
      <c r="S262" s="2"/>
      <c r="T262" s="2"/>
      <c r="U262" s="2"/>
      <c r="V262" s="2"/>
      <c r="W262" s="2"/>
      <c r="X262" s="2"/>
      <c r="Y262" s="2"/>
      <c r="Z262" s="2"/>
      <c r="AA262" s="2"/>
      <c r="AB262" s="2"/>
      <c r="AC262" s="2"/>
      <c r="AD262" s="2"/>
      <c r="AE262" s="2"/>
      <c r="AF262" s="2"/>
      <c r="AG262" s="2"/>
      <c r="AH262" s="2"/>
      <c r="AI262" s="2"/>
      <c r="AJ262" s="15"/>
      <c r="AK262" s="2"/>
      <c r="AL262" s="2"/>
      <c r="AM262" s="154"/>
    </row>
    <row r="263" spans="1:39" ht="90" x14ac:dyDescent="0.25">
      <c r="A263" s="153" t="s">
        <v>1051</v>
      </c>
      <c r="B263" s="678" t="s">
        <v>945</v>
      </c>
      <c r="C263" s="667"/>
      <c r="D263" s="667"/>
      <c r="E263" s="667" t="s">
        <v>234</v>
      </c>
      <c r="F263" s="678" t="s">
        <v>946</v>
      </c>
      <c r="G263" s="667">
        <v>30</v>
      </c>
      <c r="H263" s="667">
        <v>30</v>
      </c>
      <c r="I263" s="667">
        <v>30</v>
      </c>
      <c r="J263" s="667">
        <v>30</v>
      </c>
      <c r="K263" s="648">
        <f t="shared" si="14"/>
        <v>120</v>
      </c>
      <c r="L263" s="678" t="s">
        <v>937</v>
      </c>
      <c r="M263" s="676" t="s">
        <v>83</v>
      </c>
      <c r="N263" s="677">
        <v>388</v>
      </c>
      <c r="O263" s="676" t="s">
        <v>787</v>
      </c>
      <c r="P263" s="672" t="s">
        <v>928</v>
      </c>
      <c r="Q263" s="677">
        <v>116</v>
      </c>
      <c r="R263" s="676" t="s">
        <v>936</v>
      </c>
      <c r="S263" s="2"/>
      <c r="T263" s="2"/>
      <c r="U263" s="2"/>
      <c r="V263" s="2"/>
      <c r="W263" s="2"/>
      <c r="X263" s="2"/>
      <c r="Y263" s="2"/>
      <c r="Z263" s="2"/>
      <c r="AA263" s="2"/>
      <c r="AB263" s="2"/>
      <c r="AC263" s="2"/>
      <c r="AD263" s="2"/>
      <c r="AE263" s="2"/>
      <c r="AF263" s="2"/>
      <c r="AG263" s="2"/>
      <c r="AH263" s="2"/>
      <c r="AI263" s="2"/>
      <c r="AJ263" s="15"/>
      <c r="AK263" s="2"/>
      <c r="AL263" s="2"/>
      <c r="AM263" s="154"/>
    </row>
    <row r="264" spans="1:39" ht="78.75" x14ac:dyDescent="0.25">
      <c r="A264" s="153" t="s">
        <v>1051</v>
      </c>
      <c r="B264" s="672" t="s">
        <v>947</v>
      </c>
      <c r="C264" s="679" t="s">
        <v>58</v>
      </c>
      <c r="D264" s="679"/>
      <c r="E264" s="679"/>
      <c r="F264" s="678" t="s">
        <v>948</v>
      </c>
      <c r="G264" s="679">
        <v>8</v>
      </c>
      <c r="H264" s="679">
        <v>10</v>
      </c>
      <c r="I264" s="667">
        <v>9</v>
      </c>
      <c r="J264" s="679">
        <v>9</v>
      </c>
      <c r="K264" s="648">
        <f t="shared" si="14"/>
        <v>36</v>
      </c>
      <c r="L264" s="676" t="s">
        <v>865</v>
      </c>
      <c r="M264" s="676" t="s">
        <v>83</v>
      </c>
      <c r="N264" s="677">
        <v>388</v>
      </c>
      <c r="O264" s="676" t="s">
        <v>949</v>
      </c>
      <c r="P264" s="672" t="s">
        <v>928</v>
      </c>
      <c r="Q264" s="677">
        <v>36</v>
      </c>
      <c r="R264" s="676" t="s">
        <v>936</v>
      </c>
      <c r="S264" s="2"/>
      <c r="T264" s="2"/>
      <c r="U264" s="2"/>
      <c r="V264" s="2"/>
      <c r="W264" s="2"/>
      <c r="X264" s="2"/>
      <c r="Y264" s="2"/>
      <c r="Z264" s="2"/>
      <c r="AA264" s="2"/>
      <c r="AB264" s="2"/>
      <c r="AC264" s="2"/>
      <c r="AD264" s="2"/>
      <c r="AE264" s="2"/>
      <c r="AF264" s="2"/>
      <c r="AG264" s="2"/>
      <c r="AH264" s="2"/>
      <c r="AI264" s="2"/>
      <c r="AJ264" s="15"/>
      <c r="AK264" s="2"/>
      <c r="AL264" s="2"/>
      <c r="AM264" s="154"/>
    </row>
    <row r="265" spans="1:39" ht="78.75" x14ac:dyDescent="0.25">
      <c r="A265" s="153" t="s">
        <v>1051</v>
      </c>
      <c r="B265" s="672" t="s">
        <v>950</v>
      </c>
      <c r="C265" s="679"/>
      <c r="D265" s="679" t="s">
        <v>58</v>
      </c>
      <c r="E265" s="679"/>
      <c r="F265" s="676" t="s">
        <v>951</v>
      </c>
      <c r="G265" s="679">
        <v>2</v>
      </c>
      <c r="H265" s="679">
        <v>0</v>
      </c>
      <c r="I265" s="667">
        <v>0</v>
      </c>
      <c r="J265" s="679">
        <v>0</v>
      </c>
      <c r="K265" s="648">
        <f t="shared" si="14"/>
        <v>2</v>
      </c>
      <c r="L265" s="676" t="s">
        <v>952</v>
      </c>
      <c r="M265" s="676" t="s">
        <v>83</v>
      </c>
      <c r="N265" s="677">
        <v>388</v>
      </c>
      <c r="O265" s="676" t="s">
        <v>787</v>
      </c>
      <c r="P265" s="672" t="s">
        <v>928</v>
      </c>
      <c r="Q265" s="677">
        <v>2</v>
      </c>
      <c r="R265" s="676" t="s">
        <v>936</v>
      </c>
      <c r="S265" s="2"/>
      <c r="T265" s="2"/>
      <c r="U265" s="2"/>
      <c r="V265" s="2"/>
      <c r="W265" s="2"/>
      <c r="X265" s="2"/>
      <c r="Y265" s="2"/>
      <c r="Z265" s="2"/>
      <c r="AA265" s="2"/>
      <c r="AB265" s="2"/>
      <c r="AC265" s="2"/>
      <c r="AD265" s="2"/>
      <c r="AE265" s="2"/>
      <c r="AF265" s="2"/>
      <c r="AG265" s="2"/>
      <c r="AH265" s="2"/>
      <c r="AI265" s="2"/>
      <c r="AJ265" s="15"/>
      <c r="AK265" s="2"/>
      <c r="AL265" s="2"/>
      <c r="AM265" s="154"/>
    </row>
    <row r="266" spans="1:39" ht="112.5" x14ac:dyDescent="0.25">
      <c r="A266" s="153" t="s">
        <v>1051</v>
      </c>
      <c r="B266" s="672" t="s">
        <v>953</v>
      </c>
      <c r="C266" s="679"/>
      <c r="D266" s="679" t="s">
        <v>58</v>
      </c>
      <c r="E266" s="679"/>
      <c r="F266" s="676" t="s">
        <v>954</v>
      </c>
      <c r="G266" s="679">
        <v>10</v>
      </c>
      <c r="H266" s="679">
        <v>15</v>
      </c>
      <c r="I266" s="679">
        <v>15</v>
      </c>
      <c r="J266" s="679">
        <v>15</v>
      </c>
      <c r="K266" s="648">
        <f t="shared" si="14"/>
        <v>55</v>
      </c>
      <c r="L266" s="678" t="s">
        <v>952</v>
      </c>
      <c r="M266" s="646" t="s">
        <v>111</v>
      </c>
      <c r="N266" s="677">
        <v>278</v>
      </c>
      <c r="O266" s="676" t="s">
        <v>955</v>
      </c>
      <c r="P266" s="672" t="s">
        <v>928</v>
      </c>
      <c r="Q266" s="679">
        <v>165</v>
      </c>
      <c r="R266" s="676" t="s">
        <v>936</v>
      </c>
      <c r="S266" s="2"/>
      <c r="T266" s="2"/>
      <c r="U266" s="2"/>
      <c r="V266" s="2"/>
      <c r="W266" s="2"/>
      <c r="X266" s="2"/>
      <c r="Y266" s="2"/>
      <c r="Z266" s="2"/>
      <c r="AA266" s="2"/>
      <c r="AB266" s="2"/>
      <c r="AC266" s="2"/>
      <c r="AD266" s="2"/>
      <c r="AE266" s="2"/>
      <c r="AF266" s="2"/>
      <c r="AG266" s="2"/>
      <c r="AH266" s="2"/>
      <c r="AI266" s="2"/>
      <c r="AJ266" s="15"/>
      <c r="AK266" s="2"/>
      <c r="AL266" s="2"/>
      <c r="AM266" s="154"/>
    </row>
    <row r="267" spans="1:39" ht="112.5" x14ac:dyDescent="0.25">
      <c r="A267" s="153" t="s">
        <v>1051</v>
      </c>
      <c r="B267" s="672" t="s">
        <v>956</v>
      </c>
      <c r="C267" s="679"/>
      <c r="D267" s="679" t="s">
        <v>58</v>
      </c>
      <c r="E267" s="679"/>
      <c r="F267" s="676" t="s">
        <v>957</v>
      </c>
      <c r="G267" s="679">
        <v>14</v>
      </c>
      <c r="H267" s="679">
        <v>21</v>
      </c>
      <c r="I267" s="679">
        <v>21</v>
      </c>
      <c r="J267" s="677">
        <v>21</v>
      </c>
      <c r="K267" s="648">
        <f t="shared" si="14"/>
        <v>77</v>
      </c>
      <c r="L267" s="678" t="s">
        <v>952</v>
      </c>
      <c r="M267" s="646" t="s">
        <v>111</v>
      </c>
      <c r="N267" s="677">
        <v>277</v>
      </c>
      <c r="O267" s="676" t="s">
        <v>955</v>
      </c>
      <c r="P267" s="672" t="s">
        <v>928</v>
      </c>
      <c r="Q267" s="679">
        <v>231</v>
      </c>
      <c r="R267" s="676" t="s">
        <v>936</v>
      </c>
      <c r="S267" s="2"/>
      <c r="T267" s="2"/>
      <c r="U267" s="2"/>
      <c r="V267" s="2"/>
      <c r="W267" s="2"/>
      <c r="X267" s="2"/>
      <c r="Y267" s="2"/>
      <c r="Z267" s="2"/>
      <c r="AA267" s="2"/>
      <c r="AB267" s="2"/>
      <c r="AC267" s="2"/>
      <c r="AD267" s="2"/>
      <c r="AE267" s="2"/>
      <c r="AF267" s="2"/>
      <c r="AG267" s="2"/>
      <c r="AH267" s="2"/>
      <c r="AI267" s="2"/>
      <c r="AJ267" s="15"/>
      <c r="AK267" s="2"/>
      <c r="AL267" s="2"/>
      <c r="AM267" s="154"/>
    </row>
    <row r="268" spans="1:39" ht="112.5" x14ac:dyDescent="0.25">
      <c r="A268" s="153" t="s">
        <v>1051</v>
      </c>
      <c r="B268" s="672" t="s">
        <v>956</v>
      </c>
      <c r="C268" s="679"/>
      <c r="D268" s="679" t="s">
        <v>58</v>
      </c>
      <c r="E268" s="679"/>
      <c r="F268" s="676" t="s">
        <v>958</v>
      </c>
      <c r="G268" s="679">
        <v>24</v>
      </c>
      <c r="H268" s="679">
        <v>36</v>
      </c>
      <c r="I268" s="679">
        <v>36</v>
      </c>
      <c r="J268" s="677">
        <v>36</v>
      </c>
      <c r="K268" s="648">
        <f t="shared" si="14"/>
        <v>132</v>
      </c>
      <c r="L268" s="678" t="s">
        <v>952</v>
      </c>
      <c r="M268" s="646" t="s">
        <v>111</v>
      </c>
      <c r="N268" s="677">
        <v>277</v>
      </c>
      <c r="O268" s="676" t="s">
        <v>955</v>
      </c>
      <c r="P268" s="672" t="s">
        <v>928</v>
      </c>
      <c r="Q268" s="679">
        <v>700</v>
      </c>
      <c r="R268" s="676" t="s">
        <v>936</v>
      </c>
      <c r="S268" s="2"/>
      <c r="T268" s="2"/>
      <c r="U268" s="2"/>
      <c r="V268" s="2"/>
      <c r="W268" s="2"/>
      <c r="X268" s="2"/>
      <c r="Y268" s="2"/>
      <c r="Z268" s="2"/>
      <c r="AA268" s="2"/>
      <c r="AB268" s="2"/>
      <c r="AC268" s="2"/>
      <c r="AD268" s="2"/>
      <c r="AE268" s="2"/>
      <c r="AF268" s="2"/>
      <c r="AG268" s="2"/>
      <c r="AH268" s="2"/>
      <c r="AI268" s="2"/>
      <c r="AJ268" s="15"/>
      <c r="AK268" s="2"/>
      <c r="AL268" s="2"/>
      <c r="AM268" s="154"/>
    </row>
    <row r="269" spans="1:39" ht="90" x14ac:dyDescent="0.25">
      <c r="A269" s="153" t="s">
        <v>1051</v>
      </c>
      <c r="B269" s="646" t="s">
        <v>959</v>
      </c>
      <c r="C269" s="647" t="s">
        <v>58</v>
      </c>
      <c r="D269" s="647"/>
      <c r="E269" s="647"/>
      <c r="F269" s="646" t="s">
        <v>960</v>
      </c>
      <c r="G269" s="647">
        <v>5</v>
      </c>
      <c r="H269" s="647">
        <v>6</v>
      </c>
      <c r="I269" s="647">
        <v>5</v>
      </c>
      <c r="J269" s="647">
        <v>5</v>
      </c>
      <c r="K269" s="648">
        <f t="shared" si="14"/>
        <v>21</v>
      </c>
      <c r="L269" s="646" t="s">
        <v>796</v>
      </c>
      <c r="M269" s="646" t="s">
        <v>111</v>
      </c>
      <c r="N269" s="647">
        <v>573</v>
      </c>
      <c r="O269" s="646" t="s">
        <v>787</v>
      </c>
      <c r="P269" s="646" t="s">
        <v>961</v>
      </c>
      <c r="Q269" s="647">
        <v>30</v>
      </c>
      <c r="R269" s="646" t="s">
        <v>929</v>
      </c>
      <c r="S269" s="2"/>
      <c r="T269" s="2"/>
      <c r="U269" s="2"/>
      <c r="V269" s="2"/>
      <c r="W269" s="2"/>
      <c r="X269" s="2"/>
      <c r="Y269" s="2"/>
      <c r="Z269" s="2"/>
      <c r="AA269" s="2"/>
      <c r="AB269" s="2"/>
      <c r="AC269" s="2"/>
      <c r="AD269" s="2"/>
      <c r="AE269" s="2"/>
      <c r="AF269" s="2"/>
      <c r="AG269" s="2"/>
      <c r="AH269" s="2"/>
      <c r="AI269" s="2"/>
      <c r="AJ269" s="15"/>
      <c r="AK269" s="2"/>
      <c r="AL269" s="2"/>
      <c r="AM269" s="154"/>
    </row>
    <row r="270" spans="1:39" ht="123.75" x14ac:dyDescent="0.25">
      <c r="A270" s="153" t="s">
        <v>1051</v>
      </c>
      <c r="B270" s="646" t="s">
        <v>962</v>
      </c>
      <c r="C270" s="647" t="s">
        <v>58</v>
      </c>
      <c r="D270" s="647"/>
      <c r="E270" s="647"/>
      <c r="F270" s="646" t="s">
        <v>963</v>
      </c>
      <c r="G270" s="647">
        <v>10</v>
      </c>
      <c r="H270" s="647">
        <v>10</v>
      </c>
      <c r="I270" s="647">
        <v>10</v>
      </c>
      <c r="J270" s="647">
        <v>10</v>
      </c>
      <c r="K270" s="648">
        <f t="shared" si="14"/>
        <v>40</v>
      </c>
      <c r="L270" s="646" t="s">
        <v>796</v>
      </c>
      <c r="M270" s="646" t="s">
        <v>111</v>
      </c>
      <c r="N270" s="647">
        <v>573</v>
      </c>
      <c r="O270" s="646" t="s">
        <v>787</v>
      </c>
      <c r="P270" s="646" t="s">
        <v>961</v>
      </c>
      <c r="Q270" s="647">
        <v>30</v>
      </c>
      <c r="R270" s="646" t="s">
        <v>929</v>
      </c>
      <c r="S270" s="2"/>
      <c r="T270" s="2"/>
      <c r="U270" s="2"/>
      <c r="V270" s="2"/>
      <c r="W270" s="2"/>
      <c r="X270" s="2"/>
      <c r="Y270" s="2"/>
      <c r="Z270" s="2"/>
      <c r="AA270" s="2"/>
      <c r="AB270" s="2"/>
      <c r="AC270" s="2"/>
      <c r="AD270" s="2"/>
      <c r="AE270" s="2"/>
      <c r="AF270" s="2"/>
      <c r="AG270" s="2"/>
      <c r="AH270" s="2"/>
      <c r="AI270" s="2"/>
      <c r="AJ270" s="15"/>
      <c r="AK270" s="2"/>
      <c r="AL270" s="2"/>
      <c r="AM270" s="154"/>
    </row>
    <row r="271" spans="1:39" ht="33.75" x14ac:dyDescent="0.25">
      <c r="A271" s="153" t="s">
        <v>1051</v>
      </c>
      <c r="B271" s="646" t="s">
        <v>964</v>
      </c>
      <c r="C271" s="647"/>
      <c r="D271" s="647" t="s">
        <v>58</v>
      </c>
      <c r="E271" s="647"/>
      <c r="F271" s="646" t="s">
        <v>965</v>
      </c>
      <c r="G271" s="647">
        <v>5</v>
      </c>
      <c r="H271" s="647">
        <v>5</v>
      </c>
      <c r="I271" s="647">
        <v>5</v>
      </c>
      <c r="J271" s="647">
        <v>5</v>
      </c>
      <c r="K271" s="648">
        <f t="shared" si="14"/>
        <v>20</v>
      </c>
      <c r="L271" s="646" t="s">
        <v>786</v>
      </c>
      <c r="M271" s="646" t="s">
        <v>111</v>
      </c>
      <c r="N271" s="647">
        <v>573</v>
      </c>
      <c r="O271" s="646" t="s">
        <v>898</v>
      </c>
      <c r="P271" s="646" t="s">
        <v>966</v>
      </c>
      <c r="Q271" s="647">
        <v>12</v>
      </c>
      <c r="R271" s="646" t="s">
        <v>929</v>
      </c>
      <c r="S271" s="2"/>
      <c r="T271" s="2"/>
      <c r="U271" s="2"/>
      <c r="V271" s="2"/>
      <c r="W271" s="2"/>
      <c r="X271" s="2"/>
      <c r="Y271" s="2"/>
      <c r="Z271" s="2"/>
      <c r="AA271" s="2"/>
      <c r="AB271" s="2"/>
      <c r="AC271" s="2"/>
      <c r="AD271" s="2"/>
      <c r="AE271" s="2"/>
      <c r="AF271" s="2"/>
      <c r="AG271" s="2"/>
      <c r="AH271" s="2"/>
      <c r="AI271" s="2"/>
      <c r="AJ271" s="15"/>
      <c r="AK271" s="2"/>
      <c r="AL271" s="2"/>
      <c r="AM271" s="154"/>
    </row>
    <row r="272" spans="1:39" ht="112.5" x14ac:dyDescent="0.25">
      <c r="A272" s="153" t="s">
        <v>1051</v>
      </c>
      <c r="B272" s="646" t="s">
        <v>967</v>
      </c>
      <c r="C272" s="647"/>
      <c r="D272" s="647" t="s">
        <v>58</v>
      </c>
      <c r="E272" s="647"/>
      <c r="F272" s="646" t="s">
        <v>968</v>
      </c>
      <c r="G272" s="647">
        <v>48</v>
      </c>
      <c r="H272" s="647">
        <v>48</v>
      </c>
      <c r="I272" s="647">
        <v>48</v>
      </c>
      <c r="J272" s="647">
        <v>48</v>
      </c>
      <c r="K272" s="648">
        <f t="shared" si="14"/>
        <v>192</v>
      </c>
      <c r="L272" s="646" t="s">
        <v>786</v>
      </c>
      <c r="M272" s="646" t="s">
        <v>111</v>
      </c>
      <c r="N272" s="647">
        <v>573</v>
      </c>
      <c r="O272" s="646" t="s">
        <v>787</v>
      </c>
      <c r="P272" s="646" t="s">
        <v>584</v>
      </c>
      <c r="Q272" s="647">
        <v>192</v>
      </c>
      <c r="R272" s="646" t="s">
        <v>929</v>
      </c>
      <c r="S272" s="2"/>
      <c r="T272" s="2"/>
      <c r="U272" s="2"/>
      <c r="V272" s="2"/>
      <c r="W272" s="2"/>
      <c r="X272" s="2"/>
      <c r="Y272" s="2"/>
      <c r="Z272" s="2"/>
      <c r="AA272" s="2"/>
      <c r="AB272" s="2"/>
      <c r="AC272" s="2"/>
      <c r="AD272" s="2"/>
      <c r="AE272" s="2"/>
      <c r="AF272" s="2"/>
      <c r="AG272" s="2"/>
      <c r="AH272" s="2"/>
      <c r="AI272" s="2"/>
      <c r="AJ272" s="15"/>
      <c r="AK272" s="2"/>
      <c r="AL272" s="2"/>
      <c r="AM272" s="154"/>
    </row>
    <row r="273" spans="1:39" ht="78.75" x14ac:dyDescent="0.25">
      <c r="A273" s="153" t="s">
        <v>1051</v>
      </c>
      <c r="B273" s="678" t="s">
        <v>969</v>
      </c>
      <c r="C273" s="667"/>
      <c r="D273" s="667" t="s">
        <v>58</v>
      </c>
      <c r="E273" s="667"/>
      <c r="F273" s="678" t="s">
        <v>970</v>
      </c>
      <c r="G273" s="667">
        <v>30</v>
      </c>
      <c r="H273" s="667">
        <v>30</v>
      </c>
      <c r="I273" s="667">
        <v>30</v>
      </c>
      <c r="J273" s="667">
        <v>26</v>
      </c>
      <c r="K273" s="648">
        <f t="shared" si="14"/>
        <v>116</v>
      </c>
      <c r="L273" s="646" t="s">
        <v>786</v>
      </c>
      <c r="M273" s="678" t="s">
        <v>111</v>
      </c>
      <c r="N273" s="667">
        <v>573</v>
      </c>
      <c r="O273" s="646" t="s">
        <v>787</v>
      </c>
      <c r="P273" s="672" t="s">
        <v>928</v>
      </c>
      <c r="Q273" s="667">
        <v>116</v>
      </c>
      <c r="R273" s="646" t="s">
        <v>929</v>
      </c>
      <c r="S273" s="2"/>
      <c r="T273" s="2"/>
      <c r="U273" s="2"/>
      <c r="V273" s="2"/>
      <c r="W273" s="2"/>
      <c r="X273" s="2"/>
      <c r="Y273" s="2"/>
      <c r="Z273" s="2"/>
      <c r="AA273" s="2"/>
      <c r="AB273" s="2"/>
      <c r="AC273" s="2"/>
      <c r="AD273" s="2"/>
      <c r="AE273" s="2"/>
      <c r="AF273" s="2"/>
      <c r="AG273" s="2"/>
      <c r="AH273" s="2"/>
      <c r="AI273" s="2"/>
      <c r="AJ273" s="15"/>
      <c r="AK273" s="2"/>
      <c r="AL273" s="2"/>
      <c r="AM273" s="154"/>
    </row>
    <row r="274" spans="1:39" ht="56.25" x14ac:dyDescent="0.25">
      <c r="A274" s="153" t="s">
        <v>1051</v>
      </c>
      <c r="B274" s="672" t="s">
        <v>971</v>
      </c>
      <c r="C274" s="679"/>
      <c r="D274" s="679" t="s">
        <v>234</v>
      </c>
      <c r="E274" s="679"/>
      <c r="F274" s="672" t="s">
        <v>972</v>
      </c>
      <c r="G274" s="685">
        <v>12</v>
      </c>
      <c r="H274" s="685">
        <v>18</v>
      </c>
      <c r="I274" s="685">
        <v>18</v>
      </c>
      <c r="J274" s="685">
        <v>4</v>
      </c>
      <c r="K274" s="648">
        <f t="shared" si="14"/>
        <v>52</v>
      </c>
      <c r="L274" s="646" t="s">
        <v>786</v>
      </c>
      <c r="M274" s="678" t="s">
        <v>111</v>
      </c>
      <c r="N274" s="677">
        <v>243</v>
      </c>
      <c r="O274" s="676" t="s">
        <v>973</v>
      </c>
      <c r="P274" s="672" t="s">
        <v>928</v>
      </c>
      <c r="Q274" s="679">
        <f>K274</f>
        <v>52</v>
      </c>
      <c r="R274" s="646" t="s">
        <v>929</v>
      </c>
      <c r="S274" s="2"/>
      <c r="T274" s="2"/>
      <c r="U274" s="2"/>
      <c r="V274" s="2"/>
      <c r="W274" s="2"/>
      <c r="X274" s="2"/>
      <c r="Y274" s="2"/>
      <c r="Z274" s="2"/>
      <c r="AA274" s="2"/>
      <c r="AB274" s="2"/>
      <c r="AC274" s="2"/>
      <c r="AD274" s="2"/>
      <c r="AE274" s="2"/>
      <c r="AF274" s="2"/>
      <c r="AG274" s="2"/>
      <c r="AH274" s="2"/>
      <c r="AI274" s="2"/>
      <c r="AJ274" s="15"/>
      <c r="AK274" s="2"/>
      <c r="AL274" s="2"/>
      <c r="AM274" s="154"/>
    </row>
    <row r="275" spans="1:39" ht="56.25" x14ac:dyDescent="0.25">
      <c r="A275" s="153" t="s">
        <v>1051</v>
      </c>
      <c r="B275" s="672" t="s">
        <v>974</v>
      </c>
      <c r="C275" s="679"/>
      <c r="D275" s="679" t="s">
        <v>234</v>
      </c>
      <c r="E275" s="679"/>
      <c r="F275" s="678" t="s">
        <v>975</v>
      </c>
      <c r="G275" s="686">
        <v>20</v>
      </c>
      <c r="H275" s="686">
        <v>40</v>
      </c>
      <c r="I275" s="686">
        <v>40</v>
      </c>
      <c r="J275" s="686">
        <v>16</v>
      </c>
      <c r="K275" s="648">
        <f t="shared" si="14"/>
        <v>116</v>
      </c>
      <c r="L275" s="646" t="s">
        <v>786</v>
      </c>
      <c r="M275" s="678" t="s">
        <v>111</v>
      </c>
      <c r="N275" s="677">
        <v>243</v>
      </c>
      <c r="O275" s="676" t="s">
        <v>973</v>
      </c>
      <c r="P275" s="672" t="s">
        <v>928</v>
      </c>
      <c r="Q275" s="679">
        <f t="shared" ref="Q275:Q280" si="15">K275</f>
        <v>116</v>
      </c>
      <c r="R275" s="646" t="s">
        <v>929</v>
      </c>
      <c r="S275" s="2"/>
      <c r="T275" s="2"/>
      <c r="U275" s="2"/>
      <c r="V275" s="2"/>
      <c r="W275" s="2"/>
      <c r="X275" s="2"/>
      <c r="Y275" s="2"/>
      <c r="Z275" s="2"/>
      <c r="AA275" s="2"/>
      <c r="AB275" s="2"/>
      <c r="AC275" s="2"/>
      <c r="AD275" s="2"/>
      <c r="AE275" s="2"/>
      <c r="AF275" s="2"/>
      <c r="AG275" s="2"/>
      <c r="AH275" s="2"/>
      <c r="AI275" s="2"/>
      <c r="AJ275" s="15"/>
      <c r="AK275" s="2"/>
      <c r="AL275" s="2"/>
      <c r="AM275" s="154"/>
    </row>
    <row r="276" spans="1:39" ht="78.75" x14ac:dyDescent="0.25">
      <c r="A276" s="153" t="s">
        <v>1051</v>
      </c>
      <c r="B276" s="678" t="s">
        <v>976</v>
      </c>
      <c r="C276" s="667" t="s">
        <v>234</v>
      </c>
      <c r="D276" s="667"/>
      <c r="E276" s="667"/>
      <c r="F276" s="678" t="s">
        <v>977</v>
      </c>
      <c r="G276" s="687">
        <v>10</v>
      </c>
      <c r="H276" s="687">
        <v>53</v>
      </c>
      <c r="I276" s="687">
        <v>53</v>
      </c>
      <c r="J276" s="687">
        <v>0</v>
      </c>
      <c r="K276" s="648">
        <f t="shared" si="14"/>
        <v>116</v>
      </c>
      <c r="L276" s="678" t="s">
        <v>865</v>
      </c>
      <c r="M276" s="678" t="s">
        <v>111</v>
      </c>
      <c r="N276" s="677">
        <v>243</v>
      </c>
      <c r="O276" s="678" t="s">
        <v>978</v>
      </c>
      <c r="P276" s="672" t="s">
        <v>928</v>
      </c>
      <c r="Q276" s="679">
        <f t="shared" si="15"/>
        <v>116</v>
      </c>
      <c r="R276" s="646" t="s">
        <v>929</v>
      </c>
      <c r="S276" s="2"/>
      <c r="T276" s="2"/>
      <c r="U276" s="2"/>
      <c r="V276" s="2"/>
      <c r="W276" s="2"/>
      <c r="X276" s="2"/>
      <c r="Y276" s="2"/>
      <c r="Z276" s="2"/>
      <c r="AA276" s="2"/>
      <c r="AB276" s="2"/>
      <c r="AC276" s="2"/>
      <c r="AD276" s="2"/>
      <c r="AE276" s="2"/>
      <c r="AF276" s="2"/>
      <c r="AG276" s="2"/>
      <c r="AH276" s="2"/>
      <c r="AI276" s="2"/>
      <c r="AJ276" s="15"/>
      <c r="AK276" s="2"/>
      <c r="AL276" s="2"/>
      <c r="AM276" s="154"/>
    </row>
    <row r="277" spans="1:39" ht="45" x14ac:dyDescent="0.25">
      <c r="A277" s="153" t="s">
        <v>1051</v>
      </c>
      <c r="B277" s="678" t="s">
        <v>979</v>
      </c>
      <c r="C277" s="667"/>
      <c r="D277" s="667" t="s">
        <v>234</v>
      </c>
      <c r="E277" s="667"/>
      <c r="F277" s="678" t="s">
        <v>980</v>
      </c>
      <c r="G277" s="687">
        <v>10</v>
      </c>
      <c r="H277" s="687">
        <v>53</v>
      </c>
      <c r="I277" s="687">
        <v>53</v>
      </c>
      <c r="J277" s="687">
        <v>0</v>
      </c>
      <c r="K277" s="648">
        <f t="shared" si="14"/>
        <v>116</v>
      </c>
      <c r="L277" s="678" t="s">
        <v>786</v>
      </c>
      <c r="M277" s="678" t="s">
        <v>111</v>
      </c>
      <c r="N277" s="677">
        <v>243</v>
      </c>
      <c r="O277" s="678" t="s">
        <v>978</v>
      </c>
      <c r="P277" s="672" t="s">
        <v>928</v>
      </c>
      <c r="Q277" s="679">
        <f t="shared" si="15"/>
        <v>116</v>
      </c>
      <c r="R277" s="646" t="s">
        <v>929</v>
      </c>
      <c r="S277" s="2"/>
      <c r="T277" s="2"/>
      <c r="U277" s="2"/>
      <c r="V277" s="2"/>
      <c r="W277" s="2"/>
      <c r="X277" s="2"/>
      <c r="Y277" s="2"/>
      <c r="Z277" s="2"/>
      <c r="AA277" s="2"/>
      <c r="AB277" s="2"/>
      <c r="AC277" s="2"/>
      <c r="AD277" s="2"/>
      <c r="AE277" s="2"/>
      <c r="AF277" s="2"/>
      <c r="AG277" s="2"/>
      <c r="AH277" s="2"/>
      <c r="AI277" s="2"/>
      <c r="AJ277" s="15"/>
      <c r="AK277" s="2"/>
      <c r="AL277" s="2"/>
      <c r="AM277" s="154"/>
    </row>
    <row r="278" spans="1:39" ht="45" x14ac:dyDescent="0.25">
      <c r="A278" s="153" t="s">
        <v>1051</v>
      </c>
      <c r="B278" s="678" t="s">
        <v>981</v>
      </c>
      <c r="C278" s="667" t="s">
        <v>234</v>
      </c>
      <c r="D278" s="667"/>
      <c r="E278" s="667"/>
      <c r="F278" s="678" t="s">
        <v>982</v>
      </c>
      <c r="G278" s="687">
        <v>10</v>
      </c>
      <c r="H278" s="687">
        <v>53</v>
      </c>
      <c r="I278" s="687">
        <v>53</v>
      </c>
      <c r="J278" s="687">
        <v>0</v>
      </c>
      <c r="K278" s="648">
        <f t="shared" si="14"/>
        <v>116</v>
      </c>
      <c r="L278" s="678" t="s">
        <v>865</v>
      </c>
      <c r="M278" s="678" t="s">
        <v>111</v>
      </c>
      <c r="N278" s="677">
        <v>243</v>
      </c>
      <c r="O278" s="678" t="s">
        <v>978</v>
      </c>
      <c r="P278" s="672" t="s">
        <v>928</v>
      </c>
      <c r="Q278" s="679">
        <f t="shared" si="15"/>
        <v>116</v>
      </c>
      <c r="R278" s="646" t="s">
        <v>929</v>
      </c>
      <c r="S278" s="2"/>
      <c r="T278" s="2"/>
      <c r="U278" s="2"/>
      <c r="V278" s="2"/>
      <c r="W278" s="2"/>
      <c r="X278" s="2"/>
      <c r="Y278" s="2"/>
      <c r="Z278" s="2"/>
      <c r="AA278" s="2"/>
      <c r="AB278" s="2"/>
      <c r="AC278" s="2"/>
      <c r="AD278" s="2"/>
      <c r="AE278" s="2"/>
      <c r="AF278" s="2"/>
      <c r="AG278" s="2"/>
      <c r="AH278" s="2"/>
      <c r="AI278" s="2"/>
      <c r="AJ278" s="15"/>
      <c r="AK278" s="2"/>
      <c r="AL278" s="2"/>
      <c r="AM278" s="154"/>
    </row>
    <row r="279" spans="1:39" ht="67.5" x14ac:dyDescent="0.25">
      <c r="A279" s="153" t="s">
        <v>1051</v>
      </c>
      <c r="B279" s="678" t="s">
        <v>983</v>
      </c>
      <c r="C279" s="667"/>
      <c r="D279" s="667" t="s">
        <v>234</v>
      </c>
      <c r="E279" s="667"/>
      <c r="F279" s="678" t="s">
        <v>984</v>
      </c>
      <c r="G279" s="687">
        <v>10</v>
      </c>
      <c r="H279" s="687">
        <v>40</v>
      </c>
      <c r="I279" s="687">
        <v>56</v>
      </c>
      <c r="J279" s="687">
        <v>10</v>
      </c>
      <c r="K279" s="648">
        <f t="shared" si="14"/>
        <v>116</v>
      </c>
      <c r="L279" s="678" t="s">
        <v>786</v>
      </c>
      <c r="M279" s="678" t="s">
        <v>111</v>
      </c>
      <c r="N279" s="667">
        <v>390</v>
      </c>
      <c r="O279" s="678" t="s">
        <v>985</v>
      </c>
      <c r="P279" s="672" t="s">
        <v>928</v>
      </c>
      <c r="Q279" s="679">
        <f t="shared" si="15"/>
        <v>116</v>
      </c>
      <c r="R279" s="646" t="s">
        <v>929</v>
      </c>
      <c r="S279" s="2"/>
      <c r="T279" s="2"/>
      <c r="U279" s="2"/>
      <c r="V279" s="2"/>
      <c r="W279" s="2"/>
      <c r="X279" s="2"/>
      <c r="Y279" s="2"/>
      <c r="Z279" s="2"/>
      <c r="AA279" s="2"/>
      <c r="AB279" s="2"/>
      <c r="AC279" s="2"/>
      <c r="AD279" s="2"/>
      <c r="AE279" s="2"/>
      <c r="AF279" s="2"/>
      <c r="AG279" s="2"/>
      <c r="AH279" s="2"/>
      <c r="AI279" s="2"/>
      <c r="AJ279" s="15"/>
      <c r="AK279" s="2"/>
      <c r="AL279" s="2"/>
      <c r="AM279" s="154"/>
    </row>
    <row r="280" spans="1:39" ht="67.5" x14ac:dyDescent="0.25">
      <c r="A280" s="153" t="s">
        <v>1051</v>
      </c>
      <c r="B280" s="678" t="s">
        <v>986</v>
      </c>
      <c r="C280" s="667"/>
      <c r="D280" s="667" t="s">
        <v>234</v>
      </c>
      <c r="E280" s="667"/>
      <c r="F280" s="678" t="s">
        <v>987</v>
      </c>
      <c r="G280" s="687">
        <v>10</v>
      </c>
      <c r="H280" s="687">
        <v>40</v>
      </c>
      <c r="I280" s="687">
        <v>56</v>
      </c>
      <c r="J280" s="687">
        <v>10</v>
      </c>
      <c r="K280" s="648">
        <f t="shared" si="14"/>
        <v>116</v>
      </c>
      <c r="L280" s="678" t="s">
        <v>786</v>
      </c>
      <c r="M280" s="678" t="s">
        <v>111</v>
      </c>
      <c r="N280" s="667">
        <v>390</v>
      </c>
      <c r="O280" s="678" t="s">
        <v>978</v>
      </c>
      <c r="P280" s="672" t="s">
        <v>928</v>
      </c>
      <c r="Q280" s="679">
        <f t="shared" si="15"/>
        <v>116</v>
      </c>
      <c r="R280" s="646" t="s">
        <v>929</v>
      </c>
      <c r="S280" s="2"/>
      <c r="T280" s="2"/>
      <c r="U280" s="2"/>
      <c r="V280" s="2"/>
      <c r="W280" s="2"/>
      <c r="X280" s="2"/>
      <c r="Y280" s="2"/>
      <c r="Z280" s="2"/>
      <c r="AA280" s="2"/>
      <c r="AB280" s="2"/>
      <c r="AC280" s="2"/>
      <c r="AD280" s="2"/>
      <c r="AE280" s="2"/>
      <c r="AF280" s="2"/>
      <c r="AG280" s="2"/>
      <c r="AH280" s="2"/>
      <c r="AI280" s="2"/>
      <c r="AJ280" s="15"/>
      <c r="AK280" s="2"/>
      <c r="AL280" s="2"/>
      <c r="AM280" s="154"/>
    </row>
    <row r="281" spans="1:39" ht="78.75" x14ac:dyDescent="0.25">
      <c r="A281" s="153" t="s">
        <v>1051</v>
      </c>
      <c r="B281" s="646" t="s">
        <v>988</v>
      </c>
      <c r="C281" s="647"/>
      <c r="D281" s="647" t="s">
        <v>58</v>
      </c>
      <c r="E281" s="647"/>
      <c r="F281" s="646" t="s">
        <v>989</v>
      </c>
      <c r="G281" s="647">
        <v>1</v>
      </c>
      <c r="H281" s="647">
        <v>4</v>
      </c>
      <c r="I281" s="647">
        <v>4</v>
      </c>
      <c r="J281" s="647">
        <v>1</v>
      </c>
      <c r="K281" s="648">
        <f t="shared" si="14"/>
        <v>10</v>
      </c>
      <c r="L281" s="646" t="s">
        <v>786</v>
      </c>
      <c r="M281" s="646" t="s">
        <v>111</v>
      </c>
      <c r="N281" s="647">
        <v>246</v>
      </c>
      <c r="O281" s="646" t="s">
        <v>787</v>
      </c>
      <c r="P281" s="672" t="s">
        <v>928</v>
      </c>
      <c r="Q281" s="647">
        <v>20</v>
      </c>
      <c r="R281" s="646" t="s">
        <v>929</v>
      </c>
      <c r="S281" s="2"/>
      <c r="T281" s="2"/>
      <c r="U281" s="2"/>
      <c r="V281" s="2"/>
      <c r="W281" s="2"/>
      <c r="X281" s="2"/>
      <c r="Y281" s="2"/>
      <c r="Z281" s="2"/>
      <c r="AA281" s="2"/>
      <c r="AB281" s="2"/>
      <c r="AC281" s="2"/>
      <c r="AD281" s="2"/>
      <c r="AE281" s="2"/>
      <c r="AF281" s="2"/>
      <c r="AG281" s="2"/>
      <c r="AH281" s="2"/>
      <c r="AI281" s="2"/>
      <c r="AJ281" s="15"/>
      <c r="AK281" s="2"/>
      <c r="AL281" s="2"/>
      <c r="AM281" s="154"/>
    </row>
    <row r="282" spans="1:39" ht="78.75" x14ac:dyDescent="0.25">
      <c r="A282" s="153" t="s">
        <v>1051</v>
      </c>
      <c r="B282" s="672" t="s">
        <v>990</v>
      </c>
      <c r="C282" s="679"/>
      <c r="D282" s="679" t="s">
        <v>58</v>
      </c>
      <c r="E282" s="679"/>
      <c r="F282" s="676" t="s">
        <v>991</v>
      </c>
      <c r="G282" s="679">
        <v>40</v>
      </c>
      <c r="H282" s="679">
        <v>120</v>
      </c>
      <c r="I282" s="679">
        <v>120</v>
      </c>
      <c r="J282" s="679">
        <v>80</v>
      </c>
      <c r="K282" s="648">
        <f t="shared" si="14"/>
        <v>360</v>
      </c>
      <c r="L282" s="688" t="s">
        <v>786</v>
      </c>
      <c r="M282" s="676" t="s">
        <v>83</v>
      </c>
      <c r="N282" s="677">
        <v>246</v>
      </c>
      <c r="O282" s="676" t="s">
        <v>992</v>
      </c>
      <c r="P282" s="672" t="s">
        <v>928</v>
      </c>
      <c r="Q282" s="679">
        <v>20</v>
      </c>
      <c r="R282" s="646" t="s">
        <v>929</v>
      </c>
      <c r="S282" s="2"/>
      <c r="T282" s="2"/>
      <c r="U282" s="2"/>
      <c r="V282" s="2"/>
      <c r="W282" s="2"/>
      <c r="X282" s="2"/>
      <c r="Y282" s="2"/>
      <c r="Z282" s="2"/>
      <c r="AA282" s="2"/>
      <c r="AB282" s="2"/>
      <c r="AC282" s="2"/>
      <c r="AD282" s="2"/>
      <c r="AE282" s="2"/>
      <c r="AF282" s="2"/>
      <c r="AG282" s="2"/>
      <c r="AH282" s="2"/>
      <c r="AI282" s="2"/>
      <c r="AJ282" s="15"/>
      <c r="AK282" s="2"/>
      <c r="AL282" s="2"/>
      <c r="AM282" s="154"/>
    </row>
    <row r="283" spans="1:39" ht="123.75" x14ac:dyDescent="0.25">
      <c r="A283" s="153" t="s">
        <v>1051</v>
      </c>
      <c r="B283" s="678" t="s">
        <v>993</v>
      </c>
      <c r="C283" s="667"/>
      <c r="D283" s="667" t="s">
        <v>58</v>
      </c>
      <c r="E283" s="667"/>
      <c r="F283" s="646" t="s">
        <v>994</v>
      </c>
      <c r="G283" s="647">
        <v>0</v>
      </c>
      <c r="H283" s="647">
        <v>50</v>
      </c>
      <c r="I283" s="647">
        <v>50</v>
      </c>
      <c r="J283" s="647">
        <v>16</v>
      </c>
      <c r="K283" s="648">
        <f t="shared" si="14"/>
        <v>116</v>
      </c>
      <c r="L283" s="646" t="s">
        <v>786</v>
      </c>
      <c r="M283" s="678" t="s">
        <v>111</v>
      </c>
      <c r="N283" s="667">
        <v>242</v>
      </c>
      <c r="O283" s="676" t="s">
        <v>992</v>
      </c>
      <c r="P283" s="646" t="s">
        <v>803</v>
      </c>
      <c r="Q283" s="667">
        <v>116</v>
      </c>
      <c r="R283" s="646" t="s">
        <v>929</v>
      </c>
      <c r="S283" s="2"/>
      <c r="T283" s="2"/>
      <c r="U283" s="2"/>
      <c r="V283" s="2"/>
      <c r="W283" s="2"/>
      <c r="X283" s="2"/>
      <c r="Y283" s="2"/>
      <c r="Z283" s="2"/>
      <c r="AA283" s="2"/>
      <c r="AB283" s="2"/>
      <c r="AC283" s="2"/>
      <c r="AD283" s="2"/>
      <c r="AE283" s="2"/>
      <c r="AF283" s="2"/>
      <c r="AG283" s="2"/>
      <c r="AH283" s="2"/>
      <c r="AI283" s="2"/>
      <c r="AJ283" s="15"/>
      <c r="AK283" s="2"/>
      <c r="AL283" s="2"/>
      <c r="AM283" s="154"/>
    </row>
    <row r="284" spans="1:39" ht="123.75" x14ac:dyDescent="0.25">
      <c r="A284" s="153" t="s">
        <v>1051</v>
      </c>
      <c r="B284" s="678" t="s">
        <v>993</v>
      </c>
      <c r="C284" s="667"/>
      <c r="D284" s="667" t="s">
        <v>58</v>
      </c>
      <c r="E284" s="667"/>
      <c r="F284" s="678" t="s">
        <v>995</v>
      </c>
      <c r="G284" s="667">
        <v>0</v>
      </c>
      <c r="H284" s="667">
        <v>3</v>
      </c>
      <c r="I284" s="667">
        <v>3</v>
      </c>
      <c r="J284" s="667">
        <v>0</v>
      </c>
      <c r="K284" s="648">
        <f t="shared" si="14"/>
        <v>6</v>
      </c>
      <c r="L284" s="646" t="s">
        <v>786</v>
      </c>
      <c r="M284" s="678" t="s">
        <v>111</v>
      </c>
      <c r="N284" s="667">
        <v>242</v>
      </c>
      <c r="O284" s="676" t="s">
        <v>992</v>
      </c>
      <c r="P284" s="672" t="s">
        <v>928</v>
      </c>
      <c r="Q284" s="667">
        <v>6</v>
      </c>
      <c r="R284" s="646" t="s">
        <v>929</v>
      </c>
      <c r="S284" s="2"/>
      <c r="T284" s="2"/>
      <c r="U284" s="2"/>
      <c r="V284" s="2"/>
      <c r="W284" s="2"/>
      <c r="X284" s="2"/>
      <c r="Y284" s="2"/>
      <c r="Z284" s="2"/>
      <c r="AA284" s="2"/>
      <c r="AB284" s="2"/>
      <c r="AC284" s="2"/>
      <c r="AD284" s="2"/>
      <c r="AE284" s="2"/>
      <c r="AF284" s="2"/>
      <c r="AG284" s="2"/>
      <c r="AH284" s="2"/>
      <c r="AI284" s="2"/>
      <c r="AJ284" s="15"/>
      <c r="AK284" s="2"/>
      <c r="AL284" s="2"/>
      <c r="AM284" s="154"/>
    </row>
    <row r="285" spans="1:39" ht="67.5" x14ac:dyDescent="0.25">
      <c r="A285" s="153" t="s">
        <v>1051</v>
      </c>
      <c r="B285" s="678" t="s">
        <v>996</v>
      </c>
      <c r="C285" s="667"/>
      <c r="D285" s="667" t="s">
        <v>58</v>
      </c>
      <c r="E285" s="667"/>
      <c r="F285" s="678" t="s">
        <v>997</v>
      </c>
      <c r="G285" s="667">
        <v>0</v>
      </c>
      <c r="H285" s="667">
        <v>50</v>
      </c>
      <c r="I285" s="667">
        <v>50</v>
      </c>
      <c r="J285" s="667">
        <v>16</v>
      </c>
      <c r="K285" s="648">
        <f t="shared" si="14"/>
        <v>116</v>
      </c>
      <c r="L285" s="646" t="s">
        <v>786</v>
      </c>
      <c r="M285" s="678" t="s">
        <v>111</v>
      </c>
      <c r="N285" s="667">
        <v>242</v>
      </c>
      <c r="O285" s="676" t="s">
        <v>992</v>
      </c>
      <c r="P285" s="672" t="s">
        <v>928</v>
      </c>
      <c r="Q285" s="667">
        <v>116</v>
      </c>
      <c r="R285" s="646" t="s">
        <v>929</v>
      </c>
      <c r="S285" s="2"/>
      <c r="T285" s="2"/>
      <c r="U285" s="2"/>
      <c r="V285" s="2"/>
      <c r="W285" s="2"/>
      <c r="X285" s="2"/>
      <c r="Y285" s="2"/>
      <c r="Z285" s="2"/>
      <c r="AA285" s="2"/>
      <c r="AB285" s="2"/>
      <c r="AC285" s="2"/>
      <c r="AD285" s="2"/>
      <c r="AE285" s="2"/>
      <c r="AF285" s="2"/>
      <c r="AG285" s="2"/>
      <c r="AH285" s="2"/>
      <c r="AI285" s="2"/>
      <c r="AJ285" s="15"/>
      <c r="AK285" s="2"/>
      <c r="AL285" s="2"/>
      <c r="AM285" s="154"/>
    </row>
    <row r="286" spans="1:39" ht="112.5" x14ac:dyDescent="0.25">
      <c r="A286" s="153" t="s">
        <v>1051</v>
      </c>
      <c r="B286" s="678" t="s">
        <v>996</v>
      </c>
      <c r="C286" s="667"/>
      <c r="D286" s="667" t="s">
        <v>58</v>
      </c>
      <c r="E286" s="667"/>
      <c r="F286" s="678" t="s">
        <v>998</v>
      </c>
      <c r="G286" s="667">
        <v>0</v>
      </c>
      <c r="H286" s="667">
        <v>5</v>
      </c>
      <c r="I286" s="667">
        <v>5</v>
      </c>
      <c r="J286" s="667">
        <v>0</v>
      </c>
      <c r="K286" s="648">
        <f t="shared" si="14"/>
        <v>10</v>
      </c>
      <c r="L286" s="646" t="s">
        <v>786</v>
      </c>
      <c r="M286" s="678" t="s">
        <v>111</v>
      </c>
      <c r="N286" s="667">
        <v>242</v>
      </c>
      <c r="O286" s="676" t="s">
        <v>992</v>
      </c>
      <c r="P286" s="672" t="s">
        <v>928</v>
      </c>
      <c r="Q286" s="667">
        <v>10</v>
      </c>
      <c r="R286" s="646" t="s">
        <v>929</v>
      </c>
      <c r="S286" s="2"/>
      <c r="T286" s="2"/>
      <c r="U286" s="2"/>
      <c r="V286" s="2"/>
      <c r="W286" s="2"/>
      <c r="X286" s="2"/>
      <c r="Y286" s="2"/>
      <c r="Z286" s="2"/>
      <c r="AA286" s="2"/>
      <c r="AB286" s="2"/>
      <c r="AC286" s="2"/>
      <c r="AD286" s="2"/>
      <c r="AE286" s="2"/>
      <c r="AF286" s="2"/>
      <c r="AG286" s="2"/>
      <c r="AH286" s="2"/>
      <c r="AI286" s="2"/>
      <c r="AJ286" s="15"/>
      <c r="AK286" s="2"/>
      <c r="AL286" s="2"/>
      <c r="AM286" s="154"/>
    </row>
    <row r="287" spans="1:39" ht="78.75" x14ac:dyDescent="0.25">
      <c r="A287" s="153" t="s">
        <v>1051</v>
      </c>
      <c r="B287" s="678" t="s">
        <v>999</v>
      </c>
      <c r="C287" s="679" t="s">
        <v>58</v>
      </c>
      <c r="D287" s="679"/>
      <c r="E287" s="679"/>
      <c r="F287" s="676" t="s">
        <v>1000</v>
      </c>
      <c r="G287" s="689">
        <v>25</v>
      </c>
      <c r="H287" s="689">
        <v>26</v>
      </c>
      <c r="I287" s="689">
        <v>25</v>
      </c>
      <c r="J287" s="689">
        <v>26</v>
      </c>
      <c r="K287" s="648">
        <f t="shared" si="14"/>
        <v>102</v>
      </c>
      <c r="L287" s="678" t="s">
        <v>796</v>
      </c>
      <c r="M287" s="676" t="s">
        <v>111</v>
      </c>
      <c r="N287" s="679">
        <v>571</v>
      </c>
      <c r="O287" s="676" t="s">
        <v>787</v>
      </c>
      <c r="P287" s="672" t="s">
        <v>928</v>
      </c>
      <c r="Q287" s="679">
        <v>102</v>
      </c>
      <c r="R287" s="646" t="s">
        <v>929</v>
      </c>
      <c r="S287" s="2"/>
      <c r="T287" s="2"/>
      <c r="U287" s="2"/>
      <c r="V287" s="2"/>
      <c r="W287" s="2"/>
      <c r="X287" s="2"/>
      <c r="Y287" s="2"/>
      <c r="Z287" s="2"/>
      <c r="AA287" s="2"/>
      <c r="AB287" s="2"/>
      <c r="AC287" s="2"/>
      <c r="AD287" s="2"/>
      <c r="AE287" s="2"/>
      <c r="AF287" s="2"/>
      <c r="AG287" s="2"/>
      <c r="AH287" s="2"/>
      <c r="AI287" s="2"/>
      <c r="AJ287" s="15"/>
      <c r="AK287" s="2"/>
      <c r="AL287" s="2"/>
      <c r="AM287" s="154"/>
    </row>
    <row r="288" spans="1:39" ht="123.75" x14ac:dyDescent="0.25">
      <c r="A288" s="153" t="s">
        <v>1051</v>
      </c>
      <c r="B288" s="678" t="s">
        <v>1001</v>
      </c>
      <c r="C288" s="679"/>
      <c r="D288" s="679"/>
      <c r="E288" s="679" t="s">
        <v>58</v>
      </c>
      <c r="F288" s="676" t="s">
        <v>1002</v>
      </c>
      <c r="G288" s="679">
        <v>3</v>
      </c>
      <c r="H288" s="679">
        <v>4</v>
      </c>
      <c r="I288" s="679">
        <v>4</v>
      </c>
      <c r="J288" s="679">
        <v>3</v>
      </c>
      <c r="K288" s="648">
        <f t="shared" si="14"/>
        <v>14</v>
      </c>
      <c r="L288" s="676" t="s">
        <v>793</v>
      </c>
      <c r="M288" s="676" t="s">
        <v>111</v>
      </c>
      <c r="N288" s="679">
        <v>571</v>
      </c>
      <c r="O288" s="676" t="s">
        <v>787</v>
      </c>
      <c r="P288" s="672" t="s">
        <v>928</v>
      </c>
      <c r="Q288" s="679">
        <v>14</v>
      </c>
      <c r="R288" s="646" t="s">
        <v>929</v>
      </c>
      <c r="S288" s="2"/>
      <c r="T288" s="2"/>
      <c r="U288" s="2"/>
      <c r="V288" s="2"/>
      <c r="W288" s="2"/>
      <c r="X288" s="2"/>
      <c r="Y288" s="2"/>
      <c r="Z288" s="2"/>
      <c r="AA288" s="2"/>
      <c r="AB288" s="2"/>
      <c r="AC288" s="2"/>
      <c r="AD288" s="2"/>
      <c r="AE288" s="2"/>
      <c r="AF288" s="2"/>
      <c r="AG288" s="2"/>
      <c r="AH288" s="2"/>
      <c r="AI288" s="2"/>
      <c r="AJ288" s="15"/>
      <c r="AK288" s="2"/>
      <c r="AL288" s="2"/>
      <c r="AM288" s="154"/>
    </row>
    <row r="289" spans="1:39" ht="45" x14ac:dyDescent="0.25">
      <c r="A289" s="153" t="s">
        <v>1051</v>
      </c>
      <c r="B289" s="678" t="s">
        <v>1003</v>
      </c>
      <c r="C289" s="667" t="s">
        <v>234</v>
      </c>
      <c r="D289" s="667"/>
      <c r="E289" s="667"/>
      <c r="F289" s="678" t="s">
        <v>1004</v>
      </c>
      <c r="G289" s="667">
        <v>14</v>
      </c>
      <c r="H289" s="667">
        <v>0</v>
      </c>
      <c r="I289" s="667">
        <v>9</v>
      </c>
      <c r="J289" s="667">
        <v>5</v>
      </c>
      <c r="K289" s="648">
        <f t="shared" si="14"/>
        <v>28</v>
      </c>
      <c r="L289" s="678" t="s">
        <v>796</v>
      </c>
      <c r="M289" s="678" t="s">
        <v>111</v>
      </c>
      <c r="N289" s="667">
        <v>571</v>
      </c>
      <c r="O289" s="678" t="s">
        <v>787</v>
      </c>
      <c r="P289" s="672" t="s">
        <v>928</v>
      </c>
      <c r="Q289" s="667">
        <v>28</v>
      </c>
      <c r="R289" s="646" t="s">
        <v>929</v>
      </c>
      <c r="S289" s="2"/>
      <c r="T289" s="2"/>
      <c r="U289" s="2"/>
      <c r="V289" s="2"/>
      <c r="W289" s="2"/>
      <c r="X289" s="2"/>
      <c r="Y289" s="2"/>
      <c r="Z289" s="2"/>
      <c r="AA289" s="2"/>
      <c r="AB289" s="2"/>
      <c r="AC289" s="2"/>
      <c r="AD289" s="2"/>
      <c r="AE289" s="2"/>
      <c r="AF289" s="2"/>
      <c r="AG289" s="2"/>
      <c r="AH289" s="2"/>
      <c r="AI289" s="2"/>
      <c r="AJ289" s="15"/>
      <c r="AK289" s="2"/>
      <c r="AL289" s="2"/>
      <c r="AM289" s="154"/>
    </row>
    <row r="290" spans="1:39" ht="101.25" x14ac:dyDescent="0.25">
      <c r="A290" s="153" t="s">
        <v>1051</v>
      </c>
      <c r="B290" s="678" t="s">
        <v>1005</v>
      </c>
      <c r="C290" s="667" t="s">
        <v>234</v>
      </c>
      <c r="D290" s="667"/>
      <c r="E290" s="667"/>
      <c r="F290" s="646" t="s">
        <v>1006</v>
      </c>
      <c r="G290" s="667">
        <v>6</v>
      </c>
      <c r="H290" s="667">
        <v>12</v>
      </c>
      <c r="I290" s="667">
        <v>6</v>
      </c>
      <c r="J290" s="667">
        <v>10</v>
      </c>
      <c r="K290" s="648">
        <f t="shared" si="14"/>
        <v>34</v>
      </c>
      <c r="L290" s="678" t="s">
        <v>796</v>
      </c>
      <c r="M290" s="646" t="s">
        <v>111</v>
      </c>
      <c r="N290" s="677">
        <v>569</v>
      </c>
      <c r="O290" s="676" t="s">
        <v>787</v>
      </c>
      <c r="P290" s="672" t="s">
        <v>928</v>
      </c>
      <c r="Q290" s="679">
        <v>116</v>
      </c>
      <c r="R290" s="646" t="s">
        <v>929</v>
      </c>
      <c r="S290" s="2"/>
      <c r="T290" s="2"/>
      <c r="U290" s="2"/>
      <c r="V290" s="2"/>
      <c r="W290" s="2"/>
      <c r="X290" s="2"/>
      <c r="Y290" s="2"/>
      <c r="Z290" s="2"/>
      <c r="AA290" s="2"/>
      <c r="AB290" s="2"/>
      <c r="AC290" s="2"/>
      <c r="AD290" s="2"/>
      <c r="AE290" s="2"/>
      <c r="AF290" s="2"/>
      <c r="AG290" s="2"/>
      <c r="AH290" s="2"/>
      <c r="AI290" s="2"/>
      <c r="AJ290" s="15"/>
      <c r="AK290" s="2"/>
      <c r="AL290" s="2"/>
      <c r="AM290" s="154"/>
    </row>
    <row r="291" spans="1:39" ht="56.25" x14ac:dyDescent="0.25">
      <c r="A291" s="153" t="s">
        <v>1051</v>
      </c>
      <c r="B291" s="678" t="s">
        <v>1007</v>
      </c>
      <c r="C291" s="667" t="s">
        <v>234</v>
      </c>
      <c r="D291" s="667"/>
      <c r="E291" s="667"/>
      <c r="F291" s="646" t="s">
        <v>1008</v>
      </c>
      <c r="G291" s="667">
        <v>3</v>
      </c>
      <c r="H291" s="667">
        <v>3</v>
      </c>
      <c r="I291" s="667">
        <v>6</v>
      </c>
      <c r="J291" s="667">
        <v>3</v>
      </c>
      <c r="K291" s="648">
        <f t="shared" si="14"/>
        <v>15</v>
      </c>
      <c r="L291" s="646" t="s">
        <v>796</v>
      </c>
      <c r="M291" s="646" t="s">
        <v>111</v>
      </c>
      <c r="N291" s="677">
        <v>569</v>
      </c>
      <c r="O291" s="676" t="s">
        <v>787</v>
      </c>
      <c r="P291" s="672" t="s">
        <v>928</v>
      </c>
      <c r="Q291" s="679">
        <v>15</v>
      </c>
      <c r="R291" s="646" t="s">
        <v>929</v>
      </c>
      <c r="S291" s="2"/>
      <c r="T291" s="2"/>
      <c r="U291" s="2"/>
      <c r="V291" s="2"/>
      <c r="W291" s="2"/>
      <c r="X291" s="2"/>
      <c r="Y291" s="2"/>
      <c r="Z291" s="2"/>
      <c r="AA291" s="2"/>
      <c r="AB291" s="2"/>
      <c r="AC291" s="2"/>
      <c r="AD291" s="2"/>
      <c r="AE291" s="2"/>
      <c r="AF291" s="2"/>
      <c r="AG291" s="2"/>
      <c r="AH291" s="2"/>
      <c r="AI291" s="2"/>
      <c r="AJ291" s="15"/>
      <c r="AK291" s="2"/>
      <c r="AL291" s="2"/>
      <c r="AM291" s="154"/>
    </row>
    <row r="292" spans="1:39" ht="45" x14ac:dyDescent="0.25">
      <c r="A292" s="153" t="s">
        <v>1051</v>
      </c>
      <c r="B292" s="678" t="s">
        <v>1009</v>
      </c>
      <c r="C292" s="667"/>
      <c r="D292" s="667" t="s">
        <v>234</v>
      </c>
      <c r="E292" s="667"/>
      <c r="F292" s="646" t="s">
        <v>1010</v>
      </c>
      <c r="G292" s="667">
        <v>51</v>
      </c>
      <c r="H292" s="667">
        <v>108</v>
      </c>
      <c r="I292" s="667">
        <v>108</v>
      </c>
      <c r="J292" s="667">
        <v>98</v>
      </c>
      <c r="K292" s="648">
        <f t="shared" si="14"/>
        <v>365</v>
      </c>
      <c r="L292" s="646" t="s">
        <v>786</v>
      </c>
      <c r="M292" s="646" t="s">
        <v>111</v>
      </c>
      <c r="N292" s="677">
        <v>569</v>
      </c>
      <c r="O292" s="676" t="s">
        <v>787</v>
      </c>
      <c r="P292" s="672" t="s">
        <v>928</v>
      </c>
      <c r="Q292" s="679">
        <v>116</v>
      </c>
      <c r="R292" s="646" t="s">
        <v>929</v>
      </c>
      <c r="S292" s="2"/>
      <c r="T292" s="2"/>
      <c r="U292" s="2"/>
      <c r="V292" s="2"/>
      <c r="W292" s="2"/>
      <c r="X292" s="2"/>
      <c r="Y292" s="2"/>
      <c r="Z292" s="2"/>
      <c r="AA292" s="2"/>
      <c r="AB292" s="2"/>
      <c r="AC292" s="2"/>
      <c r="AD292" s="2"/>
      <c r="AE292" s="2"/>
      <c r="AF292" s="2"/>
      <c r="AG292" s="2"/>
      <c r="AH292" s="2"/>
      <c r="AI292" s="2"/>
      <c r="AJ292" s="15"/>
      <c r="AK292" s="2"/>
      <c r="AL292" s="2"/>
      <c r="AM292" s="154"/>
    </row>
    <row r="293" spans="1:39" ht="101.25" x14ac:dyDescent="0.25">
      <c r="A293" s="153" t="s">
        <v>1051</v>
      </c>
      <c r="B293" s="646" t="s">
        <v>1011</v>
      </c>
      <c r="C293" s="667"/>
      <c r="D293" s="667"/>
      <c r="E293" s="667" t="s">
        <v>58</v>
      </c>
      <c r="F293" s="678" t="s">
        <v>1012</v>
      </c>
      <c r="G293" s="667">
        <v>90</v>
      </c>
      <c r="H293" s="667">
        <v>270</v>
      </c>
      <c r="I293" s="667">
        <v>90</v>
      </c>
      <c r="J293" s="667">
        <v>0</v>
      </c>
      <c r="K293" s="648">
        <f t="shared" si="14"/>
        <v>450</v>
      </c>
      <c r="L293" s="646" t="s">
        <v>937</v>
      </c>
      <c r="M293" s="678" t="s">
        <v>111</v>
      </c>
      <c r="N293" s="667">
        <v>211</v>
      </c>
      <c r="O293" s="678" t="s">
        <v>955</v>
      </c>
      <c r="P293" s="672" t="s">
        <v>928</v>
      </c>
      <c r="Q293" s="667">
        <v>116</v>
      </c>
      <c r="R293" s="646" t="s">
        <v>929</v>
      </c>
      <c r="S293" s="2"/>
      <c r="T293" s="2"/>
      <c r="U293" s="2"/>
      <c r="V293" s="2"/>
      <c r="W293" s="2"/>
      <c r="X293" s="2"/>
      <c r="Y293" s="2"/>
      <c r="Z293" s="2"/>
      <c r="AA293" s="2"/>
      <c r="AB293" s="2"/>
      <c r="AC293" s="2"/>
      <c r="AD293" s="2"/>
      <c r="AE293" s="2"/>
      <c r="AF293" s="2"/>
      <c r="AG293" s="2"/>
      <c r="AH293" s="2"/>
      <c r="AI293" s="2"/>
      <c r="AJ293" s="15"/>
      <c r="AK293" s="2"/>
      <c r="AL293" s="2"/>
      <c r="AM293" s="154"/>
    </row>
    <row r="294" spans="1:39" ht="45" x14ac:dyDescent="0.25">
      <c r="A294" s="153" t="s">
        <v>1051</v>
      </c>
      <c r="B294" s="690" t="s">
        <v>1013</v>
      </c>
      <c r="C294" s="679" t="s">
        <v>58</v>
      </c>
      <c r="D294" s="679"/>
      <c r="E294" s="679"/>
      <c r="F294" s="678" t="s">
        <v>1014</v>
      </c>
      <c r="G294" s="689">
        <v>0</v>
      </c>
      <c r="H294" s="689">
        <v>1</v>
      </c>
      <c r="I294" s="689">
        <v>1</v>
      </c>
      <c r="J294" s="689">
        <v>1</v>
      </c>
      <c r="K294" s="648">
        <f t="shared" si="14"/>
        <v>3</v>
      </c>
      <c r="L294" s="678" t="s">
        <v>796</v>
      </c>
      <c r="M294" s="678" t="s">
        <v>111</v>
      </c>
      <c r="N294" s="677">
        <v>223</v>
      </c>
      <c r="O294" s="676" t="s">
        <v>787</v>
      </c>
      <c r="P294" s="672" t="s">
        <v>928</v>
      </c>
      <c r="Q294" s="679">
        <v>15</v>
      </c>
      <c r="R294" s="646" t="s">
        <v>929</v>
      </c>
      <c r="S294" s="2"/>
      <c r="T294" s="2"/>
      <c r="U294" s="2"/>
      <c r="V294" s="2"/>
      <c r="W294" s="2"/>
      <c r="X294" s="2"/>
      <c r="Y294" s="2"/>
      <c r="Z294" s="2"/>
      <c r="AA294" s="2"/>
      <c r="AB294" s="2"/>
      <c r="AC294" s="2"/>
      <c r="AD294" s="2"/>
      <c r="AE294" s="2"/>
      <c r="AF294" s="2"/>
      <c r="AG294" s="2"/>
      <c r="AH294" s="2"/>
      <c r="AI294" s="2"/>
      <c r="AJ294" s="15"/>
      <c r="AK294" s="2"/>
      <c r="AL294" s="2"/>
      <c r="AM294" s="154"/>
    </row>
    <row r="295" spans="1:39" ht="56.25" x14ac:dyDescent="0.25">
      <c r="A295" s="153" t="s">
        <v>1051</v>
      </c>
      <c r="B295" s="690" t="s">
        <v>1015</v>
      </c>
      <c r="C295" s="679"/>
      <c r="D295" s="667" t="s">
        <v>58</v>
      </c>
      <c r="E295" s="679"/>
      <c r="F295" s="678" t="s">
        <v>1014</v>
      </c>
      <c r="G295" s="685">
        <v>12</v>
      </c>
      <c r="H295" s="685">
        <v>37</v>
      </c>
      <c r="I295" s="685">
        <v>36</v>
      </c>
      <c r="J295" s="685">
        <v>31</v>
      </c>
      <c r="K295" s="648">
        <f t="shared" si="14"/>
        <v>116</v>
      </c>
      <c r="L295" s="678" t="s">
        <v>1016</v>
      </c>
      <c r="M295" s="678" t="s">
        <v>111</v>
      </c>
      <c r="N295" s="677">
        <v>223</v>
      </c>
      <c r="O295" s="676" t="s">
        <v>787</v>
      </c>
      <c r="P295" s="672" t="s">
        <v>928</v>
      </c>
      <c r="Q295" s="679">
        <v>116</v>
      </c>
      <c r="R295" s="646" t="s">
        <v>929</v>
      </c>
      <c r="S295" s="2"/>
      <c r="T295" s="2"/>
      <c r="U295" s="2"/>
      <c r="V295" s="2"/>
      <c r="W295" s="2"/>
      <c r="X295" s="2"/>
      <c r="Y295" s="2"/>
      <c r="Z295" s="2"/>
      <c r="AA295" s="2"/>
      <c r="AB295" s="2"/>
      <c r="AC295" s="2"/>
      <c r="AD295" s="2"/>
      <c r="AE295" s="2"/>
      <c r="AF295" s="2"/>
      <c r="AG295" s="2"/>
      <c r="AH295" s="2"/>
      <c r="AI295" s="2"/>
      <c r="AJ295" s="15"/>
      <c r="AK295" s="2"/>
      <c r="AL295" s="2"/>
      <c r="AM295" s="154"/>
    </row>
    <row r="296" spans="1:39" ht="56.25" x14ac:dyDescent="0.25">
      <c r="A296" s="153" t="s">
        <v>1051</v>
      </c>
      <c r="B296" s="690" t="s">
        <v>1017</v>
      </c>
      <c r="C296" s="679" t="s">
        <v>58</v>
      </c>
      <c r="D296" s="679"/>
      <c r="E296" s="679"/>
      <c r="F296" s="678" t="s">
        <v>1014</v>
      </c>
      <c r="G296" s="689">
        <v>0</v>
      </c>
      <c r="H296" s="689">
        <v>1</v>
      </c>
      <c r="I296" s="689">
        <v>1</v>
      </c>
      <c r="J296" s="689">
        <v>1</v>
      </c>
      <c r="K296" s="648">
        <f t="shared" si="14"/>
        <v>3</v>
      </c>
      <c r="L296" s="678" t="s">
        <v>865</v>
      </c>
      <c r="M296" s="678" t="s">
        <v>111</v>
      </c>
      <c r="N296" s="677">
        <v>223</v>
      </c>
      <c r="O296" s="676" t="s">
        <v>787</v>
      </c>
      <c r="P296" s="672" t="s">
        <v>928</v>
      </c>
      <c r="Q296" s="679">
        <v>15</v>
      </c>
      <c r="R296" s="646" t="s">
        <v>929</v>
      </c>
      <c r="S296" s="2"/>
      <c r="T296" s="2"/>
      <c r="U296" s="2"/>
      <c r="V296" s="2"/>
      <c r="W296" s="2"/>
      <c r="X296" s="2"/>
      <c r="Y296" s="2"/>
      <c r="Z296" s="2"/>
      <c r="AA296" s="2"/>
      <c r="AB296" s="2"/>
      <c r="AC296" s="2"/>
      <c r="AD296" s="2"/>
      <c r="AE296" s="2"/>
      <c r="AF296" s="2"/>
      <c r="AG296" s="2"/>
      <c r="AH296" s="2"/>
      <c r="AI296" s="2"/>
      <c r="AJ296" s="15"/>
      <c r="AK296" s="2"/>
      <c r="AL296" s="2"/>
      <c r="AM296" s="154"/>
    </row>
    <row r="297" spans="1:39" ht="56.25" x14ac:dyDescent="0.25">
      <c r="A297" s="153" t="s">
        <v>1051</v>
      </c>
      <c r="B297" s="690" t="s">
        <v>1018</v>
      </c>
      <c r="C297" s="679"/>
      <c r="D297" s="679" t="s">
        <v>58</v>
      </c>
      <c r="E297" s="679"/>
      <c r="F297" s="678" t="s">
        <v>1014</v>
      </c>
      <c r="G297" s="685">
        <v>15</v>
      </c>
      <c r="H297" s="685">
        <v>36</v>
      </c>
      <c r="I297" s="685">
        <v>36</v>
      </c>
      <c r="J297" s="685">
        <v>29</v>
      </c>
      <c r="K297" s="648">
        <f t="shared" si="14"/>
        <v>116</v>
      </c>
      <c r="L297" s="678" t="s">
        <v>1016</v>
      </c>
      <c r="M297" s="678" t="s">
        <v>111</v>
      </c>
      <c r="N297" s="677">
        <v>241</v>
      </c>
      <c r="O297" s="676" t="s">
        <v>787</v>
      </c>
      <c r="P297" s="672" t="s">
        <v>928</v>
      </c>
      <c r="Q297" s="679">
        <v>116</v>
      </c>
      <c r="R297" s="646" t="s">
        <v>929</v>
      </c>
      <c r="S297" s="2"/>
      <c r="T297" s="2"/>
      <c r="U297" s="2"/>
      <c r="V297" s="2"/>
      <c r="W297" s="2"/>
      <c r="X297" s="2"/>
      <c r="Y297" s="2"/>
      <c r="Z297" s="2"/>
      <c r="AA297" s="2"/>
      <c r="AB297" s="2"/>
      <c r="AC297" s="2"/>
      <c r="AD297" s="2"/>
      <c r="AE297" s="2"/>
      <c r="AF297" s="2"/>
      <c r="AG297" s="2"/>
      <c r="AH297" s="2"/>
      <c r="AI297" s="2"/>
      <c r="AJ297" s="15"/>
      <c r="AK297" s="2"/>
      <c r="AL297" s="2"/>
      <c r="AM297" s="154"/>
    </row>
    <row r="298" spans="1:39" ht="45" x14ac:dyDescent="0.25">
      <c r="A298" s="153" t="s">
        <v>1051</v>
      </c>
      <c r="B298" s="690" t="s">
        <v>1019</v>
      </c>
      <c r="C298" s="679"/>
      <c r="D298" s="679" t="s">
        <v>58</v>
      </c>
      <c r="E298" s="679"/>
      <c r="F298" s="678" t="s">
        <v>1014</v>
      </c>
      <c r="G298" s="685">
        <v>0</v>
      </c>
      <c r="H298" s="685">
        <v>0</v>
      </c>
      <c r="I298" s="685">
        <v>1</v>
      </c>
      <c r="J298" s="685">
        <v>0</v>
      </c>
      <c r="K298" s="648">
        <f t="shared" si="14"/>
        <v>1</v>
      </c>
      <c r="L298" s="678" t="s">
        <v>1016</v>
      </c>
      <c r="M298" s="678" t="s">
        <v>111</v>
      </c>
      <c r="N298" s="677">
        <v>261</v>
      </c>
      <c r="O298" s="676" t="s">
        <v>787</v>
      </c>
      <c r="P298" s="672" t="s">
        <v>928</v>
      </c>
      <c r="Q298" s="679">
        <v>10</v>
      </c>
      <c r="R298" s="646" t="s">
        <v>929</v>
      </c>
      <c r="S298" s="2"/>
      <c r="T298" s="2"/>
      <c r="U298" s="2"/>
      <c r="V298" s="2"/>
      <c r="W298" s="2"/>
      <c r="X298" s="2"/>
      <c r="Y298" s="2"/>
      <c r="Z298" s="2"/>
      <c r="AA298" s="2"/>
      <c r="AB298" s="2"/>
      <c r="AC298" s="2"/>
      <c r="AD298" s="2"/>
      <c r="AE298" s="2"/>
      <c r="AF298" s="2"/>
      <c r="AG298" s="2"/>
      <c r="AH298" s="2"/>
      <c r="AI298" s="2"/>
      <c r="AJ298" s="15"/>
      <c r="AK298" s="2"/>
      <c r="AL298" s="2"/>
      <c r="AM298" s="154"/>
    </row>
    <row r="299" spans="1:39" ht="68.25" thickBot="1" x14ac:dyDescent="0.3">
      <c r="A299" s="153" t="s">
        <v>1051</v>
      </c>
      <c r="B299" s="690" t="s">
        <v>1020</v>
      </c>
      <c r="C299" s="679"/>
      <c r="D299" s="679" t="s">
        <v>58</v>
      </c>
      <c r="E299" s="679"/>
      <c r="F299" s="678" t="s">
        <v>1014</v>
      </c>
      <c r="G299" s="685">
        <v>15</v>
      </c>
      <c r="H299" s="685">
        <v>36</v>
      </c>
      <c r="I299" s="685">
        <v>36</v>
      </c>
      <c r="J299" s="685">
        <v>29</v>
      </c>
      <c r="K299" s="648">
        <f t="shared" si="14"/>
        <v>116</v>
      </c>
      <c r="L299" s="678" t="s">
        <v>1016</v>
      </c>
      <c r="M299" s="678" t="s">
        <v>111</v>
      </c>
      <c r="N299" s="677">
        <v>263</v>
      </c>
      <c r="O299" s="676" t="s">
        <v>787</v>
      </c>
      <c r="P299" s="672" t="s">
        <v>928</v>
      </c>
      <c r="Q299" s="679">
        <v>116</v>
      </c>
      <c r="R299" s="646" t="s">
        <v>929</v>
      </c>
      <c r="S299" s="2"/>
      <c r="T299" s="2"/>
      <c r="U299" s="2"/>
      <c r="V299" s="2"/>
      <c r="W299" s="2"/>
      <c r="X299" s="2"/>
      <c r="Y299" s="2"/>
      <c r="Z299" s="2"/>
      <c r="AA299" s="2"/>
      <c r="AB299" s="2"/>
      <c r="AC299" s="2"/>
      <c r="AD299" s="2"/>
      <c r="AE299" s="2"/>
      <c r="AF299" s="2"/>
      <c r="AG299" s="2"/>
      <c r="AH299" s="2"/>
      <c r="AI299" s="2"/>
      <c r="AJ299" s="15"/>
      <c r="AK299" s="2"/>
      <c r="AL299" s="2"/>
      <c r="AM299" s="386"/>
    </row>
    <row r="300" spans="1:39" ht="56.25" x14ac:dyDescent="0.25">
      <c r="A300" s="153" t="s">
        <v>1051</v>
      </c>
      <c r="B300" s="690" t="s">
        <v>1021</v>
      </c>
      <c r="C300" s="679" t="s">
        <v>58</v>
      </c>
      <c r="D300" s="679"/>
      <c r="E300" s="679"/>
      <c r="F300" s="678" t="s">
        <v>1014</v>
      </c>
      <c r="G300" s="689">
        <v>15</v>
      </c>
      <c r="H300" s="689">
        <v>36</v>
      </c>
      <c r="I300" s="689">
        <v>36</v>
      </c>
      <c r="J300" s="689">
        <v>29</v>
      </c>
      <c r="K300" s="648">
        <f t="shared" si="14"/>
        <v>116</v>
      </c>
      <c r="L300" s="678" t="s">
        <v>865</v>
      </c>
      <c r="M300" s="678" t="s">
        <v>111</v>
      </c>
      <c r="N300" s="677">
        <v>263</v>
      </c>
      <c r="O300" s="676" t="s">
        <v>787</v>
      </c>
      <c r="P300" s="672" t="s">
        <v>928</v>
      </c>
      <c r="Q300" s="679">
        <v>116</v>
      </c>
      <c r="R300" s="646" t="s">
        <v>929</v>
      </c>
      <c r="S300" s="2"/>
      <c r="T300" s="2"/>
      <c r="U300" s="2"/>
      <c r="V300" s="2"/>
      <c r="W300" s="2"/>
      <c r="X300" s="2"/>
      <c r="Y300" s="2"/>
      <c r="Z300" s="2"/>
      <c r="AA300" s="2"/>
      <c r="AB300" s="2"/>
      <c r="AC300" s="2"/>
      <c r="AD300" s="2"/>
      <c r="AE300" s="2"/>
      <c r="AF300" s="2"/>
      <c r="AG300" s="2"/>
      <c r="AH300" s="2"/>
      <c r="AI300" s="2"/>
      <c r="AJ300" s="15"/>
      <c r="AK300" s="2"/>
      <c r="AL300" s="2"/>
      <c r="AM300" s="719"/>
    </row>
    <row r="301" spans="1:39" ht="135" x14ac:dyDescent="0.25">
      <c r="A301" s="153" t="s">
        <v>1051</v>
      </c>
      <c r="B301" s="690" t="s">
        <v>1022</v>
      </c>
      <c r="C301" s="679" t="s">
        <v>58</v>
      </c>
      <c r="D301" s="679"/>
      <c r="E301" s="679"/>
      <c r="F301" s="678" t="s">
        <v>1014</v>
      </c>
      <c r="G301" s="685">
        <v>0</v>
      </c>
      <c r="H301" s="685">
        <v>2</v>
      </c>
      <c r="I301" s="685">
        <v>1</v>
      </c>
      <c r="J301" s="685">
        <v>1</v>
      </c>
      <c r="K301" s="648">
        <f t="shared" si="14"/>
        <v>4</v>
      </c>
      <c r="L301" s="678" t="s">
        <v>865</v>
      </c>
      <c r="M301" s="678" t="s">
        <v>111</v>
      </c>
      <c r="N301" s="677">
        <v>264</v>
      </c>
      <c r="O301" s="676" t="s">
        <v>1023</v>
      </c>
      <c r="P301" s="672" t="s">
        <v>928</v>
      </c>
      <c r="Q301" s="679">
        <v>4</v>
      </c>
      <c r="R301" s="646" t="s">
        <v>929</v>
      </c>
      <c r="S301" s="2"/>
      <c r="T301" s="2"/>
      <c r="U301" s="2"/>
      <c r="V301" s="2"/>
      <c r="W301" s="2"/>
      <c r="X301" s="2"/>
      <c r="Y301" s="2"/>
      <c r="Z301" s="2"/>
      <c r="AA301" s="2"/>
      <c r="AB301" s="2"/>
      <c r="AC301" s="2"/>
      <c r="AD301" s="2"/>
      <c r="AE301" s="2"/>
      <c r="AF301" s="2"/>
      <c r="AG301" s="2"/>
      <c r="AH301" s="2"/>
      <c r="AI301" s="2"/>
      <c r="AJ301" s="15"/>
      <c r="AK301" s="2"/>
      <c r="AL301" s="2"/>
      <c r="AM301" s="720"/>
    </row>
    <row r="302" spans="1:39" ht="101.25" x14ac:dyDescent="0.25">
      <c r="A302" s="153" t="s">
        <v>1051</v>
      </c>
      <c r="B302" s="692" t="s">
        <v>1024</v>
      </c>
      <c r="C302" s="667"/>
      <c r="D302" s="667" t="s">
        <v>58</v>
      </c>
      <c r="E302" s="667"/>
      <c r="F302" s="678" t="s">
        <v>1025</v>
      </c>
      <c r="G302" s="689">
        <v>17</v>
      </c>
      <c r="H302" s="689">
        <v>33</v>
      </c>
      <c r="I302" s="689">
        <v>33</v>
      </c>
      <c r="J302" s="689">
        <v>33</v>
      </c>
      <c r="K302" s="648">
        <f t="shared" si="14"/>
        <v>116</v>
      </c>
      <c r="L302" s="678" t="s">
        <v>952</v>
      </c>
      <c r="M302" s="678" t="s">
        <v>259</v>
      </c>
      <c r="N302" s="667">
        <v>530</v>
      </c>
      <c r="O302" s="676" t="s">
        <v>787</v>
      </c>
      <c r="P302" s="672" t="s">
        <v>928</v>
      </c>
      <c r="Q302" s="679">
        <v>116</v>
      </c>
      <c r="R302" s="646" t="s">
        <v>929</v>
      </c>
      <c r="S302" s="2"/>
      <c r="T302" s="2"/>
      <c r="U302" s="2"/>
      <c r="V302" s="2"/>
      <c r="W302" s="2"/>
      <c r="X302" s="2"/>
      <c r="Y302" s="2"/>
      <c r="Z302" s="2"/>
      <c r="AA302" s="2"/>
      <c r="AB302" s="2"/>
      <c r="AC302" s="2"/>
      <c r="AD302" s="2"/>
      <c r="AE302" s="2"/>
      <c r="AF302" s="2"/>
      <c r="AG302" s="2"/>
      <c r="AH302" s="2"/>
      <c r="AI302" s="2"/>
      <c r="AJ302" s="15"/>
      <c r="AK302" s="2"/>
      <c r="AL302" s="2"/>
      <c r="AM302" s="720"/>
    </row>
    <row r="303" spans="1:39" ht="90.75" thickBot="1" x14ac:dyDescent="0.3">
      <c r="A303" s="153" t="s">
        <v>1051</v>
      </c>
      <c r="B303" s="693" t="s">
        <v>1026</v>
      </c>
      <c r="C303" s="667"/>
      <c r="D303" s="667" t="s">
        <v>58</v>
      </c>
      <c r="E303" s="667"/>
      <c r="F303" s="678" t="s">
        <v>1027</v>
      </c>
      <c r="G303" s="667">
        <v>5</v>
      </c>
      <c r="H303" s="667">
        <v>35</v>
      </c>
      <c r="I303" s="667">
        <v>40</v>
      </c>
      <c r="J303" s="667">
        <v>36</v>
      </c>
      <c r="K303" s="648">
        <f t="shared" si="14"/>
        <v>116</v>
      </c>
      <c r="L303" s="678" t="s">
        <v>952</v>
      </c>
      <c r="M303" s="678" t="s">
        <v>259</v>
      </c>
      <c r="N303" s="667">
        <v>300</v>
      </c>
      <c r="O303" s="676" t="s">
        <v>787</v>
      </c>
      <c r="P303" s="672" t="s">
        <v>928</v>
      </c>
      <c r="Q303" s="679">
        <v>116</v>
      </c>
      <c r="R303" s="646" t="s">
        <v>929</v>
      </c>
      <c r="S303" s="2"/>
      <c r="T303" s="2"/>
      <c r="U303" s="2"/>
      <c r="V303" s="2"/>
      <c r="W303" s="2"/>
      <c r="X303" s="2"/>
      <c r="Y303" s="2"/>
      <c r="Z303" s="2"/>
      <c r="AA303" s="2"/>
      <c r="AB303" s="2"/>
      <c r="AC303" s="2"/>
      <c r="AD303" s="2"/>
      <c r="AE303" s="2"/>
      <c r="AF303" s="2"/>
      <c r="AG303" s="2"/>
      <c r="AH303" s="2"/>
      <c r="AI303" s="2"/>
      <c r="AJ303" s="15"/>
      <c r="AK303" s="2"/>
      <c r="AL303" s="2"/>
      <c r="AM303" s="723"/>
    </row>
    <row r="304" spans="1:39" ht="123.75" x14ac:dyDescent="0.25">
      <c r="A304" s="153" t="s">
        <v>1051</v>
      </c>
      <c r="B304" s="694" t="s">
        <v>1028</v>
      </c>
      <c r="C304" s="667"/>
      <c r="D304" s="667" t="s">
        <v>234</v>
      </c>
      <c r="E304" s="667"/>
      <c r="F304" s="695" t="s">
        <v>1029</v>
      </c>
      <c r="G304" s="667">
        <v>0</v>
      </c>
      <c r="H304" s="667">
        <v>37</v>
      </c>
      <c r="I304" s="667">
        <v>38</v>
      </c>
      <c r="J304" s="667">
        <v>0</v>
      </c>
      <c r="K304" s="648">
        <f t="shared" si="14"/>
        <v>75</v>
      </c>
      <c r="L304" s="678" t="s">
        <v>952</v>
      </c>
      <c r="M304" s="678" t="s">
        <v>331</v>
      </c>
      <c r="N304" s="667">
        <v>210</v>
      </c>
      <c r="O304" s="676" t="s">
        <v>787</v>
      </c>
      <c r="P304" s="672" t="s">
        <v>928</v>
      </c>
      <c r="Q304" s="679">
        <v>75</v>
      </c>
      <c r="R304" s="646" t="s">
        <v>929</v>
      </c>
      <c r="S304" s="2"/>
      <c r="T304" s="2"/>
      <c r="U304" s="2"/>
      <c r="V304" s="2"/>
      <c r="W304" s="2"/>
      <c r="X304" s="2"/>
      <c r="Y304" s="2"/>
      <c r="Z304" s="2"/>
      <c r="AA304" s="2"/>
      <c r="AB304" s="2"/>
      <c r="AC304" s="2"/>
      <c r="AD304" s="2"/>
      <c r="AE304" s="2"/>
      <c r="AF304" s="2"/>
      <c r="AG304" s="2"/>
      <c r="AH304" s="2"/>
      <c r="AI304" s="2"/>
      <c r="AJ304" s="15"/>
      <c r="AK304" s="2"/>
      <c r="AL304" s="2"/>
      <c r="AM304" s="559"/>
    </row>
    <row r="305" spans="1:39" ht="124.5" thickBot="1" x14ac:dyDescent="0.3">
      <c r="A305" s="153" t="s">
        <v>1051</v>
      </c>
      <c r="B305" s="694" t="s">
        <v>1028</v>
      </c>
      <c r="C305" s="667"/>
      <c r="D305" s="667" t="s">
        <v>234</v>
      </c>
      <c r="E305" s="667"/>
      <c r="F305" s="694" t="s">
        <v>1030</v>
      </c>
      <c r="G305" s="689">
        <v>75</v>
      </c>
      <c r="H305" s="689">
        <v>250</v>
      </c>
      <c r="I305" s="689">
        <v>220</v>
      </c>
      <c r="J305" s="689">
        <v>55</v>
      </c>
      <c r="K305" s="648">
        <f t="shared" si="14"/>
        <v>600</v>
      </c>
      <c r="L305" s="678" t="s">
        <v>952</v>
      </c>
      <c r="M305" s="678" t="s">
        <v>1031</v>
      </c>
      <c r="N305" s="667">
        <v>210</v>
      </c>
      <c r="O305" s="676" t="s">
        <v>787</v>
      </c>
      <c r="P305" s="672" t="s">
        <v>928</v>
      </c>
      <c r="Q305" s="679">
        <v>75</v>
      </c>
      <c r="R305" s="646" t="s">
        <v>929</v>
      </c>
      <c r="S305" s="2"/>
      <c r="T305" s="2"/>
      <c r="U305" s="2"/>
      <c r="V305" s="2"/>
      <c r="W305" s="2"/>
      <c r="X305" s="2"/>
      <c r="Y305" s="2"/>
      <c r="Z305" s="2"/>
      <c r="AA305" s="2"/>
      <c r="AB305" s="2"/>
      <c r="AC305" s="2"/>
      <c r="AD305" s="2"/>
      <c r="AE305" s="2"/>
      <c r="AF305" s="2"/>
      <c r="AG305" s="2"/>
      <c r="AH305" s="2"/>
      <c r="AI305" s="2"/>
      <c r="AJ305" s="15"/>
      <c r="AK305" s="2"/>
      <c r="AL305" s="2"/>
      <c r="AM305" s="638"/>
    </row>
    <row r="306" spans="1:39" ht="123.75" x14ac:dyDescent="0.25">
      <c r="A306" s="153" t="s">
        <v>1051</v>
      </c>
      <c r="B306" s="696" t="s">
        <v>1028</v>
      </c>
      <c r="C306" s="667"/>
      <c r="D306" s="667" t="s">
        <v>234</v>
      </c>
      <c r="E306" s="667"/>
      <c r="F306" s="696" t="s">
        <v>1032</v>
      </c>
      <c r="G306" s="689">
        <v>0</v>
      </c>
      <c r="H306" s="689">
        <v>58</v>
      </c>
      <c r="I306" s="689">
        <v>58</v>
      </c>
      <c r="J306" s="689">
        <v>0</v>
      </c>
      <c r="K306" s="648">
        <f t="shared" si="14"/>
        <v>116</v>
      </c>
      <c r="L306" s="678" t="s">
        <v>952</v>
      </c>
      <c r="M306" s="678" t="s">
        <v>1031</v>
      </c>
      <c r="N306" s="667">
        <v>210</v>
      </c>
      <c r="O306" s="676" t="s">
        <v>787</v>
      </c>
      <c r="P306" s="672" t="s">
        <v>928</v>
      </c>
      <c r="Q306" s="679">
        <v>116</v>
      </c>
      <c r="R306" s="646" t="s">
        <v>929</v>
      </c>
      <c r="S306" s="2"/>
      <c r="T306" s="2"/>
      <c r="U306" s="2"/>
      <c r="V306" s="2"/>
      <c r="W306" s="2"/>
      <c r="X306" s="2"/>
      <c r="Y306" s="2"/>
      <c r="Z306" s="2"/>
      <c r="AA306" s="2"/>
      <c r="AB306" s="2"/>
      <c r="AC306" s="2"/>
      <c r="AD306" s="2"/>
      <c r="AE306" s="2"/>
      <c r="AF306" s="2"/>
      <c r="AG306" s="2"/>
      <c r="AH306" s="2"/>
      <c r="AI306" s="2"/>
      <c r="AJ306" s="15"/>
      <c r="AK306" s="2"/>
      <c r="AL306" s="2"/>
      <c r="AM306" s="152"/>
    </row>
    <row r="307" spans="1:39" ht="123.75" x14ac:dyDescent="0.25">
      <c r="A307" s="153" t="s">
        <v>1051</v>
      </c>
      <c r="B307" s="694" t="s">
        <v>1028</v>
      </c>
      <c r="C307" s="667"/>
      <c r="D307" s="667" t="s">
        <v>234</v>
      </c>
      <c r="E307" s="667"/>
      <c r="F307" s="694" t="s">
        <v>1033</v>
      </c>
      <c r="G307" s="689">
        <v>0</v>
      </c>
      <c r="H307" s="689">
        <v>58</v>
      </c>
      <c r="I307" s="689">
        <v>58</v>
      </c>
      <c r="J307" s="689">
        <v>0</v>
      </c>
      <c r="K307" s="648">
        <f t="shared" si="14"/>
        <v>116</v>
      </c>
      <c r="L307" s="678" t="s">
        <v>952</v>
      </c>
      <c r="M307" s="678" t="s">
        <v>1031</v>
      </c>
      <c r="N307" s="667">
        <v>210</v>
      </c>
      <c r="O307" s="676" t="s">
        <v>787</v>
      </c>
      <c r="P307" s="672" t="s">
        <v>928</v>
      </c>
      <c r="Q307" s="679">
        <v>116</v>
      </c>
      <c r="R307" s="646" t="s">
        <v>929</v>
      </c>
      <c r="S307" s="2"/>
      <c r="T307" s="2"/>
      <c r="U307" s="2"/>
      <c r="V307" s="2"/>
      <c r="W307" s="2"/>
      <c r="X307" s="2"/>
      <c r="Y307" s="2"/>
      <c r="Z307" s="2"/>
      <c r="AA307" s="2"/>
      <c r="AB307" s="2"/>
      <c r="AC307" s="2"/>
      <c r="AD307" s="2"/>
      <c r="AE307" s="2"/>
      <c r="AF307" s="2"/>
      <c r="AG307" s="2"/>
      <c r="AH307" s="2"/>
      <c r="AI307" s="2"/>
      <c r="AJ307" s="15"/>
      <c r="AK307" s="2"/>
      <c r="AL307" s="2"/>
      <c r="AM307" s="154"/>
    </row>
    <row r="308" spans="1:39" ht="124.5" thickBot="1" x14ac:dyDescent="0.3">
      <c r="A308" s="153" t="s">
        <v>1051</v>
      </c>
      <c r="B308" s="693" t="s">
        <v>1028</v>
      </c>
      <c r="C308" s="667"/>
      <c r="D308" s="667" t="s">
        <v>234</v>
      </c>
      <c r="E308" s="667"/>
      <c r="F308" s="693" t="s">
        <v>1034</v>
      </c>
      <c r="G308" s="689">
        <v>0</v>
      </c>
      <c r="H308" s="689">
        <v>58</v>
      </c>
      <c r="I308" s="689">
        <v>58</v>
      </c>
      <c r="J308" s="689">
        <v>0</v>
      </c>
      <c r="K308" s="648">
        <f t="shared" si="14"/>
        <v>116</v>
      </c>
      <c r="L308" s="678" t="s">
        <v>952</v>
      </c>
      <c r="M308" s="678" t="s">
        <v>1031</v>
      </c>
      <c r="N308" s="677">
        <v>210</v>
      </c>
      <c r="O308" s="676" t="s">
        <v>787</v>
      </c>
      <c r="P308" s="672" t="s">
        <v>928</v>
      </c>
      <c r="Q308" s="679">
        <v>116</v>
      </c>
      <c r="R308" s="646" t="s">
        <v>929</v>
      </c>
      <c r="S308" s="2"/>
      <c r="T308" s="2"/>
      <c r="U308" s="2"/>
      <c r="V308" s="2"/>
      <c r="W308" s="2"/>
      <c r="X308" s="2"/>
      <c r="Y308" s="2"/>
      <c r="Z308" s="2"/>
      <c r="AA308" s="2"/>
      <c r="AB308" s="2"/>
      <c r="AC308" s="2"/>
      <c r="AD308" s="2"/>
      <c r="AE308" s="2"/>
      <c r="AF308" s="2"/>
      <c r="AG308" s="2"/>
      <c r="AH308" s="2"/>
      <c r="AI308" s="2"/>
      <c r="AJ308" s="15"/>
      <c r="AK308" s="2"/>
      <c r="AL308" s="2"/>
      <c r="AM308" s="386"/>
    </row>
    <row r="309" spans="1:39" ht="112.5" x14ac:dyDescent="0.25">
      <c r="A309" s="153" t="s">
        <v>1051</v>
      </c>
      <c r="B309" s="676" t="s">
        <v>1035</v>
      </c>
      <c r="C309" s="679"/>
      <c r="D309" s="679" t="s">
        <v>234</v>
      </c>
      <c r="E309" s="679"/>
      <c r="F309" s="676" t="s">
        <v>1035</v>
      </c>
      <c r="G309" s="689">
        <v>5</v>
      </c>
      <c r="H309" s="689">
        <v>10</v>
      </c>
      <c r="I309" s="689">
        <v>9</v>
      </c>
      <c r="J309" s="689">
        <v>5</v>
      </c>
      <c r="K309" s="648">
        <f t="shared" si="14"/>
        <v>29</v>
      </c>
      <c r="L309" s="678" t="s">
        <v>952</v>
      </c>
      <c r="M309" s="678" t="s">
        <v>1031</v>
      </c>
      <c r="N309" s="679">
        <v>313</v>
      </c>
      <c r="O309" s="676" t="s">
        <v>787</v>
      </c>
      <c r="P309" s="672" t="s">
        <v>928</v>
      </c>
      <c r="Q309" s="679">
        <v>29</v>
      </c>
      <c r="R309" s="646" t="s">
        <v>929</v>
      </c>
      <c r="S309" s="2"/>
      <c r="T309" s="2"/>
      <c r="U309" s="2"/>
      <c r="V309" s="2"/>
      <c r="W309" s="2"/>
      <c r="X309" s="2"/>
      <c r="Y309" s="2"/>
      <c r="Z309" s="2"/>
      <c r="AA309" s="2"/>
      <c r="AB309" s="2"/>
      <c r="AC309" s="2"/>
      <c r="AD309" s="2"/>
      <c r="AE309" s="2"/>
      <c r="AF309" s="2"/>
      <c r="AG309" s="2"/>
      <c r="AH309" s="2"/>
      <c r="AI309" s="2"/>
      <c r="AJ309" s="15"/>
      <c r="AK309" s="2"/>
      <c r="AL309" s="2"/>
      <c r="AM309" s="870"/>
    </row>
    <row r="310" spans="1:39" ht="78.75" x14ac:dyDescent="0.25">
      <c r="A310" s="153" t="s">
        <v>1051</v>
      </c>
      <c r="B310" s="692" t="s">
        <v>1036</v>
      </c>
      <c r="C310" s="679" t="s">
        <v>234</v>
      </c>
      <c r="D310" s="679"/>
      <c r="E310" s="679"/>
      <c r="F310" s="676" t="s">
        <v>1037</v>
      </c>
      <c r="G310" s="679">
        <v>0</v>
      </c>
      <c r="H310" s="679">
        <v>2</v>
      </c>
      <c r="I310" s="679">
        <v>3</v>
      </c>
      <c r="J310" s="679">
        <v>0</v>
      </c>
      <c r="K310" s="648">
        <f t="shared" si="14"/>
        <v>5</v>
      </c>
      <c r="L310" s="678" t="s">
        <v>865</v>
      </c>
      <c r="M310" s="678" t="s">
        <v>1031</v>
      </c>
      <c r="N310" s="679">
        <v>313</v>
      </c>
      <c r="O310" s="676" t="s">
        <v>787</v>
      </c>
      <c r="P310" s="672" t="s">
        <v>928</v>
      </c>
      <c r="Q310" s="679">
        <v>5</v>
      </c>
      <c r="R310" s="646" t="s">
        <v>929</v>
      </c>
      <c r="S310" s="2"/>
      <c r="T310" s="2"/>
      <c r="U310" s="2"/>
      <c r="V310" s="2"/>
      <c r="W310" s="2"/>
      <c r="X310" s="2"/>
      <c r="Y310" s="2"/>
      <c r="Z310" s="2"/>
      <c r="AA310" s="2"/>
      <c r="AB310" s="2"/>
      <c r="AC310" s="2"/>
      <c r="AD310" s="2"/>
      <c r="AE310" s="2"/>
      <c r="AF310" s="2"/>
      <c r="AG310" s="2"/>
      <c r="AH310" s="2"/>
      <c r="AI310" s="2"/>
      <c r="AJ310" s="15"/>
      <c r="AK310" s="2"/>
      <c r="AL310" s="2"/>
      <c r="AM310" s="659"/>
    </row>
    <row r="311" spans="1:39" ht="112.5" x14ac:dyDescent="0.25">
      <c r="A311" s="153" t="s">
        <v>1051</v>
      </c>
      <c r="B311" s="676" t="s">
        <v>1038</v>
      </c>
      <c r="C311" s="679" t="s">
        <v>234</v>
      </c>
      <c r="D311" s="679"/>
      <c r="E311" s="679"/>
      <c r="F311" s="676" t="s">
        <v>1039</v>
      </c>
      <c r="G311" s="679">
        <v>5</v>
      </c>
      <c r="H311" s="679">
        <v>9</v>
      </c>
      <c r="I311" s="679">
        <v>9</v>
      </c>
      <c r="J311" s="679">
        <v>6</v>
      </c>
      <c r="K311" s="648">
        <f t="shared" si="14"/>
        <v>29</v>
      </c>
      <c r="L311" s="678" t="s">
        <v>865</v>
      </c>
      <c r="M311" s="678" t="s">
        <v>1031</v>
      </c>
      <c r="N311" s="679">
        <v>287</v>
      </c>
      <c r="O311" s="676" t="s">
        <v>787</v>
      </c>
      <c r="P311" s="672" t="s">
        <v>928</v>
      </c>
      <c r="Q311" s="679">
        <v>29</v>
      </c>
      <c r="R311" s="646" t="s">
        <v>929</v>
      </c>
      <c r="S311" s="2"/>
      <c r="T311" s="2"/>
      <c r="U311" s="2"/>
      <c r="V311" s="2"/>
      <c r="W311" s="2"/>
      <c r="X311" s="2"/>
      <c r="Y311" s="2"/>
      <c r="Z311" s="2"/>
      <c r="AA311" s="2"/>
      <c r="AB311" s="2"/>
      <c r="AC311" s="2"/>
      <c r="AD311" s="2"/>
      <c r="AE311" s="2"/>
      <c r="AF311" s="2"/>
      <c r="AG311" s="2"/>
      <c r="AH311" s="2"/>
      <c r="AI311" s="2"/>
      <c r="AJ311" s="15"/>
      <c r="AK311" s="2"/>
      <c r="AL311" s="2"/>
      <c r="AM311" s="659"/>
    </row>
    <row r="312" spans="1:39" ht="90" x14ac:dyDescent="0.25">
      <c r="A312" s="153" t="s">
        <v>1051</v>
      </c>
      <c r="B312" s="676" t="s">
        <v>1040</v>
      </c>
      <c r="C312" s="679" t="s">
        <v>234</v>
      </c>
      <c r="D312" s="679"/>
      <c r="E312" s="679"/>
      <c r="F312" s="676" t="s">
        <v>1041</v>
      </c>
      <c r="G312" s="679">
        <v>2</v>
      </c>
      <c r="H312" s="679">
        <v>15</v>
      </c>
      <c r="I312" s="679">
        <v>15</v>
      </c>
      <c r="J312" s="679">
        <v>10</v>
      </c>
      <c r="K312" s="648">
        <f t="shared" si="14"/>
        <v>42</v>
      </c>
      <c r="L312" s="678" t="s">
        <v>865</v>
      </c>
      <c r="M312" s="678" t="s">
        <v>1031</v>
      </c>
      <c r="N312" s="679">
        <v>224</v>
      </c>
      <c r="O312" s="676" t="s">
        <v>787</v>
      </c>
      <c r="P312" s="672" t="s">
        <v>928</v>
      </c>
      <c r="Q312" s="679">
        <v>40</v>
      </c>
      <c r="R312" s="646" t="s">
        <v>929</v>
      </c>
      <c r="S312" s="2"/>
      <c r="T312" s="2"/>
      <c r="U312" s="2"/>
      <c r="V312" s="2"/>
      <c r="W312" s="2"/>
      <c r="X312" s="2"/>
      <c r="Y312" s="2"/>
      <c r="Z312" s="2"/>
      <c r="AA312" s="2"/>
      <c r="AB312" s="2"/>
      <c r="AC312" s="2"/>
      <c r="AD312" s="2"/>
      <c r="AE312" s="2"/>
      <c r="AF312" s="2"/>
      <c r="AG312" s="2"/>
      <c r="AH312" s="2"/>
      <c r="AI312" s="2"/>
      <c r="AJ312" s="15"/>
      <c r="AK312" s="2"/>
      <c r="AL312" s="2"/>
      <c r="AM312" s="659"/>
    </row>
    <row r="313" spans="1:39" ht="123.75" x14ac:dyDescent="0.25">
      <c r="A313" s="153" t="s">
        <v>1051</v>
      </c>
      <c r="B313" s="676" t="s">
        <v>1042</v>
      </c>
      <c r="C313" s="679" t="s">
        <v>234</v>
      </c>
      <c r="D313" s="679"/>
      <c r="E313" s="679"/>
      <c r="F313" s="676" t="s">
        <v>1041</v>
      </c>
      <c r="G313" s="679">
        <v>2</v>
      </c>
      <c r="H313" s="679">
        <v>15</v>
      </c>
      <c r="I313" s="679">
        <v>15</v>
      </c>
      <c r="J313" s="679">
        <v>10</v>
      </c>
      <c r="K313" s="648">
        <f t="shared" si="14"/>
        <v>42</v>
      </c>
      <c r="L313" s="678" t="s">
        <v>865</v>
      </c>
      <c r="M313" s="678" t="s">
        <v>1031</v>
      </c>
      <c r="N313" s="679">
        <v>224</v>
      </c>
      <c r="O313" s="676" t="s">
        <v>787</v>
      </c>
      <c r="P313" s="672" t="s">
        <v>928</v>
      </c>
      <c r="Q313" s="679">
        <v>40</v>
      </c>
      <c r="R313" s="646" t="s">
        <v>929</v>
      </c>
      <c r="S313" s="2"/>
      <c r="T313" s="2"/>
      <c r="U313" s="2"/>
      <c r="V313" s="2"/>
      <c r="W313" s="2"/>
      <c r="X313" s="2"/>
      <c r="Y313" s="2"/>
      <c r="Z313" s="2"/>
      <c r="AA313" s="2"/>
      <c r="AB313" s="2"/>
      <c r="AC313" s="2"/>
      <c r="AD313" s="2"/>
      <c r="AE313" s="2"/>
      <c r="AF313" s="2"/>
      <c r="AG313" s="2"/>
      <c r="AH313" s="2"/>
      <c r="AI313" s="2"/>
      <c r="AJ313" s="15"/>
      <c r="AK313" s="2"/>
      <c r="AL313" s="2"/>
      <c r="AM313" s="659"/>
    </row>
    <row r="314" spans="1:39" ht="56.25" x14ac:dyDescent="0.25">
      <c r="A314" s="153" t="s">
        <v>1051</v>
      </c>
      <c r="B314" s="678" t="s">
        <v>1043</v>
      </c>
      <c r="C314" s="679"/>
      <c r="D314" s="679" t="s">
        <v>234</v>
      </c>
      <c r="E314" s="679"/>
      <c r="F314" s="678" t="s">
        <v>1044</v>
      </c>
      <c r="G314" s="685">
        <v>5</v>
      </c>
      <c r="H314" s="685">
        <v>9</v>
      </c>
      <c r="I314" s="685">
        <v>9</v>
      </c>
      <c r="J314" s="685">
        <v>6</v>
      </c>
      <c r="K314" s="648">
        <f t="shared" si="14"/>
        <v>29</v>
      </c>
      <c r="L314" s="676" t="s">
        <v>952</v>
      </c>
      <c r="M314" s="678" t="s">
        <v>1031</v>
      </c>
      <c r="N314" s="679">
        <v>287</v>
      </c>
      <c r="O314" s="676" t="s">
        <v>787</v>
      </c>
      <c r="P314" s="672" t="s">
        <v>928</v>
      </c>
      <c r="Q314" s="679">
        <v>29</v>
      </c>
      <c r="R314" s="646" t="s">
        <v>929</v>
      </c>
      <c r="S314" s="2"/>
      <c r="T314" s="2"/>
      <c r="U314" s="2"/>
      <c r="V314" s="2"/>
      <c r="W314" s="2"/>
      <c r="X314" s="2"/>
      <c r="Y314" s="2"/>
      <c r="Z314" s="2"/>
      <c r="AA314" s="2"/>
      <c r="AB314" s="2"/>
      <c r="AC314" s="2"/>
      <c r="AD314" s="2"/>
      <c r="AE314" s="2"/>
      <c r="AF314" s="2"/>
      <c r="AG314" s="2"/>
      <c r="AH314" s="2"/>
      <c r="AI314" s="2"/>
      <c r="AJ314" s="15"/>
      <c r="AK314" s="2"/>
      <c r="AL314" s="2"/>
      <c r="AM314" s="659"/>
    </row>
    <row r="315" spans="1:39" ht="67.5" x14ac:dyDescent="0.25">
      <c r="A315" s="153" t="s">
        <v>1051</v>
      </c>
      <c r="B315" s="698" t="s">
        <v>1045</v>
      </c>
      <c r="C315" s="679"/>
      <c r="D315" s="679" t="s">
        <v>234</v>
      </c>
      <c r="E315" s="679"/>
      <c r="F315" s="676" t="s">
        <v>1046</v>
      </c>
      <c r="G315" s="667">
        <v>39</v>
      </c>
      <c r="H315" s="667">
        <v>39</v>
      </c>
      <c r="I315" s="667">
        <v>39</v>
      </c>
      <c r="J315" s="667">
        <v>39</v>
      </c>
      <c r="K315" s="648">
        <f t="shared" si="14"/>
        <v>156</v>
      </c>
      <c r="L315" s="676" t="s">
        <v>952</v>
      </c>
      <c r="M315" s="676" t="s">
        <v>1031</v>
      </c>
      <c r="N315" s="677">
        <v>240</v>
      </c>
      <c r="O315" s="676" t="s">
        <v>787</v>
      </c>
      <c r="P315" s="672" t="s">
        <v>928</v>
      </c>
      <c r="Q315" s="679">
        <v>116</v>
      </c>
      <c r="R315" s="646" t="s">
        <v>929</v>
      </c>
      <c r="S315" s="2"/>
      <c r="T315" s="2"/>
      <c r="U315" s="2"/>
      <c r="V315" s="2"/>
      <c r="W315" s="2"/>
      <c r="X315" s="2"/>
      <c r="Y315" s="2"/>
      <c r="Z315" s="2"/>
      <c r="AA315" s="2"/>
      <c r="AB315" s="2"/>
      <c r="AC315" s="2"/>
      <c r="AD315" s="2"/>
      <c r="AE315" s="2"/>
      <c r="AF315" s="2"/>
      <c r="AG315" s="2"/>
      <c r="AH315" s="2"/>
      <c r="AI315" s="2"/>
      <c r="AJ315" s="15"/>
      <c r="AK315" s="2"/>
      <c r="AL315" s="2"/>
      <c r="AM315" s="659"/>
    </row>
    <row r="316" spans="1:39" ht="67.5" x14ac:dyDescent="0.25">
      <c r="A316" s="153" t="s">
        <v>1051</v>
      </c>
      <c r="B316" s="698" t="s">
        <v>1045</v>
      </c>
      <c r="C316" s="679" t="s">
        <v>234</v>
      </c>
      <c r="D316" s="679"/>
      <c r="E316" s="679"/>
      <c r="F316" s="676" t="s">
        <v>1047</v>
      </c>
      <c r="G316" s="667">
        <v>1</v>
      </c>
      <c r="H316" s="667">
        <v>2</v>
      </c>
      <c r="I316" s="667">
        <v>3</v>
      </c>
      <c r="J316" s="675">
        <v>2</v>
      </c>
      <c r="K316" s="648">
        <f t="shared" si="14"/>
        <v>8</v>
      </c>
      <c r="L316" s="676" t="s">
        <v>865</v>
      </c>
      <c r="M316" s="676" t="s">
        <v>1031</v>
      </c>
      <c r="N316" s="677">
        <v>240</v>
      </c>
      <c r="O316" s="676" t="s">
        <v>787</v>
      </c>
      <c r="P316" s="672" t="s">
        <v>928</v>
      </c>
      <c r="Q316" s="679">
        <v>116</v>
      </c>
      <c r="R316" s="646" t="s">
        <v>929</v>
      </c>
      <c r="S316" s="2"/>
      <c r="T316" s="2"/>
      <c r="U316" s="2"/>
      <c r="V316" s="2"/>
      <c r="W316" s="2"/>
      <c r="X316" s="2"/>
      <c r="Y316" s="2"/>
      <c r="Z316" s="2"/>
      <c r="AA316" s="2"/>
      <c r="AB316" s="2"/>
      <c r="AC316" s="2"/>
      <c r="AD316" s="2"/>
      <c r="AE316" s="2"/>
      <c r="AF316" s="2"/>
      <c r="AG316" s="2"/>
      <c r="AH316" s="2"/>
      <c r="AI316" s="2"/>
      <c r="AJ316" s="15"/>
      <c r="AK316" s="2"/>
      <c r="AL316" s="2"/>
      <c r="AM316" s="659"/>
    </row>
    <row r="317" spans="1:39" ht="79.5" thickBot="1" x14ac:dyDescent="0.3">
      <c r="A317" s="170" t="s">
        <v>1051</v>
      </c>
      <c r="B317" s="674" t="s">
        <v>1048</v>
      </c>
      <c r="C317" s="681"/>
      <c r="D317" s="681" t="s">
        <v>234</v>
      </c>
      <c r="E317" s="681"/>
      <c r="F317" s="682" t="s">
        <v>1049</v>
      </c>
      <c r="G317" s="691">
        <v>5</v>
      </c>
      <c r="H317" s="691">
        <v>10</v>
      </c>
      <c r="I317" s="691">
        <v>9</v>
      </c>
      <c r="J317" s="691">
        <v>5</v>
      </c>
      <c r="K317" s="718">
        <f t="shared" si="14"/>
        <v>29</v>
      </c>
      <c r="L317" s="682" t="s">
        <v>952</v>
      </c>
      <c r="M317" s="682" t="s">
        <v>1031</v>
      </c>
      <c r="N317" s="681">
        <v>290</v>
      </c>
      <c r="O317" s="682" t="s">
        <v>787</v>
      </c>
      <c r="P317" s="680" t="s">
        <v>928</v>
      </c>
      <c r="Q317" s="681">
        <v>116</v>
      </c>
      <c r="R317" s="670" t="s">
        <v>929</v>
      </c>
      <c r="S317" s="380"/>
      <c r="T317" s="380"/>
      <c r="U317" s="380"/>
      <c r="V317" s="380"/>
      <c r="W317" s="380"/>
      <c r="X317" s="380"/>
      <c r="Y317" s="380"/>
      <c r="Z317" s="380"/>
      <c r="AA317" s="380"/>
      <c r="AB317" s="380"/>
      <c r="AC317" s="380"/>
      <c r="AD317" s="380"/>
      <c r="AE317" s="380"/>
      <c r="AF317" s="380"/>
      <c r="AG317" s="380"/>
      <c r="AH317" s="380"/>
      <c r="AI317" s="380"/>
      <c r="AJ317" s="554"/>
      <c r="AK317" s="380"/>
      <c r="AL317" s="380"/>
      <c r="AM317" s="873"/>
    </row>
    <row r="318" spans="1:39" ht="56.25" x14ac:dyDescent="0.25">
      <c r="A318" s="145" t="s">
        <v>1079</v>
      </c>
      <c r="B318" s="187" t="s">
        <v>1053</v>
      </c>
      <c r="C318" s="177" t="s">
        <v>58</v>
      </c>
      <c r="D318" s="177"/>
      <c r="E318" s="177"/>
      <c r="F318" s="187" t="s">
        <v>1054</v>
      </c>
      <c r="G318" s="187">
        <v>15</v>
      </c>
      <c r="H318" s="187">
        <v>70</v>
      </c>
      <c r="I318" s="187">
        <v>40</v>
      </c>
      <c r="J318" s="187">
        <v>19</v>
      </c>
      <c r="K318" s="166">
        <f t="shared" ref="K318:K322" si="16">SUM(G318:J318)</f>
        <v>144</v>
      </c>
      <c r="L318" s="187" t="s">
        <v>1055</v>
      </c>
      <c r="M318" s="187" t="s">
        <v>1056</v>
      </c>
      <c r="N318" s="177" t="s">
        <v>1057</v>
      </c>
      <c r="O318" s="177"/>
      <c r="P318" s="187" t="s">
        <v>1058</v>
      </c>
      <c r="Q318" s="187">
        <v>1</v>
      </c>
      <c r="R318" s="187" t="s">
        <v>1059</v>
      </c>
      <c r="S318" s="150"/>
      <c r="T318" s="150"/>
      <c r="U318" s="150"/>
      <c r="V318" s="150"/>
      <c r="W318" s="150"/>
      <c r="X318" s="150"/>
      <c r="Y318" s="150"/>
      <c r="Z318" s="150"/>
      <c r="AA318" s="150"/>
      <c r="AB318" s="150"/>
      <c r="AC318" s="150"/>
      <c r="AD318" s="150"/>
      <c r="AE318" s="150"/>
      <c r="AF318" s="150"/>
      <c r="AG318" s="150"/>
      <c r="AH318" s="150"/>
      <c r="AI318" s="150"/>
      <c r="AJ318" s="151"/>
      <c r="AK318" s="150"/>
      <c r="AL318" s="150"/>
      <c r="AM318" s="152"/>
    </row>
    <row r="319" spans="1:39" ht="68.25" thickBot="1" x14ac:dyDescent="0.3">
      <c r="A319" s="153" t="s">
        <v>1079</v>
      </c>
      <c r="B319" s="74" t="s">
        <v>1060</v>
      </c>
      <c r="C319" s="129" t="s">
        <v>58</v>
      </c>
      <c r="D319" s="129"/>
      <c r="E319" s="129"/>
      <c r="F319" s="74" t="s">
        <v>1061</v>
      </c>
      <c r="G319" s="74">
        <v>2</v>
      </c>
      <c r="H319" s="74">
        <v>3</v>
      </c>
      <c r="I319" s="74">
        <v>3</v>
      </c>
      <c r="J319" s="74">
        <v>2</v>
      </c>
      <c r="K319" s="68">
        <f t="shared" si="16"/>
        <v>10</v>
      </c>
      <c r="L319" s="74" t="s">
        <v>703</v>
      </c>
      <c r="M319" s="74" t="s">
        <v>1062</v>
      </c>
      <c r="N319" s="129" t="s">
        <v>1063</v>
      </c>
      <c r="O319" s="129"/>
      <c r="P319" s="74" t="s">
        <v>1064</v>
      </c>
      <c r="Q319" s="74">
        <v>1</v>
      </c>
      <c r="R319" s="74" t="s">
        <v>1059</v>
      </c>
      <c r="S319" s="2"/>
      <c r="T319" s="2"/>
      <c r="U319" s="2"/>
      <c r="V319" s="2"/>
      <c r="W319" s="2"/>
      <c r="X319" s="2"/>
      <c r="Y319" s="2"/>
      <c r="Z319" s="2"/>
      <c r="AA319" s="2"/>
      <c r="AB319" s="2"/>
      <c r="AC319" s="2"/>
      <c r="AD319" s="2"/>
      <c r="AE319" s="2"/>
      <c r="AF319" s="2"/>
      <c r="AG319" s="2"/>
      <c r="AH319" s="2"/>
      <c r="AI319" s="2"/>
      <c r="AJ319" s="15"/>
      <c r="AK319" s="2"/>
      <c r="AL319" s="2"/>
      <c r="AM319" s="386"/>
    </row>
    <row r="320" spans="1:39" ht="45" x14ac:dyDescent="0.25">
      <c r="A320" s="153" t="s">
        <v>1079</v>
      </c>
      <c r="B320" s="74" t="s">
        <v>1065</v>
      </c>
      <c r="C320" s="129"/>
      <c r="D320" s="129" t="s">
        <v>58</v>
      </c>
      <c r="E320" s="129"/>
      <c r="F320" s="74" t="s">
        <v>1066</v>
      </c>
      <c r="G320" s="74">
        <v>0</v>
      </c>
      <c r="H320" s="74">
        <v>2</v>
      </c>
      <c r="I320" s="74">
        <v>4</v>
      </c>
      <c r="J320" s="74">
        <v>4</v>
      </c>
      <c r="K320" s="68">
        <f t="shared" si="16"/>
        <v>10</v>
      </c>
      <c r="L320" s="74" t="s">
        <v>1067</v>
      </c>
      <c r="M320" s="74" t="s">
        <v>1068</v>
      </c>
      <c r="N320" s="129" t="s">
        <v>1069</v>
      </c>
      <c r="O320" s="74" t="s">
        <v>1070</v>
      </c>
      <c r="P320" s="74" t="s">
        <v>1064</v>
      </c>
      <c r="Q320" s="74">
        <v>1</v>
      </c>
      <c r="R320" s="74" t="s">
        <v>1059</v>
      </c>
      <c r="S320" s="2"/>
      <c r="T320" s="2"/>
      <c r="U320" s="2"/>
      <c r="V320" s="2"/>
      <c r="W320" s="2"/>
      <c r="X320" s="2"/>
      <c r="Y320" s="2"/>
      <c r="Z320" s="2"/>
      <c r="AA320" s="2"/>
      <c r="AB320" s="2"/>
      <c r="AC320" s="2"/>
      <c r="AD320" s="2"/>
      <c r="AE320" s="2"/>
      <c r="AF320" s="2"/>
      <c r="AG320" s="2"/>
      <c r="AH320" s="2"/>
      <c r="AI320" s="2"/>
      <c r="AJ320" s="15"/>
      <c r="AK320" s="2"/>
      <c r="AL320" s="2"/>
      <c r="AM320" s="791"/>
    </row>
    <row r="321" spans="1:39" ht="68.25" thickBot="1" x14ac:dyDescent="0.3">
      <c r="A321" s="155" t="s">
        <v>1079</v>
      </c>
      <c r="B321" s="721" t="s">
        <v>1071</v>
      </c>
      <c r="C321" s="716" t="s">
        <v>58</v>
      </c>
      <c r="D321" s="716"/>
      <c r="E321" s="716"/>
      <c r="F321" s="721" t="s">
        <v>1072</v>
      </c>
      <c r="G321" s="721">
        <v>6000</v>
      </c>
      <c r="H321" s="721">
        <v>15000</v>
      </c>
      <c r="I321" s="721">
        <v>15000</v>
      </c>
      <c r="J321" s="721">
        <v>6284</v>
      </c>
      <c r="K321" s="424">
        <f t="shared" si="16"/>
        <v>42284</v>
      </c>
      <c r="L321" s="721" t="s">
        <v>1073</v>
      </c>
      <c r="M321" s="721" t="s">
        <v>1074</v>
      </c>
      <c r="N321" s="716">
        <v>601</v>
      </c>
      <c r="O321" s="721" t="s">
        <v>1075</v>
      </c>
      <c r="P321" s="721" t="s">
        <v>1076</v>
      </c>
      <c r="Q321" s="721">
        <v>1</v>
      </c>
      <c r="R321" s="721" t="s">
        <v>1059</v>
      </c>
      <c r="S321" s="161"/>
      <c r="T321" s="161"/>
      <c r="U321" s="161"/>
      <c r="V321" s="161"/>
      <c r="W321" s="161"/>
      <c r="X321" s="161"/>
      <c r="Y321" s="161"/>
      <c r="Z321" s="161"/>
      <c r="AA321" s="161"/>
      <c r="AB321" s="161"/>
      <c r="AC321" s="161"/>
      <c r="AD321" s="161"/>
      <c r="AE321" s="161"/>
      <c r="AF321" s="161"/>
      <c r="AG321" s="161"/>
      <c r="AH321" s="722"/>
      <c r="AI321" s="722"/>
      <c r="AJ321" s="163"/>
      <c r="AK321" s="161"/>
      <c r="AL321" s="161"/>
      <c r="AM321" s="763"/>
    </row>
    <row r="322" spans="1:39" ht="147" thickBot="1" x14ac:dyDescent="0.3">
      <c r="A322" s="145" t="s">
        <v>1097</v>
      </c>
      <c r="B322" s="739" t="s">
        <v>1081</v>
      </c>
      <c r="C322" s="359"/>
      <c r="D322" s="359" t="s">
        <v>58</v>
      </c>
      <c r="E322" s="359"/>
      <c r="F322" s="739" t="s">
        <v>1082</v>
      </c>
      <c r="G322" s="221">
        <v>3</v>
      </c>
      <c r="H322" s="221">
        <v>15</v>
      </c>
      <c r="I322" s="221">
        <v>5</v>
      </c>
      <c r="J322" s="221">
        <v>0</v>
      </c>
      <c r="K322" s="221">
        <f t="shared" si="16"/>
        <v>23</v>
      </c>
      <c r="L322" s="739" t="s">
        <v>1083</v>
      </c>
      <c r="M322" s="310" t="s">
        <v>1084</v>
      </c>
      <c r="N322" s="359">
        <v>370</v>
      </c>
      <c r="O322" s="739" t="s">
        <v>1085</v>
      </c>
      <c r="P322" s="166" t="s">
        <v>1086</v>
      </c>
      <c r="Q322" s="359">
        <v>116</v>
      </c>
      <c r="R322" s="166" t="s">
        <v>1087</v>
      </c>
      <c r="S322" s="557"/>
      <c r="T322" s="557"/>
      <c r="U322" s="557"/>
      <c r="V322" s="557"/>
      <c r="W322" s="557"/>
      <c r="X322" s="557"/>
      <c r="Y322" s="557"/>
      <c r="Z322" s="557"/>
      <c r="AA322" s="557"/>
      <c r="AB322" s="557"/>
      <c r="AC322" s="557"/>
      <c r="AD322" s="557"/>
      <c r="AE322" s="557"/>
      <c r="AF322" s="557"/>
      <c r="AG322" s="557"/>
      <c r="AH322" s="557"/>
      <c r="AI322" s="557"/>
      <c r="AJ322" s="558"/>
      <c r="AK322" s="557"/>
      <c r="AL322" s="557"/>
      <c r="AM322" s="812"/>
    </row>
    <row r="323" spans="1:39" ht="203.25" thickBot="1" x14ac:dyDescent="0.3">
      <c r="A323" s="410" t="s">
        <v>1097</v>
      </c>
      <c r="B323" s="728" t="s">
        <v>1088</v>
      </c>
      <c r="C323" s="262" t="s">
        <v>58</v>
      </c>
      <c r="D323" s="262"/>
      <c r="E323" s="262"/>
      <c r="F323" s="728" t="s">
        <v>1089</v>
      </c>
      <c r="G323" s="291">
        <v>0</v>
      </c>
      <c r="H323" s="291">
        <v>213</v>
      </c>
      <c r="I323" s="291">
        <v>213</v>
      </c>
      <c r="J323" s="291">
        <v>76</v>
      </c>
      <c r="K323" s="279">
        <f>G323+H323+I323+J323</f>
        <v>502</v>
      </c>
      <c r="L323" s="728" t="s">
        <v>1090</v>
      </c>
      <c r="M323" s="338" t="s">
        <v>1091</v>
      </c>
      <c r="N323" s="171">
        <v>370</v>
      </c>
      <c r="O323" s="729" t="s">
        <v>1092</v>
      </c>
      <c r="P323" s="171" t="s">
        <v>1093</v>
      </c>
      <c r="Q323" s="171" t="s">
        <v>7</v>
      </c>
      <c r="R323" s="171" t="s">
        <v>1094</v>
      </c>
      <c r="S323" s="545"/>
      <c r="T323" s="545"/>
      <c r="U323" s="545"/>
      <c r="V323" s="545"/>
      <c r="W323" s="545"/>
      <c r="X323" s="545"/>
      <c r="Y323" s="545"/>
      <c r="Z323" s="545"/>
      <c r="AA323" s="545"/>
      <c r="AB323" s="545"/>
      <c r="AC323" s="545"/>
      <c r="AD323" s="545"/>
      <c r="AE323" s="545"/>
      <c r="AF323" s="545"/>
      <c r="AG323" s="545"/>
      <c r="AH323" s="545"/>
      <c r="AI323" s="545"/>
      <c r="AJ323" s="546"/>
      <c r="AK323" s="545"/>
      <c r="AL323" s="545"/>
      <c r="AM323" s="815"/>
    </row>
    <row r="324" spans="1:39" ht="112.5" x14ac:dyDescent="0.25">
      <c r="A324" s="145" t="s">
        <v>1120</v>
      </c>
      <c r="B324" s="215" t="s">
        <v>1100</v>
      </c>
      <c r="C324" s="187"/>
      <c r="D324" s="187" t="s">
        <v>58</v>
      </c>
      <c r="E324" s="187"/>
      <c r="F324" s="187" t="s">
        <v>1101</v>
      </c>
      <c r="G324" s="187" t="s">
        <v>58</v>
      </c>
      <c r="H324" s="187" t="s">
        <v>58</v>
      </c>
      <c r="I324" s="187" t="s">
        <v>58</v>
      </c>
      <c r="J324" s="187" t="s">
        <v>58</v>
      </c>
      <c r="K324" s="187">
        <f t="shared" ref="K324:K336" si="17">SUM(G324:J324)</f>
        <v>0</v>
      </c>
      <c r="L324" s="187" t="s">
        <v>1102</v>
      </c>
      <c r="M324" s="187" t="s">
        <v>1103</v>
      </c>
      <c r="N324" s="187">
        <v>176</v>
      </c>
      <c r="O324" s="187" t="s">
        <v>1104</v>
      </c>
      <c r="P324" s="187" t="s">
        <v>1105</v>
      </c>
      <c r="Q324" s="187" t="s">
        <v>1105</v>
      </c>
      <c r="R324" s="187" t="s">
        <v>1106</v>
      </c>
      <c r="S324" s="741">
        <f>SUM(K324)</f>
        <v>0</v>
      </c>
      <c r="T324" s="150"/>
      <c r="U324" s="150">
        <f t="shared" ref="U324:U326" si="18">SUM(T324)</f>
        <v>0</v>
      </c>
      <c r="V324" s="150"/>
      <c r="W324" s="150">
        <f t="shared" ref="W324:W326" si="19">SUM(U324)</f>
        <v>0</v>
      </c>
      <c r="X324" s="150">
        <f t="shared" ref="X324:X326" si="20">SUM(W324,S324)</f>
        <v>0</v>
      </c>
      <c r="Y324" s="150"/>
      <c r="Z324" s="150">
        <f t="shared" ref="Z324:Z326" si="21">SUM(X324)</f>
        <v>0</v>
      </c>
      <c r="AA324" s="150">
        <f t="shared" ref="AA324:AA326" si="22">SUM(Z324)</f>
        <v>0</v>
      </c>
      <c r="AB324" s="150"/>
      <c r="AC324" s="150"/>
      <c r="AD324" s="150">
        <f t="shared" ref="AD324:AD326" si="23">SUM(AA324)</f>
        <v>0</v>
      </c>
      <c r="AE324" s="150">
        <f t="shared" ref="AE324:AG326" si="24">SUM(AD324)</f>
        <v>0</v>
      </c>
      <c r="AF324" s="150">
        <f t="shared" si="24"/>
        <v>0</v>
      </c>
      <c r="AG324" s="150">
        <f t="shared" si="24"/>
        <v>0</v>
      </c>
      <c r="AH324" s="742"/>
      <c r="AI324" s="743"/>
      <c r="AJ324" s="744" t="s">
        <v>1107</v>
      </c>
      <c r="AK324" s="150"/>
      <c r="AL324" s="745"/>
      <c r="AM324" s="816"/>
    </row>
    <row r="325" spans="1:39" ht="78.75" x14ac:dyDescent="0.25">
      <c r="A325" s="153" t="s">
        <v>1120</v>
      </c>
      <c r="B325" s="225" t="s">
        <v>1108</v>
      </c>
      <c r="C325" s="74"/>
      <c r="D325" s="74"/>
      <c r="E325" s="74" t="s">
        <v>58</v>
      </c>
      <c r="F325" s="74" t="s">
        <v>1109</v>
      </c>
      <c r="G325" s="74" t="s">
        <v>58</v>
      </c>
      <c r="H325" s="74" t="s">
        <v>58</v>
      </c>
      <c r="I325" s="74" t="s">
        <v>58</v>
      </c>
      <c r="J325" s="74" t="s">
        <v>58</v>
      </c>
      <c r="K325" s="74">
        <f t="shared" si="17"/>
        <v>0</v>
      </c>
      <c r="L325" s="74" t="s">
        <v>1110</v>
      </c>
      <c r="M325" s="74" t="s">
        <v>1103</v>
      </c>
      <c r="N325" s="74">
        <v>175</v>
      </c>
      <c r="O325" s="74" t="s">
        <v>392</v>
      </c>
      <c r="P325" s="74" t="s">
        <v>1105</v>
      </c>
      <c r="Q325" s="74" t="s">
        <v>1105</v>
      </c>
      <c r="R325" s="74" t="s">
        <v>1111</v>
      </c>
      <c r="S325" s="652">
        <f>SUM(K325)</f>
        <v>0</v>
      </c>
      <c r="T325" s="502"/>
      <c r="U325" s="502">
        <f t="shared" si="18"/>
        <v>0</v>
      </c>
      <c r="V325" s="502"/>
      <c r="W325" s="502">
        <f t="shared" si="19"/>
        <v>0</v>
      </c>
      <c r="X325" s="502">
        <f t="shared" si="20"/>
        <v>0</v>
      </c>
      <c r="Y325" s="502"/>
      <c r="Z325" s="502">
        <f t="shared" si="21"/>
        <v>0</v>
      </c>
      <c r="AA325" s="502">
        <f t="shared" si="22"/>
        <v>0</v>
      </c>
      <c r="AB325" s="502"/>
      <c r="AC325" s="502"/>
      <c r="AD325" s="502">
        <f t="shared" si="23"/>
        <v>0</v>
      </c>
      <c r="AE325" s="502">
        <f t="shared" si="24"/>
        <v>0</v>
      </c>
      <c r="AF325" s="502">
        <f t="shared" si="24"/>
        <v>0</v>
      </c>
      <c r="AG325" s="502">
        <f t="shared" si="24"/>
        <v>0</v>
      </c>
      <c r="AH325" s="2"/>
      <c r="AI325" s="658"/>
      <c r="AJ325" s="658"/>
      <c r="AK325" s="502"/>
      <c r="AL325" s="143"/>
      <c r="AM325" s="720"/>
    </row>
    <row r="326" spans="1:39" ht="113.25" thickBot="1" x14ac:dyDescent="0.3">
      <c r="A326" s="170" t="s">
        <v>1120</v>
      </c>
      <c r="B326" s="278" t="s">
        <v>1112</v>
      </c>
      <c r="C326" s="218" t="s">
        <v>58</v>
      </c>
      <c r="D326" s="218"/>
      <c r="E326" s="218"/>
      <c r="F326" s="218" t="s">
        <v>1112</v>
      </c>
      <c r="G326" s="218">
        <v>2</v>
      </c>
      <c r="H326" s="218">
        <v>10</v>
      </c>
      <c r="I326" s="218">
        <v>10</v>
      </c>
      <c r="J326" s="218">
        <v>10</v>
      </c>
      <c r="K326" s="218">
        <f t="shared" si="17"/>
        <v>32</v>
      </c>
      <c r="L326" s="218" t="s">
        <v>776</v>
      </c>
      <c r="M326" s="218" t="s">
        <v>1103</v>
      </c>
      <c r="N326" s="218" t="s">
        <v>1113</v>
      </c>
      <c r="O326" s="218" t="s">
        <v>1114</v>
      </c>
      <c r="P326" s="218" t="s">
        <v>1115</v>
      </c>
      <c r="Q326" s="218" t="s">
        <v>1115</v>
      </c>
      <c r="R326" s="218" t="s">
        <v>1116</v>
      </c>
      <c r="S326" s="476">
        <f>SUM(K326)</f>
        <v>32</v>
      </c>
      <c r="T326" s="380"/>
      <c r="U326" s="380">
        <f t="shared" si="18"/>
        <v>0</v>
      </c>
      <c r="V326" s="380"/>
      <c r="W326" s="380">
        <f t="shared" si="19"/>
        <v>0</v>
      </c>
      <c r="X326" s="380">
        <f t="shared" si="20"/>
        <v>32</v>
      </c>
      <c r="Y326" s="380"/>
      <c r="Z326" s="380">
        <f t="shared" si="21"/>
        <v>32</v>
      </c>
      <c r="AA326" s="380">
        <f t="shared" si="22"/>
        <v>32</v>
      </c>
      <c r="AB326" s="380"/>
      <c r="AC326" s="380"/>
      <c r="AD326" s="380">
        <f t="shared" si="23"/>
        <v>32</v>
      </c>
      <c r="AE326" s="380">
        <f t="shared" si="24"/>
        <v>32</v>
      </c>
      <c r="AF326" s="380">
        <f t="shared" si="24"/>
        <v>32</v>
      </c>
      <c r="AG326" s="380">
        <f t="shared" si="24"/>
        <v>32</v>
      </c>
      <c r="AH326" s="380"/>
      <c r="AI326" s="475"/>
      <c r="AJ326" s="475"/>
      <c r="AK326" s="380"/>
      <c r="AL326" s="475"/>
      <c r="AM326" s="723"/>
    </row>
    <row r="327" spans="1:39" ht="147" x14ac:dyDescent="0.25">
      <c r="A327" s="145" t="s">
        <v>1296</v>
      </c>
      <c r="B327" s="187" t="s">
        <v>1264</v>
      </c>
      <c r="C327" s="751" t="s">
        <v>58</v>
      </c>
      <c r="D327" s="751"/>
      <c r="E327" s="751"/>
      <c r="F327" s="750" t="s">
        <v>1265</v>
      </c>
      <c r="G327" s="866">
        <v>3</v>
      </c>
      <c r="H327" s="866">
        <v>3</v>
      </c>
      <c r="I327" s="866">
        <v>3</v>
      </c>
      <c r="J327" s="866">
        <v>3</v>
      </c>
      <c r="K327" s="867">
        <f t="shared" ref="K327:K329" si="25">SUM(G327:J327)</f>
        <v>12</v>
      </c>
      <c r="L327" s="190" t="s">
        <v>1266</v>
      </c>
      <c r="M327" s="190" t="s">
        <v>1267</v>
      </c>
      <c r="N327" s="751"/>
      <c r="O327" s="177" t="s">
        <v>1268</v>
      </c>
      <c r="P327" s="187" t="s">
        <v>1269</v>
      </c>
      <c r="Q327" s="177">
        <v>400</v>
      </c>
      <c r="R327" s="177" t="s">
        <v>1270</v>
      </c>
      <c r="S327" s="150"/>
      <c r="T327" s="150"/>
      <c r="U327" s="150"/>
      <c r="V327" s="868"/>
      <c r="W327" s="150"/>
      <c r="X327" s="150"/>
      <c r="Y327" s="150"/>
      <c r="Z327" s="150"/>
      <c r="AA327" s="868"/>
      <c r="AB327" s="150"/>
      <c r="AC327" s="150"/>
      <c r="AD327" s="150"/>
      <c r="AE327" s="150"/>
      <c r="AF327" s="150"/>
      <c r="AG327" s="150"/>
      <c r="AH327" s="869"/>
      <c r="AI327" s="869"/>
      <c r="AJ327" s="151"/>
      <c r="AK327" s="150"/>
      <c r="AL327" s="150"/>
    </row>
    <row r="328" spans="1:39" ht="147" x14ac:dyDescent="0.25">
      <c r="A328" s="153" t="s">
        <v>1296</v>
      </c>
      <c r="B328" s="74" t="s">
        <v>1271</v>
      </c>
      <c r="C328" s="474" t="s">
        <v>234</v>
      </c>
      <c r="D328" s="474" t="s">
        <v>234</v>
      </c>
      <c r="E328" s="474" t="s">
        <v>234</v>
      </c>
      <c r="F328" s="746" t="s">
        <v>1265</v>
      </c>
      <c r="G328" s="2">
        <v>5</v>
      </c>
      <c r="H328" s="2">
        <v>5</v>
      </c>
      <c r="I328" s="2">
        <v>5</v>
      </c>
      <c r="J328" s="2">
        <v>5</v>
      </c>
      <c r="K328" s="857">
        <f t="shared" si="25"/>
        <v>20</v>
      </c>
      <c r="L328" s="194" t="s">
        <v>1266</v>
      </c>
      <c r="M328" s="194" t="s">
        <v>1272</v>
      </c>
      <c r="N328" s="474"/>
      <c r="O328" s="129" t="s">
        <v>1273</v>
      </c>
      <c r="P328" s="74" t="s">
        <v>1274</v>
      </c>
      <c r="Q328" s="129">
        <v>120</v>
      </c>
      <c r="R328" s="129" t="s">
        <v>1270</v>
      </c>
      <c r="S328" s="2"/>
      <c r="T328" s="2"/>
      <c r="U328" s="2"/>
      <c r="V328" s="2"/>
      <c r="W328" s="2"/>
      <c r="X328" s="2"/>
      <c r="Y328" s="2"/>
      <c r="Z328" s="2"/>
      <c r="AA328" s="2"/>
      <c r="AB328" s="814"/>
      <c r="AC328" s="814"/>
      <c r="AD328" s="2"/>
      <c r="AE328" s="2"/>
      <c r="AF328" s="2"/>
      <c r="AG328" s="2"/>
      <c r="AH328" s="814"/>
      <c r="AI328" s="814"/>
      <c r="AJ328" s="15"/>
      <c r="AK328" s="2"/>
      <c r="AL328" s="2"/>
    </row>
    <row r="329" spans="1:39" ht="147" x14ac:dyDescent="0.25">
      <c r="A329" s="153" t="s">
        <v>1296</v>
      </c>
      <c r="B329" s="74" t="s">
        <v>1275</v>
      </c>
      <c r="C329" s="474" t="s">
        <v>234</v>
      </c>
      <c r="D329" s="474" t="s">
        <v>234</v>
      </c>
      <c r="E329" s="474" t="s">
        <v>234</v>
      </c>
      <c r="F329" s="746" t="s">
        <v>1265</v>
      </c>
      <c r="G329" s="2">
        <v>4</v>
      </c>
      <c r="H329" s="2">
        <v>4</v>
      </c>
      <c r="I329" s="2">
        <v>4</v>
      </c>
      <c r="J329" s="2">
        <v>4</v>
      </c>
      <c r="K329" s="857">
        <f t="shared" si="25"/>
        <v>16</v>
      </c>
      <c r="L329" s="194" t="s">
        <v>1266</v>
      </c>
      <c r="M329" s="194" t="s">
        <v>1267</v>
      </c>
      <c r="N329" s="474"/>
      <c r="O329" s="74" t="s">
        <v>1276</v>
      </c>
      <c r="P329" s="74" t="s">
        <v>1277</v>
      </c>
      <c r="Q329" s="129">
        <v>120</v>
      </c>
      <c r="R329" s="129" t="s">
        <v>1270</v>
      </c>
      <c r="S329" s="2"/>
      <c r="T329" s="2"/>
      <c r="U329" s="2"/>
      <c r="V329" s="2"/>
      <c r="W329" s="2"/>
      <c r="X329" s="2"/>
      <c r="Y329" s="2"/>
      <c r="Z329" s="2"/>
      <c r="AA329" s="2"/>
      <c r="AB329" s="2"/>
      <c r="AC329" s="2"/>
      <c r="AD329" s="2"/>
      <c r="AE329" s="2"/>
      <c r="AF329" s="2"/>
      <c r="AG329" s="2"/>
      <c r="AH329" s="2"/>
      <c r="AI329" s="2"/>
      <c r="AJ329" s="15"/>
      <c r="AK329" s="2"/>
      <c r="AL329" s="2"/>
    </row>
    <row r="330" spans="1:39" ht="147" x14ac:dyDescent="0.25">
      <c r="A330" s="153" t="s">
        <v>1296</v>
      </c>
      <c r="B330" s="74" t="s">
        <v>1278</v>
      </c>
      <c r="C330" s="474" t="s">
        <v>58</v>
      </c>
      <c r="D330" s="474"/>
      <c r="E330" s="474"/>
      <c r="F330" s="746" t="s">
        <v>1265</v>
      </c>
      <c r="G330" s="2">
        <v>3</v>
      </c>
      <c r="H330" s="2">
        <v>3</v>
      </c>
      <c r="I330" s="2">
        <v>3</v>
      </c>
      <c r="J330" s="2">
        <v>3</v>
      </c>
      <c r="K330" s="857">
        <v>12</v>
      </c>
      <c r="L330" s="194" t="s">
        <v>1266</v>
      </c>
      <c r="M330" s="194" t="s">
        <v>1267</v>
      </c>
      <c r="N330" s="474"/>
      <c r="O330" s="129" t="s">
        <v>1268</v>
      </c>
      <c r="P330" s="74" t="s">
        <v>1279</v>
      </c>
      <c r="Q330" s="129">
        <v>400</v>
      </c>
      <c r="R330" s="129" t="s">
        <v>1270</v>
      </c>
      <c r="S330" s="2"/>
      <c r="T330" s="380"/>
      <c r="U330" s="380"/>
      <c r="V330" s="380"/>
      <c r="W330" s="475"/>
      <c r="X330" s="380"/>
      <c r="Y330" s="380"/>
      <c r="Z330" s="380"/>
      <c r="AA330" s="380"/>
      <c r="AB330" s="2"/>
      <c r="AC330" s="2"/>
      <c r="AD330" s="2"/>
      <c r="AE330" s="2"/>
      <c r="AF330" s="2"/>
      <c r="AG330" s="2"/>
      <c r="AH330" s="2"/>
      <c r="AI330" s="2"/>
      <c r="AJ330" s="15"/>
      <c r="AK330" s="2"/>
      <c r="AL330" s="2"/>
    </row>
    <row r="331" spans="1:39" ht="147" x14ac:dyDescent="0.25">
      <c r="A331" s="153" t="s">
        <v>1296</v>
      </c>
      <c r="B331" s="74" t="s">
        <v>1280</v>
      </c>
      <c r="C331" s="474" t="s">
        <v>58</v>
      </c>
      <c r="D331" s="474" t="s">
        <v>58</v>
      </c>
      <c r="E331" s="474" t="s">
        <v>58</v>
      </c>
      <c r="F331" s="746" t="s">
        <v>1265</v>
      </c>
      <c r="G331" s="2">
        <v>3</v>
      </c>
      <c r="H331" s="2">
        <v>3</v>
      </c>
      <c r="I331" s="2">
        <v>3</v>
      </c>
      <c r="J331" s="2">
        <v>3</v>
      </c>
      <c r="K331" s="857">
        <v>12</v>
      </c>
      <c r="L331" s="194" t="s">
        <v>1266</v>
      </c>
      <c r="M331" s="194" t="s">
        <v>1267</v>
      </c>
      <c r="N331" s="474"/>
      <c r="O331" s="74" t="s">
        <v>1281</v>
      </c>
      <c r="P331" s="74" t="s">
        <v>1282</v>
      </c>
      <c r="Q331" s="129">
        <v>120</v>
      </c>
      <c r="R331" s="129" t="s">
        <v>1270</v>
      </c>
      <c r="S331" s="2"/>
      <c r="T331" s="380"/>
      <c r="U331" s="380"/>
      <c r="V331" s="380"/>
      <c r="W331" s="475"/>
      <c r="X331" s="380"/>
      <c r="Y331" s="380"/>
      <c r="Z331" s="380"/>
      <c r="AA331" s="380"/>
      <c r="AB331" s="2"/>
      <c r="AC331" s="2"/>
      <c r="AD331" s="2"/>
      <c r="AE331" s="2"/>
      <c r="AF331" s="2"/>
      <c r="AG331" s="2"/>
      <c r="AH331" s="2"/>
      <c r="AI331" s="2"/>
      <c r="AJ331" s="15"/>
      <c r="AK331" s="2"/>
      <c r="AL331" s="2"/>
    </row>
    <row r="332" spans="1:39" ht="180" x14ac:dyDescent="0.25">
      <c r="A332" s="926" t="s">
        <v>1321</v>
      </c>
      <c r="B332" s="926" t="s">
        <v>58</v>
      </c>
      <c r="C332" s="474"/>
      <c r="D332" s="926"/>
      <c r="E332" s="128" t="s">
        <v>1322</v>
      </c>
      <c r="F332" s="856"/>
      <c r="G332" s="856">
        <v>1</v>
      </c>
      <c r="H332" s="856"/>
      <c r="I332" s="856"/>
      <c r="J332" s="857">
        <f t="shared" ref="J332:J333" si="26">SUM(F332:I332)</f>
        <v>1</v>
      </c>
      <c r="K332" s="128" t="s">
        <v>1323</v>
      </c>
      <c r="L332" s="883">
        <v>1</v>
      </c>
      <c r="M332" s="926" t="s">
        <v>1324</v>
      </c>
      <c r="N332" s="926" t="s">
        <v>7</v>
      </c>
      <c r="O332" s="128" t="s">
        <v>1325</v>
      </c>
      <c r="P332" s="405">
        <v>116</v>
      </c>
      <c r="Q332" s="926" t="s">
        <v>1326</v>
      </c>
      <c r="R332" s="2"/>
      <c r="S332" s="2"/>
      <c r="T332" s="2"/>
      <c r="U332" s="2"/>
      <c r="V332" s="2"/>
      <c r="W332" s="2"/>
      <c r="X332" s="2"/>
      <c r="Y332" s="2"/>
      <c r="Z332" s="2"/>
      <c r="AA332" s="2"/>
      <c r="AB332" s="2"/>
      <c r="AC332" s="2"/>
      <c r="AD332" s="2"/>
      <c r="AE332" s="2"/>
      <c r="AF332" s="2"/>
      <c r="AG332" s="2"/>
      <c r="AH332" s="2"/>
      <c r="AI332" s="15"/>
      <c r="AJ332" s="2"/>
      <c r="AK332" s="2"/>
      <c r="AL332" s="17"/>
    </row>
    <row r="333" spans="1:39" ht="247.5" x14ac:dyDescent="0.25">
      <c r="A333" s="926" t="s">
        <v>1327</v>
      </c>
      <c r="B333" s="926" t="s">
        <v>58</v>
      </c>
      <c r="C333" s="474"/>
      <c r="D333" s="474"/>
      <c r="E333" s="128" t="s">
        <v>1328</v>
      </c>
      <c r="F333" s="2"/>
      <c r="G333" s="2">
        <v>1</v>
      </c>
      <c r="H333" s="2"/>
      <c r="I333" s="2"/>
      <c r="J333" s="857">
        <f t="shared" si="26"/>
        <v>1</v>
      </c>
      <c r="K333" s="128" t="s">
        <v>1329</v>
      </c>
      <c r="L333" s="927">
        <v>1</v>
      </c>
      <c r="M333" s="926" t="s">
        <v>1324</v>
      </c>
      <c r="N333" s="474" t="s">
        <v>7</v>
      </c>
      <c r="O333" s="128" t="s">
        <v>1330</v>
      </c>
      <c r="P333" s="129">
        <v>100</v>
      </c>
      <c r="Q333" s="926" t="s">
        <v>1326</v>
      </c>
      <c r="R333" s="2"/>
      <c r="S333" s="2"/>
      <c r="T333" s="2"/>
      <c r="U333" s="2"/>
      <c r="V333" s="2"/>
      <c r="W333" s="2"/>
      <c r="X333" s="2"/>
      <c r="Y333" s="2"/>
      <c r="Z333" s="2"/>
      <c r="AA333" s="2"/>
      <c r="AB333" s="2"/>
      <c r="AC333" s="2"/>
      <c r="AD333" s="2"/>
      <c r="AE333" s="2"/>
      <c r="AF333" s="2"/>
      <c r="AG333" s="2"/>
      <c r="AH333" s="2"/>
      <c r="AI333" s="15"/>
      <c r="AJ333" s="2"/>
      <c r="AK333" s="2"/>
      <c r="AL333" s="17"/>
    </row>
    <row r="334" spans="1:39" ht="147" x14ac:dyDescent="0.25">
      <c r="A334" s="153" t="s">
        <v>1296</v>
      </c>
      <c r="B334" s="74" t="s">
        <v>1289</v>
      </c>
      <c r="C334" s="474" t="s">
        <v>234</v>
      </c>
      <c r="D334" s="474" t="s">
        <v>234</v>
      </c>
      <c r="E334" s="474" t="s">
        <v>234</v>
      </c>
      <c r="F334" s="746" t="s">
        <v>1265</v>
      </c>
      <c r="G334" s="2">
        <v>2</v>
      </c>
      <c r="H334" s="2">
        <v>2</v>
      </c>
      <c r="I334" s="2">
        <v>2</v>
      </c>
      <c r="J334" s="2">
        <v>2</v>
      </c>
      <c r="K334" s="857">
        <v>12</v>
      </c>
      <c r="L334" s="194" t="s">
        <v>1266</v>
      </c>
      <c r="M334" s="194" t="s">
        <v>1267</v>
      </c>
      <c r="N334" s="474"/>
      <c r="O334" s="74" t="s">
        <v>1290</v>
      </c>
      <c r="P334" s="74" t="s">
        <v>1291</v>
      </c>
      <c r="Q334" s="129">
        <v>100</v>
      </c>
      <c r="R334" s="129" t="s">
        <v>1270</v>
      </c>
      <c r="S334" s="2"/>
      <c r="T334" s="380"/>
      <c r="U334" s="380"/>
      <c r="V334" s="380"/>
      <c r="W334" s="475"/>
      <c r="X334" s="380"/>
      <c r="Y334" s="380"/>
      <c r="Z334" s="380"/>
      <c r="AA334" s="380"/>
      <c r="AB334" s="2"/>
      <c r="AC334" s="2"/>
      <c r="AD334" s="2"/>
      <c r="AE334" s="2"/>
      <c r="AF334" s="2"/>
      <c r="AG334" s="2"/>
      <c r="AH334" s="2"/>
      <c r="AI334" s="2"/>
      <c r="AJ334" s="15"/>
      <c r="AK334" s="2"/>
      <c r="AL334" s="2"/>
    </row>
    <row r="335" spans="1:39" ht="147.75" thickBot="1" x14ac:dyDescent="0.3">
      <c r="A335" s="155" t="s">
        <v>1296</v>
      </c>
      <c r="B335" s="721" t="s">
        <v>1292</v>
      </c>
      <c r="C335" s="505" t="s">
        <v>234</v>
      </c>
      <c r="D335" s="505" t="s">
        <v>234</v>
      </c>
      <c r="E335" s="505" t="s">
        <v>234</v>
      </c>
      <c r="F335" s="871" t="s">
        <v>1265</v>
      </c>
      <c r="G335" s="161">
        <v>2</v>
      </c>
      <c r="H335" s="161">
        <v>2</v>
      </c>
      <c r="I335" s="161">
        <v>2</v>
      </c>
      <c r="J335" s="161">
        <v>2</v>
      </c>
      <c r="K335" s="872">
        <v>8</v>
      </c>
      <c r="L335" s="755" t="s">
        <v>1266</v>
      </c>
      <c r="M335" s="755" t="s">
        <v>1267</v>
      </c>
      <c r="N335" s="505"/>
      <c r="O335" s="721" t="s">
        <v>1293</v>
      </c>
      <c r="P335" s="721" t="s">
        <v>1294</v>
      </c>
      <c r="Q335" s="716">
        <v>80</v>
      </c>
      <c r="R335" s="716" t="s">
        <v>1270</v>
      </c>
      <c r="S335" s="161"/>
      <c r="T335" s="161"/>
      <c r="U335" s="161"/>
      <c r="V335" s="161"/>
      <c r="W335" s="378"/>
      <c r="X335" s="161"/>
      <c r="Y335" s="161"/>
      <c r="Z335" s="161"/>
      <c r="AA335" s="161"/>
      <c r="AB335" s="161"/>
      <c r="AC335" s="161"/>
      <c r="AD335" s="161"/>
      <c r="AE335" s="161"/>
      <c r="AF335" s="161"/>
      <c r="AG335" s="161"/>
      <c r="AH335" s="161"/>
      <c r="AI335" s="161"/>
      <c r="AJ335" s="163"/>
      <c r="AK335" s="161"/>
      <c r="AL335" s="161"/>
    </row>
    <row r="336" spans="1:39" ht="124.5" x14ac:dyDescent="0.25">
      <c r="A336" s="145" t="s">
        <v>1138</v>
      </c>
      <c r="B336" s="750" t="s">
        <v>1122</v>
      </c>
      <c r="C336" s="751"/>
      <c r="D336" s="177" t="s">
        <v>234</v>
      </c>
      <c r="E336" s="751"/>
      <c r="F336" s="187" t="s">
        <v>1123</v>
      </c>
      <c r="G336" s="752">
        <v>5</v>
      </c>
      <c r="H336" s="752">
        <v>10</v>
      </c>
      <c r="I336" s="752">
        <v>5</v>
      </c>
      <c r="J336" s="752"/>
      <c r="K336" s="753">
        <f t="shared" si="17"/>
        <v>20</v>
      </c>
      <c r="L336" s="190" t="s">
        <v>1124</v>
      </c>
      <c r="M336" s="190" t="s">
        <v>83</v>
      </c>
      <c r="N336" s="177">
        <v>629</v>
      </c>
      <c r="O336" s="187" t="s">
        <v>1125</v>
      </c>
      <c r="P336" s="177" t="s">
        <v>1126</v>
      </c>
      <c r="Q336" s="187" t="s">
        <v>1127</v>
      </c>
      <c r="R336" s="187" t="s">
        <v>1128</v>
      </c>
      <c r="S336" s="741"/>
      <c r="T336" s="150"/>
      <c r="U336" s="150"/>
      <c r="V336" s="150"/>
      <c r="W336" s="150"/>
      <c r="X336" s="150"/>
      <c r="Y336" s="150"/>
      <c r="Z336" s="150"/>
      <c r="AA336" s="150"/>
      <c r="AB336" s="150"/>
      <c r="AC336" s="150"/>
      <c r="AD336" s="150"/>
      <c r="AE336" s="150"/>
      <c r="AF336" s="150"/>
      <c r="AG336" s="150"/>
      <c r="AH336" s="742"/>
      <c r="AI336" s="743"/>
      <c r="AJ336" s="151"/>
      <c r="AK336" s="150"/>
      <c r="AL336" s="745"/>
    </row>
    <row r="337" spans="1:39" ht="169.5" thickBot="1" x14ac:dyDescent="0.3">
      <c r="A337" s="170" t="s">
        <v>1138</v>
      </c>
      <c r="B337" s="506" t="s">
        <v>1129</v>
      </c>
      <c r="C337" s="783"/>
      <c r="D337" s="216" t="s">
        <v>234</v>
      </c>
      <c r="E337" s="216" t="s">
        <v>234</v>
      </c>
      <c r="F337" s="218" t="s">
        <v>1130</v>
      </c>
      <c r="G337" s="784">
        <v>5</v>
      </c>
      <c r="H337" s="784">
        <v>5</v>
      </c>
      <c r="I337" s="784">
        <v>5</v>
      </c>
      <c r="J337" s="217"/>
      <c r="K337" s="785">
        <f>SUM(G337:J337)</f>
        <v>15</v>
      </c>
      <c r="L337" s="280" t="s">
        <v>1131</v>
      </c>
      <c r="M337" s="280" t="s">
        <v>83</v>
      </c>
      <c r="N337" s="218" t="s">
        <v>1132</v>
      </c>
      <c r="O337" s="218" t="s">
        <v>1133</v>
      </c>
      <c r="P337" s="218" t="s">
        <v>1134</v>
      </c>
      <c r="Q337" s="218" t="s">
        <v>1135</v>
      </c>
      <c r="R337" s="218" t="s">
        <v>1128</v>
      </c>
      <c r="S337" s="786"/>
      <c r="T337" s="219"/>
      <c r="U337" s="219"/>
      <c r="V337" s="219"/>
      <c r="W337" s="219"/>
      <c r="X337" s="10"/>
      <c r="Y337" s="10"/>
      <c r="Z337" s="10"/>
      <c r="AA337" s="10"/>
      <c r="AB337" s="10"/>
      <c r="AC337" s="10"/>
      <c r="AD337" s="10"/>
      <c r="AE337" s="10"/>
      <c r="AF337" s="10"/>
      <c r="AG337" s="10"/>
      <c r="AH337" s="380"/>
      <c r="AI337" s="475"/>
      <c r="AJ337" s="554"/>
      <c r="AK337" s="10"/>
      <c r="AL337" s="220"/>
    </row>
    <row r="338" spans="1:39" ht="213.75" x14ac:dyDescent="0.25">
      <c r="A338" s="145" t="s">
        <v>1168</v>
      </c>
      <c r="B338" s="787" t="s">
        <v>1142</v>
      </c>
      <c r="C338" s="788"/>
      <c r="D338" s="788" t="s">
        <v>58</v>
      </c>
      <c r="E338" s="788"/>
      <c r="F338" s="787" t="s">
        <v>1143</v>
      </c>
      <c r="G338" s="414">
        <v>30</v>
      </c>
      <c r="H338" s="414">
        <v>30</v>
      </c>
      <c r="I338" s="788">
        <v>30</v>
      </c>
      <c r="J338" s="788">
        <v>30</v>
      </c>
      <c r="K338" s="789">
        <f t="shared" ref="K338:K340" si="27">SUM(G338:J338)</f>
        <v>120</v>
      </c>
      <c r="L338" s="787" t="s">
        <v>1144</v>
      </c>
      <c r="M338" s="790" t="s">
        <v>1145</v>
      </c>
      <c r="N338" s="787" t="s">
        <v>1146</v>
      </c>
      <c r="O338" s="787" t="s">
        <v>1147</v>
      </c>
      <c r="P338" s="787" t="s">
        <v>1148</v>
      </c>
      <c r="Q338" s="788">
        <v>120</v>
      </c>
      <c r="R338" s="787" t="s">
        <v>1149</v>
      </c>
      <c r="S338" s="414"/>
      <c r="T338" s="414"/>
      <c r="U338" s="788"/>
      <c r="V338" s="787"/>
      <c r="W338" s="788"/>
      <c r="X338" s="787"/>
      <c r="Y338" s="787"/>
      <c r="Z338" s="787"/>
      <c r="AA338" s="787"/>
      <c r="AB338" s="787"/>
      <c r="AC338" s="787"/>
      <c r="AD338" s="788"/>
      <c r="AE338" s="788"/>
      <c r="AF338" s="788"/>
      <c r="AG338" s="788"/>
      <c r="AH338" s="787"/>
      <c r="AI338" s="787"/>
      <c r="AJ338" s="787"/>
      <c r="AK338" s="788"/>
      <c r="AL338" s="790"/>
    </row>
    <row r="339" spans="1:39" ht="281.25" x14ac:dyDescent="0.25">
      <c r="A339" s="153" t="s">
        <v>1168</v>
      </c>
      <c r="B339" s="762" t="s">
        <v>1150</v>
      </c>
      <c r="C339" s="201"/>
      <c r="D339" s="201" t="s">
        <v>58</v>
      </c>
      <c r="E339" s="201"/>
      <c r="F339" s="762" t="s">
        <v>1151</v>
      </c>
      <c r="G339" s="201">
        <v>30</v>
      </c>
      <c r="H339" s="201">
        <v>30</v>
      </c>
      <c r="I339" s="201">
        <v>30</v>
      </c>
      <c r="J339" s="201">
        <v>30</v>
      </c>
      <c r="K339" s="73">
        <f t="shared" si="27"/>
        <v>120</v>
      </c>
      <c r="L339" s="762" t="s">
        <v>1152</v>
      </c>
      <c r="M339" s="199" t="s">
        <v>1153</v>
      </c>
      <c r="N339" s="762" t="s">
        <v>1146</v>
      </c>
      <c r="O339" s="762" t="s">
        <v>1154</v>
      </c>
      <c r="P339" s="762" t="s">
        <v>1155</v>
      </c>
      <c r="Q339" s="201">
        <v>120</v>
      </c>
      <c r="R339" s="762" t="s">
        <v>1156</v>
      </c>
      <c r="S339" s="201"/>
      <c r="T339" s="201"/>
      <c r="U339" s="201"/>
      <c r="V339" s="762"/>
      <c r="W339" s="201"/>
      <c r="X339" s="762"/>
      <c r="Y339" s="762"/>
      <c r="Z339" s="762"/>
      <c r="AA339" s="762"/>
      <c r="AB339" s="762"/>
      <c r="AC339" s="762"/>
      <c r="AD339" s="201"/>
      <c r="AE339" s="201"/>
      <c r="AF339" s="201"/>
      <c r="AG339" s="201"/>
      <c r="AH339" s="762"/>
      <c r="AI339" s="762"/>
      <c r="AJ339" s="762"/>
      <c r="AK339" s="201"/>
      <c r="AL339" s="782"/>
    </row>
    <row r="340" spans="1:39" ht="192" thickBot="1" x14ac:dyDescent="0.3">
      <c r="A340" s="170" t="s">
        <v>1168</v>
      </c>
      <c r="B340" s="808" t="s">
        <v>1157</v>
      </c>
      <c r="C340" s="809"/>
      <c r="D340" s="488" t="s">
        <v>58</v>
      </c>
      <c r="E340" s="488"/>
      <c r="F340" s="808" t="s">
        <v>1158</v>
      </c>
      <c r="G340" s="488">
        <v>30</v>
      </c>
      <c r="H340" s="488">
        <v>30</v>
      </c>
      <c r="I340" s="488">
        <v>30</v>
      </c>
      <c r="J340" s="488">
        <v>30</v>
      </c>
      <c r="K340" s="810">
        <f t="shared" si="27"/>
        <v>120</v>
      </c>
      <c r="L340" s="808" t="s">
        <v>1159</v>
      </c>
      <c r="M340" s="780" t="s">
        <v>1145</v>
      </c>
      <c r="N340" s="808" t="s">
        <v>1146</v>
      </c>
      <c r="O340" s="808" t="s">
        <v>1160</v>
      </c>
      <c r="P340" s="808" t="s">
        <v>1161</v>
      </c>
      <c r="Q340" s="488">
        <v>120</v>
      </c>
      <c r="R340" s="808" t="s">
        <v>1149</v>
      </c>
      <c r="S340" s="487"/>
      <c r="T340" s="488"/>
      <c r="U340" s="488"/>
      <c r="V340" s="808"/>
      <c r="W340" s="488"/>
      <c r="X340" s="808"/>
      <c r="Y340" s="808"/>
      <c r="Z340" s="808"/>
      <c r="AA340" s="808"/>
      <c r="AB340" s="808"/>
      <c r="AC340" s="808"/>
      <c r="AD340" s="487"/>
      <c r="AE340" s="487"/>
      <c r="AF340" s="487"/>
      <c r="AG340" s="487"/>
      <c r="AH340" s="808"/>
      <c r="AI340" s="808"/>
      <c r="AJ340" s="808"/>
      <c r="AK340" s="488"/>
      <c r="AL340" s="811"/>
    </row>
    <row r="341" spans="1:39" ht="78.75" x14ac:dyDescent="0.25">
      <c r="A341" s="145" t="s">
        <v>1333</v>
      </c>
      <c r="B341" s="934" t="s">
        <v>1321</v>
      </c>
      <c r="C341" s="934" t="s">
        <v>58</v>
      </c>
      <c r="D341" s="751"/>
      <c r="E341" s="934"/>
      <c r="F341" s="176" t="s">
        <v>1322</v>
      </c>
      <c r="G341" s="866"/>
      <c r="H341" s="866">
        <v>1</v>
      </c>
      <c r="I341" s="866"/>
      <c r="J341" s="866"/>
      <c r="K341" s="867">
        <f t="shared" ref="K341:K342" si="28">SUM(G341:J341)</f>
        <v>1</v>
      </c>
      <c r="L341" s="176" t="s">
        <v>1323</v>
      </c>
      <c r="M341" s="935">
        <v>1</v>
      </c>
      <c r="N341" s="934" t="s">
        <v>1324</v>
      </c>
      <c r="O341" s="934" t="s">
        <v>7</v>
      </c>
      <c r="P341" s="176" t="s">
        <v>1325</v>
      </c>
      <c r="Q341" s="936">
        <v>116</v>
      </c>
      <c r="R341" s="934" t="s">
        <v>1326</v>
      </c>
      <c r="S341" s="150"/>
      <c r="T341" s="150"/>
      <c r="U341" s="150"/>
      <c r="V341" s="150"/>
      <c r="W341" s="150"/>
      <c r="X341" s="150"/>
      <c r="Y341" s="150"/>
      <c r="Z341" s="150"/>
      <c r="AA341" s="150"/>
      <c r="AB341" s="150"/>
      <c r="AC341" s="150"/>
      <c r="AD341" s="150"/>
      <c r="AE341" s="150"/>
      <c r="AF341" s="150"/>
      <c r="AG341" s="150"/>
      <c r="AH341" s="150"/>
      <c r="AI341" s="150"/>
      <c r="AJ341" s="151"/>
      <c r="AK341" s="150"/>
      <c r="AL341" s="937"/>
      <c r="AM341" s="317"/>
    </row>
    <row r="342" spans="1:39" ht="124.5" thickBot="1" x14ac:dyDescent="0.3">
      <c r="A342" s="155" t="s">
        <v>1333</v>
      </c>
      <c r="B342" s="938" t="s">
        <v>1327</v>
      </c>
      <c r="C342" s="938" t="s">
        <v>58</v>
      </c>
      <c r="D342" s="505"/>
      <c r="E342" s="505"/>
      <c r="F342" s="939" t="s">
        <v>1328</v>
      </c>
      <c r="G342" s="161"/>
      <c r="H342" s="161">
        <v>1</v>
      </c>
      <c r="I342" s="161"/>
      <c r="J342" s="161"/>
      <c r="K342" s="872">
        <f t="shared" si="28"/>
        <v>1</v>
      </c>
      <c r="L342" s="939" t="s">
        <v>1329</v>
      </c>
      <c r="M342" s="940">
        <v>1</v>
      </c>
      <c r="N342" s="938" t="s">
        <v>1324</v>
      </c>
      <c r="O342" s="505" t="s">
        <v>7</v>
      </c>
      <c r="P342" s="939" t="s">
        <v>1330</v>
      </c>
      <c r="Q342" s="716">
        <v>100</v>
      </c>
      <c r="R342" s="938" t="s">
        <v>1326</v>
      </c>
      <c r="S342" s="161"/>
      <c r="T342" s="161"/>
      <c r="U342" s="161"/>
      <c r="V342" s="161"/>
      <c r="W342" s="161"/>
      <c r="X342" s="161"/>
      <c r="Y342" s="161"/>
      <c r="Z342" s="161"/>
      <c r="AA342" s="161"/>
      <c r="AB342" s="161"/>
      <c r="AC342" s="161"/>
      <c r="AD342" s="161"/>
      <c r="AE342" s="161"/>
      <c r="AF342" s="161"/>
      <c r="AG342" s="161"/>
      <c r="AH342" s="161"/>
      <c r="AI342" s="161"/>
      <c r="AJ342" s="163"/>
      <c r="AK342" s="161"/>
      <c r="AL342" s="941"/>
      <c r="AM342" s="317"/>
    </row>
    <row r="343" spans="1:39" ht="165" x14ac:dyDescent="0.25">
      <c r="A343" s="914" t="s">
        <v>183</v>
      </c>
      <c r="B343" s="929" t="s">
        <v>1169</v>
      </c>
      <c r="C343" s="138" t="s">
        <v>58</v>
      </c>
      <c r="D343" s="930"/>
      <c r="E343" s="930"/>
      <c r="F343" s="931" t="s">
        <v>1170</v>
      </c>
      <c r="G343" s="931">
        <v>10</v>
      </c>
      <c r="H343" s="931">
        <v>10</v>
      </c>
      <c r="I343" s="931">
        <v>10</v>
      </c>
      <c r="J343" s="165">
        <v>10</v>
      </c>
      <c r="K343" s="191">
        <f t="shared" ref="K343" si="29">SUM(G343:J343)</f>
        <v>40</v>
      </c>
      <c r="L343" s="932" t="s">
        <v>1186</v>
      </c>
      <c r="M343" s="931" t="s">
        <v>1187</v>
      </c>
      <c r="N343" s="138">
        <v>442</v>
      </c>
      <c r="O343" s="138" t="s">
        <v>1171</v>
      </c>
      <c r="P343" s="191" t="s">
        <v>1172</v>
      </c>
      <c r="Q343" s="138">
        <f t="shared" ref="Q343:Q344" si="30">+K343</f>
        <v>40</v>
      </c>
      <c r="R343" s="191" t="s">
        <v>1173</v>
      </c>
      <c r="S343" s="502"/>
      <c r="T343" s="502"/>
      <c r="U343" s="502"/>
      <c r="V343" s="794"/>
      <c r="W343" s="502"/>
      <c r="X343" s="502"/>
      <c r="Y343" s="502"/>
      <c r="Z343" s="502"/>
      <c r="AA343" s="502"/>
      <c r="AB343" s="795"/>
      <c r="AC343" s="795"/>
      <c r="AD343" s="502"/>
      <c r="AE343" s="502"/>
      <c r="AF343" s="502"/>
      <c r="AG343" s="502"/>
      <c r="AH343" s="933"/>
      <c r="AI343" s="933"/>
      <c r="AJ343" s="503"/>
      <c r="AK343" s="502"/>
      <c r="AL343" s="502"/>
    </row>
    <row r="344" spans="1:39" ht="165" x14ac:dyDescent="0.25">
      <c r="A344" s="153" t="s">
        <v>183</v>
      </c>
      <c r="B344" s="134" t="s">
        <v>1174</v>
      </c>
      <c r="C344" s="129"/>
      <c r="D344" s="129" t="s">
        <v>58</v>
      </c>
      <c r="E344" s="792"/>
      <c r="F344" s="194" t="s">
        <v>1175</v>
      </c>
      <c r="G344" s="194">
        <v>5</v>
      </c>
      <c r="H344" s="194">
        <v>12</v>
      </c>
      <c r="I344" s="194">
        <v>13</v>
      </c>
      <c r="J344" s="133">
        <v>10</v>
      </c>
      <c r="K344" s="74">
        <f>SUM(G344:J344)</f>
        <v>40</v>
      </c>
      <c r="L344" s="194" t="s">
        <v>1188</v>
      </c>
      <c r="M344" s="807" t="s">
        <v>1190</v>
      </c>
      <c r="N344" s="129">
        <v>442</v>
      </c>
      <c r="O344" s="129" t="s">
        <v>1171</v>
      </c>
      <c r="P344" s="74" t="s">
        <v>1176</v>
      </c>
      <c r="Q344" s="129">
        <f t="shared" si="30"/>
        <v>40</v>
      </c>
      <c r="R344" s="74" t="s">
        <v>1173</v>
      </c>
      <c r="S344" s="2"/>
      <c r="T344" s="2"/>
      <c r="U344" s="2"/>
      <c r="V344" s="813"/>
      <c r="W344" s="2"/>
      <c r="X344" s="2"/>
      <c r="Y344" s="814"/>
      <c r="Z344" s="2"/>
      <c r="AA344" s="2"/>
      <c r="AB344" s="801"/>
      <c r="AC344" s="814"/>
      <c r="AD344" s="2"/>
      <c r="AE344" s="2"/>
      <c r="AF344" s="2"/>
      <c r="AG344" s="2"/>
      <c r="AH344" s="746"/>
      <c r="AI344" s="801"/>
      <c r="AJ344" s="15"/>
      <c r="AK344" s="2"/>
      <c r="AL344" s="2"/>
    </row>
    <row r="345" spans="1:39" ht="165" x14ac:dyDescent="0.25">
      <c r="A345" s="153" t="s">
        <v>183</v>
      </c>
      <c r="B345" s="134" t="s">
        <v>1177</v>
      </c>
      <c r="C345" s="129"/>
      <c r="D345" s="129" t="s">
        <v>58</v>
      </c>
      <c r="E345" s="792"/>
      <c r="F345" s="194" t="s">
        <v>1178</v>
      </c>
      <c r="G345" s="194">
        <v>5</v>
      </c>
      <c r="H345" s="194">
        <v>56</v>
      </c>
      <c r="I345" s="194">
        <v>10</v>
      </c>
      <c r="J345" s="133">
        <v>70</v>
      </c>
      <c r="K345" s="74">
        <f>+J345+I345+H345+G345</f>
        <v>141</v>
      </c>
      <c r="L345" s="194" t="s">
        <v>1188</v>
      </c>
      <c r="M345" s="194" t="s">
        <v>1189</v>
      </c>
      <c r="N345" s="129">
        <v>458</v>
      </c>
      <c r="O345" s="129" t="s">
        <v>1171</v>
      </c>
      <c r="P345" s="74" t="s">
        <v>1179</v>
      </c>
      <c r="Q345" s="129">
        <f>+K345</f>
        <v>141</v>
      </c>
      <c r="R345" s="74" t="s">
        <v>1173</v>
      </c>
      <c r="S345" s="2"/>
      <c r="T345" s="2"/>
      <c r="U345" s="2"/>
      <c r="V345" s="2"/>
      <c r="W345" s="2"/>
      <c r="X345" s="2"/>
      <c r="Y345" s="2"/>
      <c r="Z345" s="2"/>
      <c r="AA345" s="2"/>
      <c r="AB345" s="2"/>
      <c r="AC345" s="2"/>
      <c r="AD345" s="2"/>
      <c r="AE345" s="2"/>
      <c r="AF345" s="2"/>
      <c r="AG345" s="2"/>
      <c r="AH345" s="2"/>
      <c r="AI345" s="2"/>
      <c r="AJ345" s="2"/>
      <c r="AK345" s="2"/>
      <c r="AL345" s="2"/>
    </row>
    <row r="346" spans="1:39" ht="165.75" thickBot="1" x14ac:dyDescent="0.3">
      <c r="A346" s="155" t="s">
        <v>183</v>
      </c>
      <c r="B346" s="817" t="s">
        <v>1180</v>
      </c>
      <c r="C346" s="505"/>
      <c r="D346" s="716" t="s">
        <v>58</v>
      </c>
      <c r="E346" s="818"/>
      <c r="F346" s="755" t="s">
        <v>1181</v>
      </c>
      <c r="G346" s="818">
        <v>50</v>
      </c>
      <c r="H346" s="818">
        <v>15</v>
      </c>
      <c r="I346" s="818">
        <v>10</v>
      </c>
      <c r="J346" s="754">
        <v>25</v>
      </c>
      <c r="K346" s="721">
        <f t="shared" ref="K346" si="31">SUM(G346:J346)</f>
        <v>100</v>
      </c>
      <c r="L346" s="755" t="s">
        <v>1188</v>
      </c>
      <c r="M346" s="755" t="s">
        <v>1189</v>
      </c>
      <c r="N346" s="716">
        <v>457</v>
      </c>
      <c r="O346" s="716" t="s">
        <v>1171</v>
      </c>
      <c r="P346" s="721" t="s">
        <v>1182</v>
      </c>
      <c r="Q346" s="716">
        <f>+K346</f>
        <v>100</v>
      </c>
      <c r="R346" s="721" t="s">
        <v>1173</v>
      </c>
      <c r="S346" s="161"/>
      <c r="T346" s="161"/>
      <c r="U346" s="161"/>
      <c r="V346" s="819"/>
      <c r="W346" s="161"/>
      <c r="X346" s="161"/>
      <c r="Y346" s="161"/>
      <c r="Z346" s="161"/>
      <c r="AA346" s="161"/>
      <c r="AB346" s="819"/>
      <c r="AC346" s="819"/>
      <c r="AD346" s="161"/>
      <c r="AE346" s="161"/>
      <c r="AF346" s="161"/>
      <c r="AG346" s="161"/>
      <c r="AH346" s="819"/>
      <c r="AI346" s="817"/>
      <c r="AJ346" s="163"/>
      <c r="AK346" s="161"/>
      <c r="AL346" s="161"/>
    </row>
    <row r="347" spans="1:39" ht="15.75" thickBot="1" x14ac:dyDescent="0.3">
      <c r="B347" s="86" t="s">
        <v>3</v>
      </c>
      <c r="C347" s="87"/>
      <c r="D347" s="87"/>
      <c r="E347" s="87"/>
      <c r="F347" s="88"/>
      <c r="G347" s="5">
        <f>SUM(G14:G346)</f>
        <v>11053</v>
      </c>
      <c r="H347" s="5">
        <f>SUM(H14:H346)</f>
        <v>23464</v>
      </c>
      <c r="I347" s="5">
        <f>SUM(I14:I346)</f>
        <v>21650</v>
      </c>
      <c r="J347" s="5">
        <f>SUM(J14:J346)</f>
        <v>11402</v>
      </c>
      <c r="K347" s="144">
        <f t="shared" ref="K347" si="32">SUM(G347:J347)</f>
        <v>67569</v>
      </c>
      <c r="L347" s="89" t="s">
        <v>7</v>
      </c>
      <c r="M347" s="89" t="s">
        <v>7</v>
      </c>
      <c r="N347" s="90" t="s">
        <v>7</v>
      </c>
      <c r="O347" s="5">
        <v>20</v>
      </c>
      <c r="P347" s="91"/>
      <c r="Q347" s="91"/>
      <c r="R347" s="91"/>
      <c r="S347" s="4">
        <f>SUM(S344:S346)</f>
        <v>0</v>
      </c>
      <c r="T347" s="5">
        <f>SUM(T344:T346)</f>
        <v>0</v>
      </c>
      <c r="U347" s="5">
        <f>SUM(U344:U346)</f>
        <v>0</v>
      </c>
      <c r="V347" s="5"/>
      <c r="W347" s="5">
        <f>SUM(W344:W346)</f>
        <v>0</v>
      </c>
      <c r="X347" s="5">
        <f>SUM(X344:X346)</f>
        <v>0</v>
      </c>
      <c r="Y347" s="5"/>
      <c r="Z347" s="5">
        <f>SUM(Z344:Z346)</f>
        <v>0</v>
      </c>
      <c r="AA347" s="5">
        <f>SUM(AA344:AA346)</f>
        <v>0</v>
      </c>
      <c r="AB347" s="7"/>
      <c r="AC347" s="7"/>
      <c r="AD347" s="5">
        <f>SUM(AD344:AD346)</f>
        <v>0</v>
      </c>
      <c r="AE347" s="5">
        <f>SUM(AE344:AE346)</f>
        <v>0</v>
      </c>
      <c r="AF347" s="5">
        <f>SUM(AF344:AF346)</f>
        <v>0</v>
      </c>
      <c r="AG347" s="5">
        <f>SUM(AG344:AG346)</f>
        <v>0</v>
      </c>
      <c r="AH347" s="6"/>
      <c r="AI347" s="8"/>
      <c r="AJ347" s="16" t="e">
        <f>AVERAGE(AJ344:AJ346)</f>
        <v>#DIV/0!</v>
      </c>
      <c r="AK347" s="7">
        <f>SUM(AK344:AK346)</f>
        <v>0</v>
      </c>
      <c r="AL347" s="7"/>
      <c r="AM347" s="9"/>
    </row>
    <row r="348" spans="1:39" ht="15.75" thickBot="1" x14ac:dyDescent="0.3">
      <c r="B348" s="1076" t="s">
        <v>31</v>
      </c>
      <c r="C348" s="1077"/>
      <c r="D348" s="1077"/>
      <c r="E348" s="1077"/>
      <c r="F348" s="1077"/>
      <c r="G348" s="1077"/>
      <c r="H348" s="1077"/>
      <c r="I348" s="1077"/>
      <c r="J348" s="1077"/>
      <c r="K348" s="1077"/>
      <c r="L348" s="1077"/>
      <c r="M348" s="1077"/>
      <c r="N348" s="1077"/>
      <c r="O348" s="1077"/>
      <c r="P348" s="1077"/>
      <c r="Q348" s="1077"/>
      <c r="R348" s="1077"/>
      <c r="S348" s="1077"/>
      <c r="T348" s="1077"/>
      <c r="U348" s="1077"/>
      <c r="V348" s="1077"/>
      <c r="W348" s="1077"/>
      <c r="X348" s="1077"/>
      <c r="Y348" s="1077"/>
      <c r="Z348" s="1077"/>
      <c r="AA348" s="1077"/>
      <c r="AB348" s="1077"/>
      <c r="AC348" s="1077"/>
      <c r="AD348" s="1077"/>
      <c r="AE348" s="1077"/>
      <c r="AF348" s="1077"/>
      <c r="AG348" s="1077"/>
      <c r="AH348" s="1077"/>
      <c r="AI348" s="1077"/>
      <c r="AJ348" s="1077"/>
      <c r="AK348" s="1077"/>
      <c r="AL348" s="1077"/>
      <c r="AM348" s="1078"/>
    </row>
  </sheetData>
  <mergeCells count="40">
    <mergeCell ref="B348:AM348"/>
    <mergeCell ref="S11:S13"/>
    <mergeCell ref="B1:F4"/>
    <mergeCell ref="G1:P2"/>
    <mergeCell ref="Q1:R1"/>
    <mergeCell ref="Q2:R2"/>
    <mergeCell ref="G3:P4"/>
    <mergeCell ref="Q3:R4"/>
    <mergeCell ref="AB11:AB13"/>
    <mergeCell ref="B6:AK6"/>
    <mergeCell ref="B10:O10"/>
    <mergeCell ref="S10:AM10"/>
    <mergeCell ref="B11:B13"/>
    <mergeCell ref="C11:E12"/>
    <mergeCell ref="F11:F13"/>
    <mergeCell ref="G11:K12"/>
    <mergeCell ref="N11:N13"/>
    <mergeCell ref="AD11:AE12"/>
    <mergeCell ref="O11:O13"/>
    <mergeCell ref="P11:P13"/>
    <mergeCell ref="Q11:Q13"/>
    <mergeCell ref="R11:R13"/>
    <mergeCell ref="AC11:AC13"/>
    <mergeCell ref="T11:T13"/>
    <mergeCell ref="A11:A13"/>
    <mergeCell ref="F120:F122"/>
    <mergeCell ref="AM11:AM13"/>
    <mergeCell ref="W12:X12"/>
    <mergeCell ref="Y12:AA12"/>
    <mergeCell ref="AF11:AG12"/>
    <mergeCell ref="AH11:AH13"/>
    <mergeCell ref="AI11:AI13"/>
    <mergeCell ref="AJ11:AJ13"/>
    <mergeCell ref="AK11:AK13"/>
    <mergeCell ref="AL11:AL13"/>
    <mergeCell ref="U11:U13"/>
    <mergeCell ref="V11:V13"/>
    <mergeCell ref="W11:AA11"/>
    <mergeCell ref="L11:L13"/>
    <mergeCell ref="M11:M13"/>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4"/>
  <sheetViews>
    <sheetView workbookViewId="0">
      <selection sqref="A1:E4"/>
    </sheetView>
  </sheetViews>
  <sheetFormatPr baseColWidth="10" defaultRowHeight="15" x14ac:dyDescent="0.25"/>
  <cols>
    <col min="1" max="1" width="13.7109375" style="985" customWidth="1"/>
    <col min="2" max="3" width="5.140625" style="985" customWidth="1"/>
    <col min="4" max="4" width="5.42578125" style="985" customWidth="1"/>
    <col min="5" max="5" width="13.7109375" style="985" customWidth="1"/>
    <col min="6" max="6" width="4" style="985" customWidth="1"/>
    <col min="7" max="7" width="4.140625" style="985" customWidth="1"/>
    <col min="8" max="9" width="3.85546875" style="985" customWidth="1"/>
    <col min="10" max="10" width="5.140625" style="985" customWidth="1"/>
    <col min="11" max="11" width="21.42578125" style="985" customWidth="1"/>
    <col min="12" max="12" width="16.7109375" style="985" customWidth="1"/>
    <col min="13" max="17" width="13.140625" style="985" customWidth="1"/>
    <col min="18" max="18" width="12.42578125" style="985" customWidth="1"/>
    <col min="19" max="19" width="23.7109375" style="985" customWidth="1"/>
    <col min="20" max="20" width="17.5703125" style="985" customWidth="1"/>
    <col min="21" max="21" width="24.28515625" style="985" customWidth="1"/>
    <col min="22" max="22" width="9.42578125" style="985" customWidth="1"/>
    <col min="23" max="23" width="8" style="985" customWidth="1"/>
    <col min="24" max="24" width="12.28515625" style="985" customWidth="1"/>
    <col min="25" max="25" width="9.140625" style="985" customWidth="1"/>
    <col min="26" max="26" width="10" style="985" customWidth="1"/>
    <col min="27" max="27" width="9.5703125" style="985" customWidth="1"/>
    <col min="28" max="28" width="11.42578125" style="985" customWidth="1"/>
    <col min="29" max="29" width="7.5703125" style="985" customWidth="1"/>
    <col min="30" max="30" width="6.5703125" style="985" customWidth="1"/>
    <col min="31" max="31" width="6.7109375" style="985" customWidth="1"/>
    <col min="32" max="32" width="6.85546875" style="985" customWidth="1"/>
    <col min="33" max="33" width="13.140625" style="985" customWidth="1"/>
    <col min="34" max="34" width="13.85546875" style="985" customWidth="1"/>
    <col min="35" max="35" width="11.5703125" style="985" customWidth="1"/>
    <col min="36" max="37" width="11.85546875" style="985" customWidth="1"/>
    <col min="38" max="38" width="23.7109375" style="985" customWidth="1"/>
    <col min="39" max="40" width="11.42578125" style="985"/>
    <col min="41" max="41" width="11.85546875" style="985" bestFit="1" customWidth="1"/>
    <col min="42" max="16384" width="11.42578125" style="985"/>
  </cols>
  <sheetData>
    <row r="1" spans="1:38" x14ac:dyDescent="0.25">
      <c r="A1" s="1110"/>
      <c r="B1" s="1111"/>
      <c r="C1" s="1111"/>
      <c r="D1" s="1111"/>
      <c r="E1" s="1112"/>
      <c r="F1" s="1059" t="s">
        <v>51</v>
      </c>
      <c r="G1" s="1060"/>
      <c r="H1" s="1060"/>
      <c r="I1" s="1060"/>
      <c r="J1" s="1060"/>
      <c r="K1" s="1060"/>
      <c r="L1" s="1060"/>
      <c r="M1" s="1060"/>
      <c r="N1" s="1060"/>
      <c r="O1" s="1061"/>
      <c r="P1" s="1054" t="s">
        <v>54</v>
      </c>
      <c r="Q1" s="1054"/>
    </row>
    <row r="2" spans="1:38" x14ac:dyDescent="0.25">
      <c r="A2" s="1113"/>
      <c r="B2" s="1114"/>
      <c r="C2" s="1114"/>
      <c r="D2" s="1114"/>
      <c r="E2" s="1115"/>
      <c r="F2" s="1062"/>
      <c r="G2" s="1063"/>
      <c r="H2" s="1063"/>
      <c r="I2" s="1063"/>
      <c r="J2" s="1063"/>
      <c r="K2" s="1063"/>
      <c r="L2" s="1063"/>
      <c r="M2" s="1063"/>
      <c r="N2" s="1063"/>
      <c r="O2" s="1064"/>
      <c r="P2" s="1054" t="s">
        <v>55</v>
      </c>
      <c r="Q2" s="1054"/>
    </row>
    <row r="3" spans="1:38" x14ac:dyDescent="0.25">
      <c r="A3" s="1113"/>
      <c r="B3" s="1114"/>
      <c r="C3" s="1114"/>
      <c r="D3" s="1114"/>
      <c r="E3" s="1115"/>
      <c r="F3" s="1059" t="s">
        <v>53</v>
      </c>
      <c r="G3" s="1060"/>
      <c r="H3" s="1060"/>
      <c r="I3" s="1060"/>
      <c r="J3" s="1060"/>
      <c r="K3" s="1060"/>
      <c r="L3" s="1060"/>
      <c r="M3" s="1060"/>
      <c r="N3" s="1060"/>
      <c r="O3" s="1061"/>
      <c r="P3" s="1055" t="s">
        <v>56</v>
      </c>
      <c r="Q3" s="1056"/>
    </row>
    <row r="4" spans="1:38" x14ac:dyDescent="0.25">
      <c r="A4" s="1116"/>
      <c r="B4" s="1117"/>
      <c r="C4" s="1117"/>
      <c r="D4" s="1117"/>
      <c r="E4" s="1118"/>
      <c r="F4" s="1062"/>
      <c r="G4" s="1063"/>
      <c r="H4" s="1063"/>
      <c r="I4" s="1063"/>
      <c r="J4" s="1063"/>
      <c r="K4" s="1063"/>
      <c r="L4" s="1063"/>
      <c r="M4" s="1063"/>
      <c r="N4" s="1063"/>
      <c r="O4" s="1064"/>
      <c r="P4" s="1057"/>
      <c r="Q4" s="1058"/>
    </row>
    <row r="6" spans="1:38" ht="15.75" x14ac:dyDescent="0.25">
      <c r="A6" s="906" t="s">
        <v>52</v>
      </c>
      <c r="B6" s="906"/>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93"/>
    </row>
    <row r="7" spans="1:38" x14ac:dyDescent="0.25">
      <c r="A7" s="987" t="s">
        <v>217</v>
      </c>
      <c r="B7" s="987"/>
      <c r="C7" s="987"/>
      <c r="D7" s="987" t="s">
        <v>218</v>
      </c>
      <c r="E7" s="987"/>
      <c r="F7" s="987"/>
      <c r="G7" s="987"/>
      <c r="H7" s="987"/>
      <c r="I7" s="987"/>
      <c r="J7" s="987"/>
      <c r="K7" s="987"/>
    </row>
    <row r="8" spans="1:38" x14ac:dyDescent="0.25">
      <c r="A8" s="987" t="s">
        <v>219</v>
      </c>
      <c r="B8" s="987"/>
      <c r="C8" s="987"/>
      <c r="D8" s="987"/>
      <c r="E8" s="945"/>
      <c r="F8" s="987"/>
      <c r="G8" s="987"/>
      <c r="H8" s="987"/>
      <c r="I8" s="987"/>
    </row>
    <row r="9" spans="1:38" ht="15.75" thickBot="1" x14ac:dyDescent="0.3">
      <c r="A9" s="986"/>
      <c r="B9" s="986"/>
      <c r="C9" s="986"/>
      <c r="D9" s="986"/>
      <c r="E9" s="986"/>
      <c r="F9" s="986"/>
      <c r="G9" s="986"/>
      <c r="H9" s="986"/>
      <c r="I9" s="986"/>
    </row>
    <row r="10" spans="1:38" ht="15.75" thickBot="1" x14ac:dyDescent="0.3">
      <c r="A10" s="1119" t="s">
        <v>4</v>
      </c>
      <c r="B10" s="1083"/>
      <c r="C10" s="1083"/>
      <c r="D10" s="1083"/>
      <c r="E10" s="1083"/>
      <c r="F10" s="1083"/>
      <c r="G10" s="1083"/>
      <c r="H10" s="1083"/>
      <c r="I10" s="1083"/>
      <c r="J10" s="1083"/>
      <c r="K10" s="1083"/>
      <c r="L10" s="1083"/>
      <c r="M10" s="1083"/>
      <c r="N10" s="1083"/>
      <c r="O10" s="994"/>
      <c r="P10" s="994"/>
      <c r="Q10" s="994"/>
      <c r="R10" s="1104" t="s">
        <v>5</v>
      </c>
      <c r="S10" s="1046"/>
      <c r="T10" s="1046"/>
      <c r="U10" s="1046"/>
      <c r="V10" s="1046"/>
      <c r="W10" s="1046"/>
      <c r="X10" s="1046"/>
      <c r="Y10" s="1046"/>
      <c r="Z10" s="1046"/>
      <c r="AA10" s="1046"/>
      <c r="AB10" s="1046"/>
      <c r="AC10" s="1046"/>
      <c r="AD10" s="1046"/>
      <c r="AE10" s="1046"/>
      <c r="AF10" s="1046"/>
      <c r="AG10" s="1046"/>
      <c r="AH10" s="1046"/>
      <c r="AI10" s="1046"/>
      <c r="AJ10" s="1046"/>
      <c r="AK10" s="1046"/>
      <c r="AL10" s="1105"/>
    </row>
    <row r="11" spans="1:38" ht="15" customHeight="1" x14ac:dyDescent="0.25">
      <c r="A11" s="1084" t="s">
        <v>2</v>
      </c>
      <c r="B11" s="1035" t="s">
        <v>30</v>
      </c>
      <c r="C11" s="1036"/>
      <c r="D11" s="1037"/>
      <c r="E11" s="1041" t="s">
        <v>38</v>
      </c>
      <c r="F11" s="1035" t="s">
        <v>39</v>
      </c>
      <c r="G11" s="1036"/>
      <c r="H11" s="1036"/>
      <c r="I11" s="1036"/>
      <c r="J11" s="1037"/>
      <c r="K11" s="1041" t="s">
        <v>1</v>
      </c>
      <c r="L11" s="1041" t="s">
        <v>0</v>
      </c>
      <c r="M11" s="1041" t="s">
        <v>12</v>
      </c>
      <c r="N11" s="1035" t="s">
        <v>6</v>
      </c>
      <c r="O11" s="1120" t="s">
        <v>36</v>
      </c>
      <c r="P11" s="1121" t="s">
        <v>37</v>
      </c>
      <c r="Q11" s="1122" t="s">
        <v>35</v>
      </c>
      <c r="R11" s="1050" t="s">
        <v>40</v>
      </c>
      <c r="S11" s="1050" t="s">
        <v>47</v>
      </c>
      <c r="T11" s="1050" t="s">
        <v>46</v>
      </c>
      <c r="U11" s="1050" t="s">
        <v>48</v>
      </c>
      <c r="V11" s="1092" t="s">
        <v>15</v>
      </c>
      <c r="W11" s="1093"/>
      <c r="X11" s="1093"/>
      <c r="Y11" s="1093"/>
      <c r="Z11" s="1094"/>
      <c r="AA11" s="1095" t="s">
        <v>50</v>
      </c>
      <c r="AB11" s="1098" t="s">
        <v>49</v>
      </c>
      <c r="AC11" s="1100" t="s">
        <v>18</v>
      </c>
      <c r="AD11" s="1101"/>
      <c r="AE11" s="1100" t="s">
        <v>19</v>
      </c>
      <c r="AF11" s="1101"/>
      <c r="AG11" s="1050" t="s">
        <v>41</v>
      </c>
      <c r="AH11" s="1050" t="s">
        <v>42</v>
      </c>
      <c r="AI11" s="1050" t="s">
        <v>43</v>
      </c>
      <c r="AJ11" s="1050" t="s">
        <v>44</v>
      </c>
      <c r="AK11" s="1050" t="s">
        <v>45</v>
      </c>
      <c r="AL11" s="1088" t="s">
        <v>26</v>
      </c>
    </row>
    <row r="12" spans="1:38" ht="18.75" customHeight="1" x14ac:dyDescent="0.25">
      <c r="A12" s="1085"/>
      <c r="B12" s="1038"/>
      <c r="C12" s="1039"/>
      <c r="D12" s="1040"/>
      <c r="E12" s="1042"/>
      <c r="F12" s="1038"/>
      <c r="G12" s="1039"/>
      <c r="H12" s="1039"/>
      <c r="I12" s="1039"/>
      <c r="J12" s="1040"/>
      <c r="K12" s="1042"/>
      <c r="L12" s="1042"/>
      <c r="M12" s="1042"/>
      <c r="N12" s="1087"/>
      <c r="O12" s="1067"/>
      <c r="P12" s="1069"/>
      <c r="Q12" s="1071"/>
      <c r="R12" s="1051"/>
      <c r="S12" s="1051"/>
      <c r="T12" s="1051"/>
      <c r="U12" s="1051"/>
      <c r="V12" s="1107" t="s">
        <v>13</v>
      </c>
      <c r="W12" s="1108"/>
      <c r="X12" s="1107" t="s">
        <v>14</v>
      </c>
      <c r="Y12" s="1109"/>
      <c r="Z12" s="1108"/>
      <c r="AA12" s="1096"/>
      <c r="AB12" s="1099"/>
      <c r="AC12" s="1102"/>
      <c r="AD12" s="1103"/>
      <c r="AE12" s="1102"/>
      <c r="AF12" s="1103"/>
      <c r="AG12" s="1051"/>
      <c r="AH12" s="1051"/>
      <c r="AI12" s="1051"/>
      <c r="AJ12" s="1051"/>
      <c r="AK12" s="1051"/>
      <c r="AL12" s="1089"/>
    </row>
    <row r="13" spans="1:38" ht="58.5" customHeight="1" x14ac:dyDescent="0.25">
      <c r="A13" s="1085"/>
      <c r="B13" s="25" t="s">
        <v>27</v>
      </c>
      <c r="C13" s="25" t="s">
        <v>28</v>
      </c>
      <c r="D13" s="26" t="s">
        <v>29</v>
      </c>
      <c r="E13" s="1042"/>
      <c r="F13" s="27" t="s">
        <v>8</v>
      </c>
      <c r="G13" s="27" t="s">
        <v>9</v>
      </c>
      <c r="H13" s="27" t="s">
        <v>10</v>
      </c>
      <c r="I13" s="27" t="s">
        <v>11</v>
      </c>
      <c r="J13" s="942" t="s">
        <v>3</v>
      </c>
      <c r="K13" s="1042"/>
      <c r="L13" s="1042"/>
      <c r="M13" s="1042"/>
      <c r="N13" s="1087"/>
      <c r="O13" s="1068"/>
      <c r="P13" s="1070"/>
      <c r="Q13" s="1072"/>
      <c r="R13" s="1091"/>
      <c r="S13" s="1091"/>
      <c r="T13" s="1091"/>
      <c r="U13" s="1091"/>
      <c r="V13" s="995" t="s">
        <v>16</v>
      </c>
      <c r="W13" s="995" t="s">
        <v>17</v>
      </c>
      <c r="X13" s="995" t="s">
        <v>25</v>
      </c>
      <c r="Y13" s="995" t="s">
        <v>24</v>
      </c>
      <c r="Z13" s="995" t="s">
        <v>17</v>
      </c>
      <c r="AA13" s="1097"/>
      <c r="AB13" s="1066"/>
      <c r="AC13" s="995" t="s">
        <v>20</v>
      </c>
      <c r="AD13" s="995" t="s">
        <v>21</v>
      </c>
      <c r="AE13" s="943" t="s">
        <v>22</v>
      </c>
      <c r="AF13" s="943" t="s">
        <v>23</v>
      </c>
      <c r="AG13" s="1091"/>
      <c r="AH13" s="1091"/>
      <c r="AI13" s="1091"/>
      <c r="AJ13" s="1091"/>
      <c r="AK13" s="1091"/>
      <c r="AL13" s="1106"/>
    </row>
    <row r="14" spans="1:38" s="298" customFormat="1" ht="132.75" customHeight="1" x14ac:dyDescent="0.25">
      <c r="A14" s="68" t="s">
        <v>1335</v>
      </c>
      <c r="B14" s="68"/>
      <c r="C14" s="68" t="s">
        <v>234</v>
      </c>
      <c r="D14" s="68"/>
      <c r="E14" s="68" t="s">
        <v>1401</v>
      </c>
      <c r="F14" s="189">
        <v>4</v>
      </c>
      <c r="G14" s="189">
        <v>6</v>
      </c>
      <c r="H14" s="189">
        <v>2</v>
      </c>
      <c r="I14" s="189"/>
      <c r="J14" s="189"/>
      <c r="K14" s="944" t="s">
        <v>1337</v>
      </c>
      <c r="L14" s="68" t="s">
        <v>111</v>
      </c>
      <c r="M14" s="68">
        <v>380</v>
      </c>
      <c r="N14" s="68" t="s">
        <v>1338</v>
      </c>
      <c r="O14" s="68" t="s">
        <v>1339</v>
      </c>
      <c r="P14" s="68">
        <v>700</v>
      </c>
      <c r="Q14" s="68" t="s">
        <v>1340</v>
      </c>
      <c r="R14" s="1021">
        <v>4</v>
      </c>
      <c r="S14" s="200">
        <v>172</v>
      </c>
      <c r="T14" s="200">
        <v>18</v>
      </c>
      <c r="U14" s="1008" t="s">
        <v>1402</v>
      </c>
      <c r="V14" s="200"/>
      <c r="W14" s="200"/>
      <c r="X14" s="1008" t="s">
        <v>1403</v>
      </c>
      <c r="Y14" s="200">
        <v>3</v>
      </c>
      <c r="Z14" s="200">
        <v>3</v>
      </c>
      <c r="AA14" s="1008" t="s">
        <v>1404</v>
      </c>
      <c r="AB14" s="1022" t="s">
        <v>1405</v>
      </c>
      <c r="AC14" s="200">
        <v>1</v>
      </c>
      <c r="AD14" s="200"/>
      <c r="AE14" s="1023"/>
      <c r="AF14" s="68">
        <v>1</v>
      </c>
      <c r="AG14" s="972" t="s">
        <v>1406</v>
      </c>
      <c r="AH14" s="200" t="s">
        <v>1407</v>
      </c>
      <c r="AI14" s="1024">
        <v>0.68</v>
      </c>
      <c r="AJ14" s="1008">
        <v>0</v>
      </c>
      <c r="AK14" s="649"/>
      <c r="AL14" s="1008"/>
    </row>
    <row r="15" spans="1:38" s="298" customFormat="1" ht="228.75" customHeight="1" x14ac:dyDescent="0.25">
      <c r="A15" s="68" t="s">
        <v>1349</v>
      </c>
      <c r="B15" s="68" t="s">
        <v>58</v>
      </c>
      <c r="C15" s="68"/>
      <c r="D15" s="68"/>
      <c r="E15" s="1025" t="s">
        <v>1408</v>
      </c>
      <c r="F15" s="1002">
        <v>1</v>
      </c>
      <c r="G15" s="1002">
        <v>2</v>
      </c>
      <c r="H15" s="1002">
        <v>3</v>
      </c>
      <c r="I15" s="1002"/>
      <c r="J15" s="1002">
        <f>SUM(F15:I15)</f>
        <v>6</v>
      </c>
      <c r="K15" s="944" t="s">
        <v>1409</v>
      </c>
      <c r="L15" s="944" t="s">
        <v>1344</v>
      </c>
      <c r="M15" s="68">
        <v>380</v>
      </c>
      <c r="N15" s="1025" t="s">
        <v>1410</v>
      </c>
      <c r="O15" s="68" t="s">
        <v>1411</v>
      </c>
      <c r="P15" s="68">
        <v>150</v>
      </c>
      <c r="Q15" s="1025" t="s">
        <v>1412</v>
      </c>
      <c r="R15" s="649">
        <v>1</v>
      </c>
      <c r="S15" s="649">
        <v>15</v>
      </c>
      <c r="T15" s="649">
        <v>3</v>
      </c>
      <c r="U15" s="649" t="s">
        <v>1413</v>
      </c>
      <c r="V15" s="649"/>
      <c r="W15" s="649"/>
      <c r="X15" s="649" t="s">
        <v>1414</v>
      </c>
      <c r="Y15" s="649">
        <v>1</v>
      </c>
      <c r="Z15" s="649">
        <v>4</v>
      </c>
      <c r="AA15" s="649" t="s">
        <v>1415</v>
      </c>
      <c r="AB15" s="649" t="s">
        <v>1416</v>
      </c>
      <c r="AC15" s="649">
        <v>1</v>
      </c>
      <c r="AD15" s="649"/>
      <c r="AE15" s="649"/>
      <c r="AF15" s="649">
        <v>1</v>
      </c>
      <c r="AG15" s="649" t="s">
        <v>1417</v>
      </c>
      <c r="AH15" s="649" t="s">
        <v>1418</v>
      </c>
      <c r="AI15" s="1026">
        <v>1</v>
      </c>
      <c r="AJ15" s="649">
        <v>0</v>
      </c>
      <c r="AK15" s="649"/>
      <c r="AL15" s="1008"/>
    </row>
    <row r="16" spans="1:38" s="298" customFormat="1" ht="226.5" customHeight="1" x14ac:dyDescent="0.25">
      <c r="A16" s="68" t="s">
        <v>1419</v>
      </c>
      <c r="B16" s="68" t="s">
        <v>58</v>
      </c>
      <c r="C16" s="68"/>
      <c r="D16" s="68"/>
      <c r="E16" s="1025" t="s">
        <v>1348</v>
      </c>
      <c r="F16" s="1002">
        <v>1</v>
      </c>
      <c r="G16" s="1002">
        <v>2</v>
      </c>
      <c r="H16" s="1002">
        <v>3</v>
      </c>
      <c r="I16" s="1002"/>
      <c r="J16" s="1002">
        <f>SUM(F16:I16)</f>
        <v>6</v>
      </c>
      <c r="K16" s="944" t="s">
        <v>1343</v>
      </c>
      <c r="L16" s="944" t="s">
        <v>1344</v>
      </c>
      <c r="M16" s="68">
        <v>380</v>
      </c>
      <c r="N16" s="1025" t="s">
        <v>1410</v>
      </c>
      <c r="O16" s="68" t="s">
        <v>1411</v>
      </c>
      <c r="P16" s="68">
        <v>150</v>
      </c>
      <c r="Q16" s="1025" t="s">
        <v>1347</v>
      </c>
      <c r="R16" s="255">
        <v>1</v>
      </c>
      <c r="S16" s="255">
        <v>10</v>
      </c>
      <c r="T16" s="255">
        <v>10</v>
      </c>
      <c r="U16" s="255" t="s">
        <v>1420</v>
      </c>
      <c r="V16" s="255"/>
      <c r="W16" s="255"/>
      <c r="X16" s="649" t="s">
        <v>1414</v>
      </c>
      <c r="Y16" s="255">
        <v>1</v>
      </c>
      <c r="Z16" s="649">
        <v>4</v>
      </c>
      <c r="AA16" s="649" t="s">
        <v>1415</v>
      </c>
      <c r="AB16" s="255" t="s">
        <v>1421</v>
      </c>
      <c r="AC16" s="649">
        <v>1</v>
      </c>
      <c r="AD16" s="255"/>
      <c r="AE16" s="68"/>
      <c r="AF16" s="68">
        <v>1</v>
      </c>
      <c r="AG16" s="649" t="s">
        <v>1422</v>
      </c>
      <c r="AH16" s="649" t="s">
        <v>1423</v>
      </c>
      <c r="AI16" s="256">
        <v>1</v>
      </c>
      <c r="AJ16" s="255">
        <v>0</v>
      </c>
      <c r="AK16" s="255"/>
      <c r="AL16" s="1008"/>
    </row>
    <row r="17" spans="1:38" s="298" customFormat="1" ht="90" x14ac:dyDescent="0.25">
      <c r="A17" s="68" t="s">
        <v>1349</v>
      </c>
      <c r="B17" s="68" t="s">
        <v>58</v>
      </c>
      <c r="C17" s="68"/>
      <c r="D17" s="68"/>
      <c r="E17" s="1025" t="s">
        <v>1350</v>
      </c>
      <c r="F17" s="1002">
        <v>1</v>
      </c>
      <c r="G17" s="1002">
        <v>2</v>
      </c>
      <c r="H17" s="1002">
        <v>3</v>
      </c>
      <c r="I17" s="1002"/>
      <c r="J17" s="1002">
        <f t="shared" ref="J17:J31" si="0">SUM(F17:I17)</f>
        <v>6</v>
      </c>
      <c r="K17" s="944" t="s">
        <v>1409</v>
      </c>
      <c r="L17" s="944" t="s">
        <v>1344</v>
      </c>
      <c r="M17" s="68">
        <v>380</v>
      </c>
      <c r="N17" s="1025" t="s">
        <v>1410</v>
      </c>
      <c r="O17" s="68" t="s">
        <v>1346</v>
      </c>
      <c r="P17" s="68">
        <v>150</v>
      </c>
      <c r="Q17" s="1025" t="s">
        <v>1347</v>
      </c>
      <c r="R17" s="255">
        <v>1</v>
      </c>
      <c r="S17" s="255">
        <v>5</v>
      </c>
      <c r="T17" s="255">
        <v>5</v>
      </c>
      <c r="U17" s="255" t="s">
        <v>1413</v>
      </c>
      <c r="V17" s="255"/>
      <c r="W17" s="255"/>
      <c r="X17" s="649" t="s">
        <v>1414</v>
      </c>
      <c r="Y17" s="255">
        <v>1</v>
      </c>
      <c r="Z17" s="255">
        <v>4</v>
      </c>
      <c r="AA17" s="649" t="s">
        <v>1415</v>
      </c>
      <c r="AB17" s="1027">
        <v>43483</v>
      </c>
      <c r="AC17" s="255">
        <v>1</v>
      </c>
      <c r="AD17" s="255"/>
      <c r="AE17" s="68"/>
      <c r="AF17" s="68">
        <v>1</v>
      </c>
      <c r="AG17" s="649" t="s">
        <v>1424</v>
      </c>
      <c r="AH17" s="649" t="s">
        <v>1425</v>
      </c>
      <c r="AI17" s="256">
        <v>1</v>
      </c>
      <c r="AJ17" s="255">
        <v>0</v>
      </c>
      <c r="AK17" s="255"/>
      <c r="AL17" s="1008"/>
    </row>
    <row r="18" spans="1:38" s="298" customFormat="1" ht="96" x14ac:dyDescent="0.25">
      <c r="A18" s="68" t="s">
        <v>1419</v>
      </c>
      <c r="B18" s="68" t="s">
        <v>58</v>
      </c>
      <c r="C18" s="68"/>
      <c r="D18" s="68"/>
      <c r="E18" s="1025" t="s">
        <v>1426</v>
      </c>
      <c r="F18" s="1002">
        <v>1</v>
      </c>
      <c r="G18" s="1002">
        <v>2</v>
      </c>
      <c r="H18" s="1002">
        <v>3</v>
      </c>
      <c r="I18" s="1002"/>
      <c r="J18" s="1002">
        <f t="shared" si="0"/>
        <v>6</v>
      </c>
      <c r="K18" s="944" t="s">
        <v>1409</v>
      </c>
      <c r="L18" s="944" t="s">
        <v>1344</v>
      </c>
      <c r="M18" s="68">
        <v>380</v>
      </c>
      <c r="N18" s="1025" t="s">
        <v>1410</v>
      </c>
      <c r="O18" s="68" t="s">
        <v>1346</v>
      </c>
      <c r="P18" s="68">
        <v>150</v>
      </c>
      <c r="Q18" s="1025" t="s">
        <v>1347</v>
      </c>
      <c r="R18" s="200">
        <v>1</v>
      </c>
      <c r="S18" s="200">
        <v>5</v>
      </c>
      <c r="T18" s="200">
        <v>5</v>
      </c>
      <c r="U18" s="255" t="s">
        <v>1413</v>
      </c>
      <c r="V18" s="200"/>
      <c r="W18" s="200"/>
      <c r="X18" s="649" t="s">
        <v>1414</v>
      </c>
      <c r="Y18" s="200">
        <v>1</v>
      </c>
      <c r="Z18" s="200">
        <v>4</v>
      </c>
      <c r="AA18" s="649" t="s">
        <v>1415</v>
      </c>
      <c r="AB18" s="1022">
        <v>43490</v>
      </c>
      <c r="AC18" s="200">
        <v>1</v>
      </c>
      <c r="AD18" s="200"/>
      <c r="AE18" s="200"/>
      <c r="AF18" s="200">
        <v>1</v>
      </c>
      <c r="AG18" s="1028" t="s">
        <v>1427</v>
      </c>
      <c r="AH18" s="649" t="s">
        <v>1425</v>
      </c>
      <c r="AI18" s="1029">
        <v>1</v>
      </c>
      <c r="AJ18" s="200">
        <v>0</v>
      </c>
      <c r="AK18" s="68"/>
      <c r="AL18" s="1008"/>
    </row>
    <row r="19" spans="1:38" s="298" customFormat="1" ht="187.5" customHeight="1" x14ac:dyDescent="0.25">
      <c r="A19" s="68" t="s">
        <v>1349</v>
      </c>
      <c r="B19" s="68" t="s">
        <v>58</v>
      </c>
      <c r="C19" s="68"/>
      <c r="D19" s="68"/>
      <c r="E19" s="1025" t="s">
        <v>1428</v>
      </c>
      <c r="F19" s="1002">
        <v>1</v>
      </c>
      <c r="G19" s="1002">
        <v>2</v>
      </c>
      <c r="H19" s="1002">
        <v>3</v>
      </c>
      <c r="I19" s="1002"/>
      <c r="J19" s="1002">
        <f t="shared" si="0"/>
        <v>6</v>
      </c>
      <c r="K19" s="944" t="s">
        <v>1409</v>
      </c>
      <c r="L19" s="944" t="s">
        <v>1344</v>
      </c>
      <c r="M19" s="68">
        <v>380</v>
      </c>
      <c r="N19" s="1025" t="s">
        <v>1410</v>
      </c>
      <c r="O19" s="68" t="s">
        <v>1346</v>
      </c>
      <c r="P19" s="68">
        <v>150</v>
      </c>
      <c r="Q19" s="1025" t="s">
        <v>1347</v>
      </c>
      <c r="R19" s="68">
        <v>1</v>
      </c>
      <c r="S19" s="649">
        <v>5</v>
      </c>
      <c r="T19" s="649">
        <v>5</v>
      </c>
      <c r="U19" s="255" t="s">
        <v>1413</v>
      </c>
      <c r="V19" s="649"/>
      <c r="W19" s="649"/>
      <c r="X19" s="649" t="s">
        <v>1414</v>
      </c>
      <c r="Y19" s="200">
        <v>1</v>
      </c>
      <c r="Z19" s="200">
        <v>4</v>
      </c>
      <c r="AA19" s="649" t="s">
        <v>1415</v>
      </c>
      <c r="AB19" s="1030">
        <v>43497</v>
      </c>
      <c r="AC19" s="649">
        <v>1</v>
      </c>
      <c r="AD19" s="649"/>
      <c r="AE19" s="649"/>
      <c r="AF19" s="649">
        <v>1</v>
      </c>
      <c r="AG19" s="649" t="s">
        <v>1429</v>
      </c>
      <c r="AH19" s="649" t="s">
        <v>1425</v>
      </c>
      <c r="AI19" s="1029">
        <v>1</v>
      </c>
      <c r="AJ19" s="649"/>
      <c r="AK19" s="649"/>
      <c r="AL19" s="1008"/>
    </row>
    <row r="20" spans="1:38" s="298" customFormat="1" ht="186.75" customHeight="1" x14ac:dyDescent="0.25">
      <c r="A20" s="68" t="s">
        <v>1419</v>
      </c>
      <c r="B20" s="68" t="s">
        <v>58</v>
      </c>
      <c r="C20" s="68"/>
      <c r="D20" s="68"/>
      <c r="E20" s="1025" t="s">
        <v>1430</v>
      </c>
      <c r="F20" s="1002">
        <v>1</v>
      </c>
      <c r="G20" s="1002">
        <v>2</v>
      </c>
      <c r="H20" s="1002">
        <v>3</v>
      </c>
      <c r="I20" s="1002"/>
      <c r="J20" s="1002">
        <f t="shared" si="0"/>
        <v>6</v>
      </c>
      <c r="K20" s="944" t="s">
        <v>1409</v>
      </c>
      <c r="L20" s="944" t="s">
        <v>1344</v>
      </c>
      <c r="M20" s="68">
        <v>380</v>
      </c>
      <c r="N20" s="1025" t="s">
        <v>1410</v>
      </c>
      <c r="O20" s="68" t="s">
        <v>1411</v>
      </c>
      <c r="P20" s="68">
        <v>150</v>
      </c>
      <c r="Q20" s="1025" t="s">
        <v>1347</v>
      </c>
      <c r="R20" s="649">
        <v>1</v>
      </c>
      <c r="S20" s="649">
        <v>5</v>
      </c>
      <c r="T20" s="649">
        <v>5</v>
      </c>
      <c r="U20" s="255" t="s">
        <v>1413</v>
      </c>
      <c r="V20" s="649"/>
      <c r="W20" s="649"/>
      <c r="X20" s="649" t="s">
        <v>1414</v>
      </c>
      <c r="Y20" s="649">
        <v>1</v>
      </c>
      <c r="Z20" s="649">
        <v>4</v>
      </c>
      <c r="AA20" s="649" t="s">
        <v>1415</v>
      </c>
      <c r="AB20" s="1030">
        <v>43504</v>
      </c>
      <c r="AC20" s="649">
        <v>1</v>
      </c>
      <c r="AD20" s="649"/>
      <c r="AE20" s="649"/>
      <c r="AF20" s="649">
        <v>1</v>
      </c>
      <c r="AG20" s="649" t="s">
        <v>1431</v>
      </c>
      <c r="AH20" s="649" t="s">
        <v>1425</v>
      </c>
      <c r="AI20" s="1029">
        <v>1</v>
      </c>
      <c r="AJ20" s="649"/>
      <c r="AK20" s="649"/>
      <c r="AL20" s="1008"/>
    </row>
    <row r="21" spans="1:38" s="298" customFormat="1" ht="273" customHeight="1" x14ac:dyDescent="0.25">
      <c r="A21" s="68" t="s">
        <v>1419</v>
      </c>
      <c r="B21" s="68" t="s">
        <v>58</v>
      </c>
      <c r="C21" s="68"/>
      <c r="D21" s="68"/>
      <c r="E21" s="1025" t="s">
        <v>1432</v>
      </c>
      <c r="F21" s="1002">
        <v>1</v>
      </c>
      <c r="G21" s="1002">
        <v>2</v>
      </c>
      <c r="H21" s="1002">
        <v>3</v>
      </c>
      <c r="I21" s="1002"/>
      <c r="J21" s="1002">
        <f t="shared" si="0"/>
        <v>6</v>
      </c>
      <c r="K21" s="944" t="s">
        <v>1409</v>
      </c>
      <c r="L21" s="944" t="s">
        <v>1344</v>
      </c>
      <c r="M21" s="68">
        <v>380</v>
      </c>
      <c r="N21" s="1025" t="s">
        <v>1410</v>
      </c>
      <c r="O21" s="68" t="s">
        <v>1346</v>
      </c>
      <c r="P21" s="68">
        <v>150</v>
      </c>
      <c r="Q21" s="1025" t="s">
        <v>1347</v>
      </c>
      <c r="R21" s="649">
        <v>1</v>
      </c>
      <c r="S21" s="649">
        <v>5</v>
      </c>
      <c r="T21" s="649">
        <v>5</v>
      </c>
      <c r="U21" s="255" t="s">
        <v>1413</v>
      </c>
      <c r="V21" s="649"/>
      <c r="W21" s="649"/>
      <c r="X21" s="649" t="s">
        <v>1414</v>
      </c>
      <c r="Y21" s="649">
        <v>1</v>
      </c>
      <c r="Z21" s="649">
        <v>4</v>
      </c>
      <c r="AA21" s="649" t="s">
        <v>1415</v>
      </c>
      <c r="AB21" s="1030">
        <v>43511</v>
      </c>
      <c r="AC21" s="649">
        <v>1</v>
      </c>
      <c r="AD21" s="649"/>
      <c r="AE21" s="649"/>
      <c r="AF21" s="649">
        <v>1</v>
      </c>
      <c r="AG21" s="649" t="s">
        <v>1433</v>
      </c>
      <c r="AH21" s="649" t="s">
        <v>1425</v>
      </c>
      <c r="AI21" s="1029">
        <v>1</v>
      </c>
      <c r="AJ21" s="649"/>
      <c r="AK21" s="649"/>
      <c r="AL21" s="1008"/>
    </row>
    <row r="22" spans="1:38" s="298" customFormat="1" ht="264" customHeight="1" x14ac:dyDescent="0.25">
      <c r="A22" s="68" t="s">
        <v>1419</v>
      </c>
      <c r="B22" s="68" t="s">
        <v>58</v>
      </c>
      <c r="C22" s="68"/>
      <c r="D22" s="68"/>
      <c r="E22" s="1025" t="s">
        <v>1434</v>
      </c>
      <c r="F22" s="1002">
        <v>1</v>
      </c>
      <c r="G22" s="1002">
        <v>2</v>
      </c>
      <c r="H22" s="1002">
        <v>3</v>
      </c>
      <c r="I22" s="1002"/>
      <c r="J22" s="1002">
        <f t="shared" si="0"/>
        <v>6</v>
      </c>
      <c r="K22" s="944" t="s">
        <v>1343</v>
      </c>
      <c r="L22" s="944" t="s">
        <v>1344</v>
      </c>
      <c r="M22" s="68">
        <v>380</v>
      </c>
      <c r="N22" s="1025" t="s">
        <v>1410</v>
      </c>
      <c r="O22" s="68" t="s">
        <v>1346</v>
      </c>
      <c r="P22" s="68">
        <v>150</v>
      </c>
      <c r="Q22" s="1025" t="s">
        <v>1347</v>
      </c>
      <c r="R22" s="649">
        <v>1</v>
      </c>
      <c r="S22" s="649">
        <v>4</v>
      </c>
      <c r="T22" s="649">
        <v>4</v>
      </c>
      <c r="U22" s="255" t="s">
        <v>1413</v>
      </c>
      <c r="V22" s="649"/>
      <c r="W22" s="649"/>
      <c r="X22" s="649" t="s">
        <v>1414</v>
      </c>
      <c r="Y22" s="649">
        <v>1</v>
      </c>
      <c r="Z22" s="649">
        <v>4</v>
      </c>
      <c r="AA22" s="649" t="s">
        <v>1415</v>
      </c>
      <c r="AB22" s="1030">
        <v>43518</v>
      </c>
      <c r="AC22" s="649">
        <v>1</v>
      </c>
      <c r="AD22" s="649"/>
      <c r="AE22" s="649"/>
      <c r="AF22" s="649">
        <v>1</v>
      </c>
      <c r="AG22" s="649" t="s">
        <v>1435</v>
      </c>
      <c r="AH22" s="649" t="s">
        <v>1436</v>
      </c>
      <c r="AI22" s="1029">
        <v>1</v>
      </c>
      <c r="AJ22" s="649">
        <v>0</v>
      </c>
      <c r="AK22" s="649"/>
      <c r="AL22" s="1008"/>
    </row>
    <row r="23" spans="1:38" s="298" customFormat="1" ht="267.75" customHeight="1" x14ac:dyDescent="0.25">
      <c r="A23" s="68" t="s">
        <v>1419</v>
      </c>
      <c r="B23" s="68" t="s">
        <v>58</v>
      </c>
      <c r="C23" s="68"/>
      <c r="D23" s="68"/>
      <c r="E23" s="1025" t="s">
        <v>1437</v>
      </c>
      <c r="F23" s="1002">
        <v>1</v>
      </c>
      <c r="G23" s="1002">
        <v>2</v>
      </c>
      <c r="H23" s="1002">
        <v>3</v>
      </c>
      <c r="I23" s="1002"/>
      <c r="J23" s="1002">
        <f t="shared" si="0"/>
        <v>6</v>
      </c>
      <c r="K23" s="944" t="s">
        <v>1343</v>
      </c>
      <c r="L23" s="944" t="s">
        <v>1344</v>
      </c>
      <c r="M23" s="68">
        <v>380</v>
      </c>
      <c r="N23" s="1025" t="s">
        <v>1410</v>
      </c>
      <c r="O23" s="68" t="s">
        <v>1346</v>
      </c>
      <c r="P23" s="68">
        <v>150</v>
      </c>
      <c r="Q23" s="1025" t="s">
        <v>1347</v>
      </c>
      <c r="R23" s="649">
        <v>1</v>
      </c>
      <c r="S23" s="649">
        <v>5</v>
      </c>
      <c r="T23" s="649">
        <v>5</v>
      </c>
      <c r="U23" s="255" t="s">
        <v>1413</v>
      </c>
      <c r="V23" s="649"/>
      <c r="W23" s="649"/>
      <c r="X23" s="649" t="s">
        <v>1414</v>
      </c>
      <c r="Y23" s="649">
        <v>1</v>
      </c>
      <c r="Z23" s="649">
        <v>4</v>
      </c>
      <c r="AA23" s="649" t="s">
        <v>1415</v>
      </c>
      <c r="AB23" s="1030">
        <v>43525</v>
      </c>
      <c r="AC23" s="649">
        <v>1</v>
      </c>
      <c r="AD23" s="649"/>
      <c r="AE23" s="649"/>
      <c r="AF23" s="649">
        <v>1</v>
      </c>
      <c r="AG23" s="649" t="s">
        <v>1438</v>
      </c>
      <c r="AH23" s="649" t="s">
        <v>1425</v>
      </c>
      <c r="AI23" s="1029">
        <v>1</v>
      </c>
      <c r="AJ23" s="649">
        <v>0</v>
      </c>
      <c r="AK23" s="649"/>
      <c r="AL23" s="1008"/>
    </row>
    <row r="24" spans="1:38" s="298" customFormat="1" ht="116.25" customHeight="1" x14ac:dyDescent="0.25">
      <c r="A24" s="68" t="s">
        <v>1419</v>
      </c>
      <c r="B24" s="68" t="s">
        <v>58</v>
      </c>
      <c r="C24" s="68"/>
      <c r="D24" s="68"/>
      <c r="E24" s="1025" t="s">
        <v>1439</v>
      </c>
      <c r="F24" s="1002">
        <v>1</v>
      </c>
      <c r="G24" s="1002">
        <v>2</v>
      </c>
      <c r="H24" s="1002">
        <v>3</v>
      </c>
      <c r="I24" s="1002"/>
      <c r="J24" s="1002">
        <f t="shared" si="0"/>
        <v>6</v>
      </c>
      <c r="K24" s="944" t="s">
        <v>1343</v>
      </c>
      <c r="L24" s="944" t="s">
        <v>1344</v>
      </c>
      <c r="M24" s="68">
        <v>380</v>
      </c>
      <c r="N24" s="1025" t="s">
        <v>1410</v>
      </c>
      <c r="O24" s="68" t="s">
        <v>1411</v>
      </c>
      <c r="P24" s="68">
        <v>150</v>
      </c>
      <c r="Q24" s="1025" t="s">
        <v>1347</v>
      </c>
      <c r="R24" s="649">
        <v>1</v>
      </c>
      <c r="S24" s="649">
        <v>5</v>
      </c>
      <c r="T24" s="649">
        <v>5</v>
      </c>
      <c r="U24" s="255" t="s">
        <v>1413</v>
      </c>
      <c r="V24" s="649"/>
      <c r="W24" s="649"/>
      <c r="X24" s="649" t="s">
        <v>1414</v>
      </c>
      <c r="Y24" s="649">
        <v>1</v>
      </c>
      <c r="Z24" s="649">
        <v>4</v>
      </c>
      <c r="AA24" s="649" t="s">
        <v>1415</v>
      </c>
      <c r="AB24" s="1030">
        <v>43525</v>
      </c>
      <c r="AC24" s="649">
        <v>1</v>
      </c>
      <c r="AD24" s="649"/>
      <c r="AE24" s="649"/>
      <c r="AF24" s="649">
        <v>1</v>
      </c>
      <c r="AG24" s="649" t="s">
        <v>1440</v>
      </c>
      <c r="AH24" s="649" t="s">
        <v>1425</v>
      </c>
      <c r="AI24" s="1029">
        <v>1</v>
      </c>
      <c r="AJ24" s="649">
        <v>0</v>
      </c>
      <c r="AK24" s="649"/>
      <c r="AL24" s="1008"/>
    </row>
    <row r="25" spans="1:38" s="298" customFormat="1" ht="89.25" customHeight="1" x14ac:dyDescent="0.25">
      <c r="A25" s="68" t="s">
        <v>1358</v>
      </c>
      <c r="B25" s="68" t="s">
        <v>58</v>
      </c>
      <c r="C25" s="68"/>
      <c r="D25" s="68"/>
      <c r="E25" s="1025" t="s">
        <v>1359</v>
      </c>
      <c r="F25" s="1002"/>
      <c r="G25" s="1002">
        <v>3</v>
      </c>
      <c r="H25" s="1002">
        <v>3</v>
      </c>
      <c r="I25" s="1002"/>
      <c r="J25" s="1002">
        <f t="shared" si="0"/>
        <v>6</v>
      </c>
      <c r="K25" s="944" t="s">
        <v>1343</v>
      </c>
      <c r="L25" s="944" t="s">
        <v>1344</v>
      </c>
      <c r="M25" s="68">
        <v>380</v>
      </c>
      <c r="N25" s="1025" t="s">
        <v>1410</v>
      </c>
      <c r="O25" s="68" t="s">
        <v>1411</v>
      </c>
      <c r="P25" s="68">
        <v>150</v>
      </c>
      <c r="Q25" s="1025" t="s">
        <v>1347</v>
      </c>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1"/>
    </row>
    <row r="26" spans="1:38" s="298" customFormat="1" ht="152.25" customHeight="1" x14ac:dyDescent="0.25">
      <c r="A26" s="68" t="s">
        <v>1360</v>
      </c>
      <c r="B26" s="68" t="s">
        <v>58</v>
      </c>
      <c r="C26" s="68"/>
      <c r="D26" s="68"/>
      <c r="E26" s="1025" t="s">
        <v>1361</v>
      </c>
      <c r="F26" s="1002">
        <v>2</v>
      </c>
      <c r="G26" s="1002">
        <v>2</v>
      </c>
      <c r="H26" s="1002">
        <v>2</v>
      </c>
      <c r="I26" s="1002"/>
      <c r="J26" s="1002">
        <f t="shared" si="0"/>
        <v>6</v>
      </c>
      <c r="K26" s="944" t="s">
        <v>1409</v>
      </c>
      <c r="L26" s="944" t="s">
        <v>1344</v>
      </c>
      <c r="M26" s="68">
        <v>380</v>
      </c>
      <c r="N26" s="1025" t="s">
        <v>1410</v>
      </c>
      <c r="O26" s="68" t="s">
        <v>1411</v>
      </c>
      <c r="P26" s="68">
        <v>150</v>
      </c>
      <c r="Q26" s="1025" t="s">
        <v>1347</v>
      </c>
      <c r="R26" s="1032">
        <v>2</v>
      </c>
      <c r="S26" s="1032">
        <v>15</v>
      </c>
      <c r="T26" s="1032">
        <v>15</v>
      </c>
      <c r="U26" s="200" t="s">
        <v>1413</v>
      </c>
      <c r="V26" s="1032"/>
      <c r="W26" s="1032"/>
      <c r="X26" s="1032" t="s">
        <v>1414</v>
      </c>
      <c r="Y26" s="1032">
        <v>2</v>
      </c>
      <c r="Z26" s="1032">
        <v>8</v>
      </c>
      <c r="AA26" s="1032" t="s">
        <v>1415</v>
      </c>
      <c r="AB26" s="1032" t="s">
        <v>1441</v>
      </c>
      <c r="AC26" s="1032">
        <v>1</v>
      </c>
      <c r="AD26" s="1032"/>
      <c r="AE26" s="1032"/>
      <c r="AF26" s="1032">
        <v>1</v>
      </c>
      <c r="AG26" s="1032" t="s">
        <v>1442</v>
      </c>
      <c r="AH26" s="1032" t="s">
        <v>1443</v>
      </c>
      <c r="AI26" s="1029">
        <v>1</v>
      </c>
      <c r="AJ26" s="1032">
        <v>0</v>
      </c>
      <c r="AK26" s="1032"/>
      <c r="AL26" s="1008"/>
    </row>
    <row r="27" spans="1:38" s="298" customFormat="1" ht="90" x14ac:dyDescent="0.25">
      <c r="A27" s="68" t="s">
        <v>1444</v>
      </c>
      <c r="B27" s="68" t="s">
        <v>58</v>
      </c>
      <c r="C27" s="68"/>
      <c r="D27" s="68"/>
      <c r="E27" s="1025" t="s">
        <v>1362</v>
      </c>
      <c r="F27" s="1002">
        <v>2</v>
      </c>
      <c r="G27" s="1002">
        <v>2</v>
      </c>
      <c r="H27" s="1002">
        <v>2</v>
      </c>
      <c r="I27" s="1002"/>
      <c r="J27" s="1002">
        <f t="shared" si="0"/>
        <v>6</v>
      </c>
      <c r="K27" s="944" t="s">
        <v>1409</v>
      </c>
      <c r="L27" s="944" t="s">
        <v>1344</v>
      </c>
      <c r="M27" s="68">
        <v>380</v>
      </c>
      <c r="N27" s="1025" t="s">
        <v>1410</v>
      </c>
      <c r="O27" s="68" t="s">
        <v>1411</v>
      </c>
      <c r="P27" s="68">
        <v>150</v>
      </c>
      <c r="Q27" s="1025" t="s">
        <v>1347</v>
      </c>
      <c r="R27" s="649">
        <v>2</v>
      </c>
      <c r="S27" s="649">
        <v>15</v>
      </c>
      <c r="T27" s="649">
        <v>15</v>
      </c>
      <c r="U27" s="200" t="s">
        <v>1413</v>
      </c>
      <c r="V27" s="649"/>
      <c r="W27" s="649"/>
      <c r="X27" s="1032" t="s">
        <v>1414</v>
      </c>
      <c r="Y27" s="649">
        <v>2</v>
      </c>
      <c r="Z27" s="649">
        <v>8</v>
      </c>
      <c r="AA27" s="1032" t="s">
        <v>1415</v>
      </c>
      <c r="AB27" s="649" t="s">
        <v>1445</v>
      </c>
      <c r="AC27" s="649">
        <v>1</v>
      </c>
      <c r="AD27" s="649"/>
      <c r="AE27" s="649"/>
      <c r="AF27" s="649">
        <v>1</v>
      </c>
      <c r="AG27" s="1032" t="s">
        <v>1422</v>
      </c>
      <c r="AH27" s="1032" t="s">
        <v>1443</v>
      </c>
      <c r="AI27" s="1029">
        <v>1</v>
      </c>
      <c r="AJ27" s="1032">
        <v>0</v>
      </c>
      <c r="AK27" s="649"/>
      <c r="AL27" s="1033"/>
    </row>
    <row r="28" spans="1:38" s="298" customFormat="1" ht="56.25" x14ac:dyDescent="0.25">
      <c r="A28" s="68" t="s">
        <v>1363</v>
      </c>
      <c r="B28" s="68" t="s">
        <v>58</v>
      </c>
      <c r="C28" s="68"/>
      <c r="D28" s="68"/>
      <c r="E28" s="1025" t="s">
        <v>1364</v>
      </c>
      <c r="F28" s="1002">
        <v>5</v>
      </c>
      <c r="G28" s="1002">
        <v>15</v>
      </c>
      <c r="H28" s="1002">
        <v>15</v>
      </c>
      <c r="I28" s="1002"/>
      <c r="J28" s="1002">
        <f t="shared" si="0"/>
        <v>35</v>
      </c>
      <c r="K28" s="944" t="s">
        <v>1409</v>
      </c>
      <c r="L28" s="944" t="s">
        <v>1344</v>
      </c>
      <c r="M28" s="68">
        <v>380</v>
      </c>
      <c r="N28" s="1025" t="s">
        <v>1410</v>
      </c>
      <c r="O28" s="68" t="s">
        <v>1411</v>
      </c>
      <c r="P28" s="68">
        <v>800</v>
      </c>
      <c r="Q28" s="1025" t="s">
        <v>1347</v>
      </c>
      <c r="R28" s="649">
        <v>5</v>
      </c>
      <c r="S28" s="649">
        <v>25</v>
      </c>
      <c r="T28" s="649">
        <v>25</v>
      </c>
      <c r="U28" s="200" t="s">
        <v>1413</v>
      </c>
      <c r="V28" s="649"/>
      <c r="W28" s="649"/>
      <c r="X28" s="1032" t="s">
        <v>1414</v>
      </c>
      <c r="Y28" s="649">
        <v>1</v>
      </c>
      <c r="Z28" s="649">
        <v>20</v>
      </c>
      <c r="AA28" s="1032" t="s">
        <v>1446</v>
      </c>
      <c r="AB28" s="649" t="s">
        <v>1447</v>
      </c>
      <c r="AC28" s="649">
        <v>1</v>
      </c>
      <c r="AD28" s="649"/>
      <c r="AE28" s="649"/>
      <c r="AF28" s="649">
        <v>1</v>
      </c>
      <c r="AG28" s="649" t="s">
        <v>1448</v>
      </c>
      <c r="AH28" s="1032" t="s">
        <v>1449</v>
      </c>
      <c r="AI28" s="1029">
        <v>1</v>
      </c>
      <c r="AJ28" s="649">
        <v>0</v>
      </c>
      <c r="AK28" s="649"/>
      <c r="AL28" s="1033"/>
    </row>
    <row r="29" spans="1:38" s="298" customFormat="1" ht="78.75" x14ac:dyDescent="0.25">
      <c r="A29" s="1025" t="s">
        <v>1365</v>
      </c>
      <c r="B29" s="68" t="s">
        <v>58</v>
      </c>
      <c r="C29" s="68"/>
      <c r="D29" s="68"/>
      <c r="E29" s="1025" t="s">
        <v>1366</v>
      </c>
      <c r="F29" s="649">
        <v>5</v>
      </c>
      <c r="G29" s="649">
        <v>5</v>
      </c>
      <c r="H29" s="649">
        <v>1</v>
      </c>
      <c r="I29" s="649">
        <v>1</v>
      </c>
      <c r="J29" s="1002">
        <f t="shared" si="0"/>
        <v>12</v>
      </c>
      <c r="K29" s="944" t="s">
        <v>1409</v>
      </c>
      <c r="L29" s="944" t="s">
        <v>1344</v>
      </c>
      <c r="M29" s="68">
        <v>380</v>
      </c>
      <c r="N29" s="1025" t="s">
        <v>1410</v>
      </c>
      <c r="O29" s="68" t="s">
        <v>1411</v>
      </c>
      <c r="P29" s="68">
        <v>800</v>
      </c>
      <c r="Q29" s="1025" t="s">
        <v>1347</v>
      </c>
      <c r="R29" s="649">
        <v>5</v>
      </c>
      <c r="S29" s="649">
        <v>32</v>
      </c>
      <c r="T29" s="649">
        <v>3</v>
      </c>
      <c r="U29" s="649" t="s">
        <v>1450</v>
      </c>
      <c r="V29" s="649"/>
      <c r="W29" s="649"/>
      <c r="X29" s="1032" t="s">
        <v>1414</v>
      </c>
      <c r="Y29" s="649">
        <v>1</v>
      </c>
      <c r="Z29" s="649">
        <v>20</v>
      </c>
      <c r="AA29" s="649" t="s">
        <v>1451</v>
      </c>
      <c r="AB29" s="649" t="s">
        <v>1452</v>
      </c>
      <c r="AC29" s="649">
        <v>1</v>
      </c>
      <c r="AD29" s="649"/>
      <c r="AE29" s="649"/>
      <c r="AF29" s="649">
        <v>1</v>
      </c>
      <c r="AG29" s="649" t="s">
        <v>1453</v>
      </c>
      <c r="AH29" s="1032" t="s">
        <v>1454</v>
      </c>
      <c r="AI29" s="1029">
        <v>1</v>
      </c>
      <c r="AJ29" s="649">
        <v>0</v>
      </c>
      <c r="AK29" s="649"/>
      <c r="AL29" s="1033"/>
    </row>
    <row r="30" spans="1:38" s="298" customFormat="1" ht="157.5" x14ac:dyDescent="0.25">
      <c r="A30" s="68" t="s">
        <v>224</v>
      </c>
      <c r="B30" s="68" t="s">
        <v>58</v>
      </c>
      <c r="C30" s="68"/>
      <c r="D30" s="68"/>
      <c r="E30" s="68" t="s">
        <v>1455</v>
      </c>
      <c r="F30" s="189">
        <v>1</v>
      </c>
      <c r="G30" s="189">
        <v>1</v>
      </c>
      <c r="H30" s="189"/>
      <c r="I30" s="189"/>
      <c r="J30" s="189">
        <f t="shared" si="0"/>
        <v>2</v>
      </c>
      <c r="K30" s="944" t="s">
        <v>220</v>
      </c>
      <c r="L30" s="68" t="s">
        <v>90</v>
      </c>
      <c r="M30" s="68">
        <v>392</v>
      </c>
      <c r="N30" s="68" t="s">
        <v>223</v>
      </c>
      <c r="O30" s="68" t="s">
        <v>221</v>
      </c>
      <c r="P30" s="68">
        <v>50</v>
      </c>
      <c r="Q30" s="68" t="s">
        <v>222</v>
      </c>
      <c r="R30" s="649">
        <v>1</v>
      </c>
      <c r="S30" s="649">
        <v>55</v>
      </c>
      <c r="T30" s="649">
        <v>5</v>
      </c>
      <c r="U30" s="649" t="s">
        <v>1456</v>
      </c>
      <c r="V30" s="649"/>
      <c r="W30" s="649"/>
      <c r="X30" s="649" t="s">
        <v>1457</v>
      </c>
      <c r="Y30" s="649">
        <v>5</v>
      </c>
      <c r="Z30" s="649">
        <v>2</v>
      </c>
      <c r="AA30" s="649" t="s">
        <v>1458</v>
      </c>
      <c r="AB30" s="649" t="s">
        <v>1459</v>
      </c>
      <c r="AC30" s="649">
        <v>1</v>
      </c>
      <c r="AD30" s="649"/>
      <c r="AE30" s="649">
        <v>1</v>
      </c>
      <c r="AF30" s="649"/>
      <c r="AG30" s="649" t="s">
        <v>1460</v>
      </c>
      <c r="AH30" s="649" t="s">
        <v>1461</v>
      </c>
      <c r="AI30" s="1026">
        <v>0.85</v>
      </c>
      <c r="AJ30" s="649">
        <v>0</v>
      </c>
      <c r="AK30" s="649"/>
      <c r="AL30" s="1033"/>
    </row>
    <row r="31" spans="1:38" s="298" customFormat="1" ht="67.5" x14ac:dyDescent="0.25">
      <c r="A31" s="68" t="s">
        <v>226</v>
      </c>
      <c r="B31" s="68" t="s">
        <v>58</v>
      </c>
      <c r="C31" s="68"/>
      <c r="D31" s="68"/>
      <c r="E31" s="68" t="s">
        <v>227</v>
      </c>
      <c r="F31" s="189"/>
      <c r="G31" s="189"/>
      <c r="H31" s="189">
        <v>1</v>
      </c>
      <c r="I31" s="189">
        <v>1</v>
      </c>
      <c r="J31" s="189">
        <f t="shared" si="0"/>
        <v>2</v>
      </c>
      <c r="K31" s="944" t="s">
        <v>220</v>
      </c>
      <c r="L31" s="68" t="s">
        <v>90</v>
      </c>
      <c r="M31" s="68">
        <v>392</v>
      </c>
      <c r="N31" s="68" t="s">
        <v>228</v>
      </c>
      <c r="O31" s="68" t="s">
        <v>221</v>
      </c>
      <c r="P31" s="68">
        <v>200</v>
      </c>
      <c r="Q31" s="68" t="s">
        <v>222</v>
      </c>
      <c r="R31" s="649"/>
      <c r="S31" s="649"/>
      <c r="T31" s="649"/>
      <c r="U31" s="649"/>
      <c r="V31" s="649"/>
      <c r="W31" s="649"/>
      <c r="X31" s="649"/>
      <c r="Y31" s="649"/>
      <c r="Z31" s="649"/>
      <c r="AA31" s="649"/>
      <c r="AB31" s="1030"/>
      <c r="AC31" s="649"/>
      <c r="AD31" s="649"/>
      <c r="AE31" s="649"/>
      <c r="AF31" s="649"/>
      <c r="AG31" s="649"/>
      <c r="AH31" s="649"/>
      <c r="AI31" s="1026"/>
      <c r="AJ31" s="649">
        <v>0</v>
      </c>
      <c r="AK31" s="649"/>
      <c r="AL31" s="1033"/>
    </row>
    <row r="32" spans="1:38" s="298" customFormat="1" ht="101.25" x14ac:dyDescent="0.25">
      <c r="A32" s="68" t="s">
        <v>1367</v>
      </c>
      <c r="B32" s="68"/>
      <c r="C32" s="68" t="s">
        <v>58</v>
      </c>
      <c r="D32" s="68"/>
      <c r="E32" s="68" t="s">
        <v>1368</v>
      </c>
      <c r="F32" s="1002">
        <v>1</v>
      </c>
      <c r="G32" s="1002">
        <v>1</v>
      </c>
      <c r="H32" s="1002">
        <v>1</v>
      </c>
      <c r="I32" s="1002"/>
      <c r="J32" s="1002">
        <f>+SUM(F32:I32)</f>
        <v>3</v>
      </c>
      <c r="K32" s="944" t="s">
        <v>1369</v>
      </c>
      <c r="L32" s="944" t="s">
        <v>1370</v>
      </c>
      <c r="M32" s="68">
        <v>380</v>
      </c>
      <c r="N32" s="68" t="s">
        <v>1371</v>
      </c>
      <c r="O32" s="68" t="s">
        <v>1462</v>
      </c>
      <c r="P32" s="68">
        <v>9</v>
      </c>
      <c r="Q32" s="68" t="s">
        <v>1373</v>
      </c>
      <c r="R32" s="649">
        <v>1</v>
      </c>
      <c r="S32" s="649">
        <v>37</v>
      </c>
      <c r="T32" s="649">
        <v>16</v>
      </c>
      <c r="U32" s="649" t="s">
        <v>1463</v>
      </c>
      <c r="V32" s="649"/>
      <c r="W32" s="649"/>
      <c r="X32" s="649" t="s">
        <v>1464</v>
      </c>
      <c r="Y32" s="649">
        <v>3</v>
      </c>
      <c r="Z32" s="649">
        <v>8</v>
      </c>
      <c r="AA32" s="649" t="s">
        <v>1465</v>
      </c>
      <c r="AB32" s="649" t="s">
        <v>1466</v>
      </c>
      <c r="AC32" s="649">
        <v>1</v>
      </c>
      <c r="AD32" s="649"/>
      <c r="AE32" s="649">
        <v>1</v>
      </c>
      <c r="AF32" s="649"/>
      <c r="AG32" s="649" t="s">
        <v>1467</v>
      </c>
      <c r="AH32" s="649" t="s">
        <v>1468</v>
      </c>
      <c r="AI32" s="1026">
        <v>0.89</v>
      </c>
      <c r="AJ32" s="649">
        <v>0</v>
      </c>
      <c r="AK32" s="649"/>
      <c r="AL32" s="1033"/>
    </row>
    <row r="33" spans="1:38" ht="101.25" x14ac:dyDescent="0.25">
      <c r="A33" s="855" t="s">
        <v>1374</v>
      </c>
      <c r="B33" s="191"/>
      <c r="C33" s="191" t="s">
        <v>58</v>
      </c>
      <c r="D33" s="948"/>
      <c r="E33" s="191" t="s">
        <v>1368</v>
      </c>
      <c r="F33" s="1001"/>
      <c r="G33" s="1001">
        <v>1</v>
      </c>
      <c r="H33" s="1001">
        <v>1</v>
      </c>
      <c r="I33" s="1001">
        <v>1</v>
      </c>
      <c r="J33" s="949">
        <f>+SUM(F33:I33)</f>
        <v>3</v>
      </c>
      <c r="K33" s="988" t="s">
        <v>1369</v>
      </c>
      <c r="L33" s="988" t="s">
        <v>1370</v>
      </c>
      <c r="M33" s="884">
        <v>380</v>
      </c>
      <c r="N33" s="191" t="s">
        <v>1375</v>
      </c>
      <c r="O33" s="191" t="s">
        <v>1462</v>
      </c>
      <c r="P33" s="191">
        <v>17</v>
      </c>
      <c r="Q33" s="191" t="s">
        <v>1373</v>
      </c>
      <c r="R33" s="133"/>
      <c r="S33" s="133"/>
      <c r="T33" s="133"/>
      <c r="U33" s="133"/>
      <c r="V33" s="133"/>
      <c r="W33" s="133"/>
      <c r="X33" s="133"/>
      <c r="Y33" s="133"/>
      <c r="Z33" s="133"/>
      <c r="AA33" s="133"/>
      <c r="AB33" s="133"/>
      <c r="AC33" s="133"/>
      <c r="AD33" s="133"/>
      <c r="AE33" s="133"/>
      <c r="AF33" s="133"/>
      <c r="AG33" s="133"/>
      <c r="AH33" s="133"/>
      <c r="AI33" s="197"/>
      <c r="AJ33" s="133"/>
      <c r="AK33" s="133"/>
      <c r="AL33" s="205"/>
    </row>
    <row r="34" spans="1:38" ht="15.75" thickBot="1" x14ac:dyDescent="0.3">
      <c r="A34" s="206" t="s">
        <v>3</v>
      </c>
      <c r="B34" s="207"/>
      <c r="C34" s="207"/>
      <c r="D34" s="207"/>
      <c r="E34" s="208"/>
      <c r="F34" s="209">
        <f>SUM(F14:F33)</f>
        <v>30</v>
      </c>
      <c r="G34" s="209">
        <f>SUM(G14:G33)</f>
        <v>56</v>
      </c>
      <c r="H34" s="209">
        <f>SUM(H14:H33)</f>
        <v>58</v>
      </c>
      <c r="I34" s="209">
        <f>SUM(I14:I33)</f>
        <v>3</v>
      </c>
      <c r="J34" s="209">
        <f>SUM(J14:J33)</f>
        <v>135</v>
      </c>
      <c r="K34" s="209" t="s">
        <v>7</v>
      </c>
      <c r="L34" s="209" t="s">
        <v>7</v>
      </c>
      <c r="M34" s="210" t="s">
        <v>7</v>
      </c>
      <c r="N34" s="209" t="s">
        <v>7</v>
      </c>
      <c r="O34" s="209" t="s">
        <v>7</v>
      </c>
      <c r="P34" s="209">
        <f>SUM(P14:P33)</f>
        <v>4526</v>
      </c>
      <c r="Q34" s="209" t="s">
        <v>7</v>
      </c>
      <c r="R34" s="211">
        <f>SUM(R14:R33)</f>
        <v>30</v>
      </c>
      <c r="S34" s="212">
        <f>SUM(S14:S33)</f>
        <v>415</v>
      </c>
      <c r="T34" s="212">
        <f>SUM(T14:T33)</f>
        <v>149</v>
      </c>
      <c r="U34" s="212"/>
      <c r="V34" s="212">
        <f>SUM(V14:V33)</f>
        <v>0</v>
      </c>
      <c r="W34" s="212">
        <f>SUM(W14:W26)</f>
        <v>0</v>
      </c>
      <c r="X34" s="212"/>
      <c r="Y34" s="212">
        <f>SUM(Y14:Y33)</f>
        <v>27</v>
      </c>
      <c r="Z34" s="212">
        <f>SUM(Z14:Z33)</f>
        <v>109</v>
      </c>
      <c r="AA34" s="991"/>
      <c r="AB34" s="991"/>
      <c r="AC34" s="212">
        <f>SUM(AC14:AC33)</f>
        <v>17</v>
      </c>
      <c r="AD34" s="212">
        <f>SUM(AD14:AD26)</f>
        <v>0</v>
      </c>
      <c r="AE34" s="212">
        <f>SUM(AE14:AE33)</f>
        <v>2</v>
      </c>
      <c r="AF34" s="212">
        <f>SUM(AF14:AF33)</f>
        <v>15</v>
      </c>
      <c r="AG34" s="989"/>
      <c r="AH34" s="992"/>
      <c r="AI34" s="213">
        <f>AVERAGE(AI14:AI33)</f>
        <v>0.96588235294117641</v>
      </c>
      <c r="AJ34" s="991">
        <f>SUM(AJ14:AJ33)</f>
        <v>0</v>
      </c>
      <c r="AK34" s="991"/>
      <c r="AL34" s="214"/>
    </row>
    <row r="35" spans="1:38" ht="15.75" thickBot="1" x14ac:dyDescent="0.3">
      <c r="A35" s="1076" t="s">
        <v>31</v>
      </c>
      <c r="B35" s="1077"/>
      <c r="C35" s="1077"/>
      <c r="D35" s="1077"/>
      <c r="E35" s="1077"/>
      <c r="F35" s="1077"/>
      <c r="G35" s="1077"/>
      <c r="H35" s="1077"/>
      <c r="I35" s="1077"/>
      <c r="J35" s="1077"/>
      <c r="K35" s="1077"/>
      <c r="L35" s="1077"/>
      <c r="M35" s="1077"/>
      <c r="N35" s="1077"/>
      <c r="O35" s="1077"/>
      <c r="P35" s="1077"/>
      <c r="Q35" s="1077"/>
      <c r="R35" s="1077"/>
      <c r="S35" s="1077"/>
      <c r="T35" s="1077"/>
      <c r="U35" s="1077"/>
      <c r="V35" s="1077"/>
      <c r="W35" s="1077"/>
      <c r="X35" s="1077"/>
      <c r="Y35" s="1077"/>
      <c r="Z35" s="1077"/>
      <c r="AA35" s="1077"/>
      <c r="AB35" s="1077"/>
      <c r="AC35" s="1077"/>
      <c r="AD35" s="1077"/>
      <c r="AE35" s="1077"/>
      <c r="AF35" s="1077"/>
      <c r="AG35" s="1077"/>
      <c r="AH35" s="1077"/>
      <c r="AI35" s="1077"/>
      <c r="AJ35" s="1077"/>
      <c r="AK35" s="1077"/>
      <c r="AL35" s="1078"/>
    </row>
    <row r="39" spans="1:38" x14ac:dyDescent="0.25">
      <c r="A39" s="1079" t="s">
        <v>1376</v>
      </c>
      <c r="B39" s="1079"/>
      <c r="C39" s="1079"/>
      <c r="D39" s="1079"/>
      <c r="E39" s="1079"/>
    </row>
    <row r="40" spans="1:38" x14ac:dyDescent="0.25">
      <c r="A40" s="985" t="s">
        <v>32</v>
      </c>
    </row>
    <row r="43" spans="1:38" x14ac:dyDescent="0.25">
      <c r="A43" s="1079" t="s">
        <v>33</v>
      </c>
      <c r="B43" s="1079"/>
      <c r="C43" s="1079"/>
      <c r="D43" s="1079"/>
      <c r="E43" s="1079"/>
    </row>
    <row r="44" spans="1:38" x14ac:dyDescent="0.25">
      <c r="A44" s="985" t="s">
        <v>34</v>
      </c>
    </row>
  </sheetData>
  <mergeCells count="39">
    <mergeCell ref="A39:E39"/>
    <mergeCell ref="A43:E43"/>
    <mergeCell ref="A1:E4"/>
    <mergeCell ref="F1:O2"/>
    <mergeCell ref="P1:Q1"/>
    <mergeCell ref="P2:Q2"/>
    <mergeCell ref="F3:O4"/>
    <mergeCell ref="P3:Q4"/>
    <mergeCell ref="A10:N10"/>
    <mergeCell ref="N11:N13"/>
    <mergeCell ref="O11:O13"/>
    <mergeCell ref="P11:P13"/>
    <mergeCell ref="Q11:Q13"/>
    <mergeCell ref="R10:AL10"/>
    <mergeCell ref="A11:A13"/>
    <mergeCell ref="B11:D12"/>
    <mergeCell ref="E11:E13"/>
    <mergeCell ref="F11:J12"/>
    <mergeCell ref="K11:K13"/>
    <mergeCell ref="L11:L13"/>
    <mergeCell ref="M11:M13"/>
    <mergeCell ref="AL11:AL13"/>
    <mergeCell ref="V12:W12"/>
    <mergeCell ref="X12:Z12"/>
    <mergeCell ref="AE11:AF12"/>
    <mergeCell ref="AG11:AG13"/>
    <mergeCell ref="AH11:AH13"/>
    <mergeCell ref="AI11:AI13"/>
    <mergeCell ref="T11:T13"/>
    <mergeCell ref="R11:R13"/>
    <mergeCell ref="AJ11:AJ13"/>
    <mergeCell ref="AK11:AK13"/>
    <mergeCell ref="S11:S13"/>
    <mergeCell ref="A35:AL35"/>
    <mergeCell ref="U11:U13"/>
    <mergeCell ref="V11:Z11"/>
    <mergeCell ref="AA11:AA13"/>
    <mergeCell ref="AB11:AB13"/>
    <mergeCell ref="AC11:AD12"/>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6"/>
  <sheetViews>
    <sheetView workbookViewId="0">
      <selection sqref="A1:E4"/>
    </sheetView>
  </sheetViews>
  <sheetFormatPr baseColWidth="10" defaultRowHeight="15" x14ac:dyDescent="0.25"/>
  <cols>
    <col min="1" max="1" width="44.7109375" bestFit="1" customWidth="1"/>
    <col min="2" max="2" width="5.28515625" customWidth="1"/>
    <col min="3" max="3" width="5.42578125" customWidth="1"/>
    <col min="4" max="4" width="7" customWidth="1"/>
    <col min="5" max="5" width="23.42578125" customWidth="1"/>
    <col min="6" max="6" width="6.5703125" bestFit="1" customWidth="1"/>
    <col min="7" max="7" width="6.7109375" bestFit="1" customWidth="1"/>
    <col min="8" max="8" width="6.5703125" bestFit="1" customWidth="1"/>
    <col min="9" max="9" width="6.42578125" bestFit="1" customWidth="1"/>
    <col min="11" max="11" width="21.7109375" customWidth="1"/>
    <col min="15" max="15" width="17" customWidth="1"/>
  </cols>
  <sheetData>
    <row r="1" spans="1:38" x14ac:dyDescent="0.25">
      <c r="A1" s="1110"/>
      <c r="B1" s="1111"/>
      <c r="C1" s="1111"/>
      <c r="D1" s="1111"/>
      <c r="E1" s="1112"/>
      <c r="F1" s="1059" t="s">
        <v>51</v>
      </c>
      <c r="G1" s="1060"/>
      <c r="H1" s="1060"/>
      <c r="I1" s="1060"/>
      <c r="J1" s="1060"/>
      <c r="K1" s="1060"/>
      <c r="L1" s="1060"/>
      <c r="M1" s="1060"/>
      <c r="N1" s="1060"/>
      <c r="O1" s="1061"/>
      <c r="P1" s="1054" t="s">
        <v>54</v>
      </c>
      <c r="Q1" s="1054"/>
    </row>
    <row r="2" spans="1:38" x14ac:dyDescent="0.25">
      <c r="A2" s="1113"/>
      <c r="B2" s="1114"/>
      <c r="C2" s="1114"/>
      <c r="D2" s="1114"/>
      <c r="E2" s="1115"/>
      <c r="F2" s="1062"/>
      <c r="G2" s="1063"/>
      <c r="H2" s="1063"/>
      <c r="I2" s="1063"/>
      <c r="J2" s="1063"/>
      <c r="K2" s="1063"/>
      <c r="L2" s="1063"/>
      <c r="M2" s="1063"/>
      <c r="N2" s="1063"/>
      <c r="O2" s="1064"/>
      <c r="P2" s="1054" t="s">
        <v>55</v>
      </c>
      <c r="Q2" s="1054"/>
    </row>
    <row r="3" spans="1:38" x14ac:dyDescent="0.25">
      <c r="A3" s="1113"/>
      <c r="B3" s="1114"/>
      <c r="C3" s="1114"/>
      <c r="D3" s="1114"/>
      <c r="E3" s="1115"/>
      <c r="F3" s="1059" t="s">
        <v>53</v>
      </c>
      <c r="G3" s="1060"/>
      <c r="H3" s="1060"/>
      <c r="I3" s="1060"/>
      <c r="J3" s="1060"/>
      <c r="K3" s="1060"/>
      <c r="L3" s="1060"/>
      <c r="M3" s="1060"/>
      <c r="N3" s="1060"/>
      <c r="O3" s="1061"/>
      <c r="P3" s="1055" t="s">
        <v>56</v>
      </c>
      <c r="Q3" s="1056"/>
    </row>
    <row r="4" spans="1:38" x14ac:dyDescent="0.25">
      <c r="A4" s="1116"/>
      <c r="B4" s="1117"/>
      <c r="C4" s="1117"/>
      <c r="D4" s="1117"/>
      <c r="E4" s="1118"/>
      <c r="F4" s="1062"/>
      <c r="G4" s="1063"/>
      <c r="H4" s="1063"/>
      <c r="I4" s="1063"/>
      <c r="J4" s="1063"/>
      <c r="K4" s="1063"/>
      <c r="L4" s="1063"/>
      <c r="M4" s="1063"/>
      <c r="N4" s="1063"/>
      <c r="O4" s="1064"/>
      <c r="P4" s="1057"/>
      <c r="Q4" s="1058"/>
    </row>
    <row r="6" spans="1:38" ht="15.75" x14ac:dyDescent="0.25">
      <c r="A6" s="906" t="s">
        <v>52</v>
      </c>
      <c r="B6" s="906"/>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846"/>
    </row>
    <row r="7" spans="1:38" x14ac:dyDescent="0.25">
      <c r="A7" s="3" t="s">
        <v>217</v>
      </c>
      <c r="B7" s="3"/>
      <c r="C7" s="3"/>
      <c r="D7" s="3" t="s">
        <v>1318</v>
      </c>
      <c r="E7" s="3"/>
      <c r="F7" s="3"/>
      <c r="G7" s="3"/>
      <c r="H7" s="3"/>
      <c r="I7" s="3"/>
      <c r="J7" s="3"/>
      <c r="K7" s="3"/>
    </row>
    <row r="8" spans="1:38" x14ac:dyDescent="0.25">
      <c r="A8" s="3" t="s">
        <v>219</v>
      </c>
      <c r="B8" s="3"/>
      <c r="C8" s="3"/>
      <c r="D8" s="3"/>
      <c r="E8" s="850"/>
      <c r="F8" s="3"/>
      <c r="G8" s="3"/>
      <c r="H8" s="3"/>
      <c r="I8" s="3"/>
    </row>
    <row r="9" spans="1:38" ht="15.75" thickBot="1" x14ac:dyDescent="0.3">
      <c r="A9" s="849"/>
      <c r="B9" s="849"/>
      <c r="C9" s="849"/>
      <c r="D9" s="849"/>
      <c r="E9" s="849"/>
      <c r="F9" s="849"/>
      <c r="G9" s="849"/>
      <c r="H9" s="849"/>
      <c r="I9" s="849"/>
    </row>
    <row r="10" spans="1:38" ht="15.75" thickBot="1" x14ac:dyDescent="0.3">
      <c r="A10" s="1119" t="s">
        <v>4</v>
      </c>
      <c r="B10" s="1083"/>
      <c r="C10" s="1083"/>
      <c r="D10" s="1083"/>
      <c r="E10" s="1083"/>
      <c r="F10" s="1083"/>
      <c r="G10" s="1083"/>
      <c r="H10" s="1083"/>
      <c r="I10" s="1083"/>
      <c r="J10" s="1083"/>
      <c r="K10" s="1083"/>
      <c r="L10" s="1083"/>
      <c r="M10" s="1083"/>
      <c r="N10" s="1083"/>
      <c r="O10" s="847"/>
      <c r="P10" s="847"/>
      <c r="Q10" s="847"/>
      <c r="R10" s="1104" t="s">
        <v>5</v>
      </c>
      <c r="S10" s="1046"/>
      <c r="T10" s="1046"/>
      <c r="U10" s="1046"/>
      <c r="V10" s="1046"/>
      <c r="W10" s="1046"/>
      <c r="X10" s="1046"/>
      <c r="Y10" s="1046"/>
      <c r="Z10" s="1046"/>
      <c r="AA10" s="1046"/>
      <c r="AB10" s="1046"/>
      <c r="AC10" s="1046"/>
      <c r="AD10" s="1046"/>
      <c r="AE10" s="1046"/>
      <c r="AF10" s="1046"/>
      <c r="AG10" s="1046"/>
      <c r="AH10" s="1046"/>
      <c r="AI10" s="1046"/>
      <c r="AJ10" s="1046"/>
      <c r="AK10" s="1046"/>
      <c r="AL10" s="1105"/>
    </row>
    <row r="11" spans="1:38" x14ac:dyDescent="0.25">
      <c r="A11" s="1084" t="s">
        <v>2</v>
      </c>
      <c r="B11" s="1035" t="s">
        <v>30</v>
      </c>
      <c r="C11" s="1036"/>
      <c r="D11" s="1037"/>
      <c r="E11" s="1041" t="s">
        <v>38</v>
      </c>
      <c r="F11" s="1035" t="s">
        <v>39</v>
      </c>
      <c r="G11" s="1036"/>
      <c r="H11" s="1036"/>
      <c r="I11" s="1036"/>
      <c r="J11" s="1037"/>
      <c r="K11" s="1041" t="s">
        <v>1</v>
      </c>
      <c r="L11" s="1041" t="s">
        <v>0</v>
      </c>
      <c r="M11" s="1041" t="s">
        <v>12</v>
      </c>
      <c r="N11" s="1035" t="s">
        <v>6</v>
      </c>
      <c r="O11" s="1120" t="s">
        <v>36</v>
      </c>
      <c r="P11" s="1121" t="s">
        <v>37</v>
      </c>
      <c r="Q11" s="1122" t="s">
        <v>35</v>
      </c>
      <c r="R11" s="1050" t="s">
        <v>40</v>
      </c>
      <c r="S11" s="1050" t="s">
        <v>47</v>
      </c>
      <c r="T11" s="1050" t="s">
        <v>46</v>
      </c>
      <c r="U11" s="1050" t="s">
        <v>48</v>
      </c>
      <c r="V11" s="1092" t="s">
        <v>15</v>
      </c>
      <c r="W11" s="1093"/>
      <c r="X11" s="1093"/>
      <c r="Y11" s="1093"/>
      <c r="Z11" s="1094"/>
      <c r="AA11" s="1095" t="s">
        <v>50</v>
      </c>
      <c r="AB11" s="1098" t="s">
        <v>49</v>
      </c>
      <c r="AC11" s="1100" t="s">
        <v>18</v>
      </c>
      <c r="AD11" s="1101"/>
      <c r="AE11" s="1100" t="s">
        <v>19</v>
      </c>
      <c r="AF11" s="1101"/>
      <c r="AG11" s="1050" t="s">
        <v>41</v>
      </c>
      <c r="AH11" s="1050" t="s">
        <v>42</v>
      </c>
      <c r="AI11" s="1050" t="s">
        <v>43</v>
      </c>
      <c r="AJ11" s="1050" t="s">
        <v>44</v>
      </c>
      <c r="AK11" s="1050" t="s">
        <v>45</v>
      </c>
      <c r="AL11" s="1088" t="s">
        <v>26</v>
      </c>
    </row>
    <row r="12" spans="1:38" x14ac:dyDescent="0.25">
      <c r="A12" s="1085"/>
      <c r="B12" s="1038"/>
      <c r="C12" s="1039"/>
      <c r="D12" s="1040"/>
      <c r="E12" s="1042"/>
      <c r="F12" s="1038"/>
      <c r="G12" s="1039"/>
      <c r="H12" s="1039"/>
      <c r="I12" s="1039"/>
      <c r="J12" s="1040"/>
      <c r="K12" s="1042"/>
      <c r="L12" s="1042"/>
      <c r="M12" s="1042"/>
      <c r="N12" s="1087"/>
      <c r="O12" s="1067"/>
      <c r="P12" s="1069"/>
      <c r="Q12" s="1071"/>
      <c r="R12" s="1051"/>
      <c r="S12" s="1051"/>
      <c r="T12" s="1051"/>
      <c r="U12" s="1051"/>
      <c r="V12" s="1107" t="s">
        <v>13</v>
      </c>
      <c r="W12" s="1108"/>
      <c r="X12" s="1107" t="s">
        <v>14</v>
      </c>
      <c r="Y12" s="1109"/>
      <c r="Z12" s="1108"/>
      <c r="AA12" s="1096"/>
      <c r="AB12" s="1099"/>
      <c r="AC12" s="1102"/>
      <c r="AD12" s="1103"/>
      <c r="AE12" s="1102"/>
      <c r="AF12" s="1103"/>
      <c r="AG12" s="1051"/>
      <c r="AH12" s="1051"/>
      <c r="AI12" s="1051"/>
      <c r="AJ12" s="1051"/>
      <c r="AK12" s="1051"/>
      <c r="AL12" s="1089"/>
    </row>
    <row r="13" spans="1:38" ht="56.25" x14ac:dyDescent="0.25">
      <c r="A13" s="1085"/>
      <c r="B13" s="25" t="s">
        <v>27</v>
      </c>
      <c r="C13" s="25" t="s">
        <v>28</v>
      </c>
      <c r="D13" s="26" t="s">
        <v>29</v>
      </c>
      <c r="E13" s="1042"/>
      <c r="F13" s="27" t="s">
        <v>8</v>
      </c>
      <c r="G13" s="27" t="s">
        <v>9</v>
      </c>
      <c r="H13" s="27" t="s">
        <v>10</v>
      </c>
      <c r="I13" s="27" t="s">
        <v>11</v>
      </c>
      <c r="J13" s="845" t="s">
        <v>3</v>
      </c>
      <c r="K13" s="1042"/>
      <c r="L13" s="1042"/>
      <c r="M13" s="1042"/>
      <c r="N13" s="1087"/>
      <c r="O13" s="1068"/>
      <c r="P13" s="1070"/>
      <c r="Q13" s="1072"/>
      <c r="R13" s="1091"/>
      <c r="S13" s="1091"/>
      <c r="T13" s="1091"/>
      <c r="U13" s="1091"/>
      <c r="V13" s="844" t="s">
        <v>16</v>
      </c>
      <c r="W13" s="844" t="s">
        <v>17</v>
      </c>
      <c r="X13" s="844" t="s">
        <v>25</v>
      </c>
      <c r="Y13" s="844" t="s">
        <v>24</v>
      </c>
      <c r="Z13" s="844" t="s">
        <v>17</v>
      </c>
      <c r="AA13" s="1097"/>
      <c r="AB13" s="1066"/>
      <c r="AC13" s="844" t="s">
        <v>20</v>
      </c>
      <c r="AD13" s="844" t="s">
        <v>21</v>
      </c>
      <c r="AE13" s="848" t="s">
        <v>22</v>
      </c>
      <c r="AF13" s="848" t="s">
        <v>23</v>
      </c>
      <c r="AG13" s="1091"/>
      <c r="AH13" s="1091"/>
      <c r="AI13" s="1091"/>
      <c r="AJ13" s="1091"/>
      <c r="AK13" s="1091"/>
      <c r="AL13" s="1106"/>
    </row>
    <row r="14" spans="1:38" ht="146.25" x14ac:dyDescent="0.25">
      <c r="A14" s="970" t="s">
        <v>1469</v>
      </c>
      <c r="B14" s="68" t="s">
        <v>58</v>
      </c>
      <c r="C14" s="68"/>
      <c r="D14" s="68"/>
      <c r="E14" s="970" t="s">
        <v>1297</v>
      </c>
      <c r="F14" s="1422">
        <v>0</v>
      </c>
      <c r="G14" s="1422">
        <v>0</v>
      </c>
      <c r="H14" s="1422">
        <v>0</v>
      </c>
      <c r="I14" s="1422">
        <v>0</v>
      </c>
      <c r="J14" s="1423">
        <f t="shared" ref="J14:J31" si="0">SUM(F14:I14)</f>
        <v>0</v>
      </c>
      <c r="K14" s="282" t="s">
        <v>1298</v>
      </c>
      <c r="L14" s="282" t="s">
        <v>1299</v>
      </c>
      <c r="M14" s="539">
        <v>316</v>
      </c>
      <c r="N14" s="282" t="s">
        <v>1300</v>
      </c>
      <c r="O14" s="282" t="s">
        <v>1301</v>
      </c>
      <c r="P14" s="1422">
        <v>0</v>
      </c>
      <c r="Q14" s="282" t="s">
        <v>1302</v>
      </c>
      <c r="R14" s="226"/>
      <c r="S14" s="878"/>
      <c r="T14" s="878"/>
      <c r="U14" s="878"/>
      <c r="V14" s="878"/>
      <c r="W14" s="878"/>
      <c r="X14" s="878"/>
      <c r="Y14" s="878"/>
      <c r="Z14" s="878"/>
      <c r="AA14" s="878"/>
      <c r="AB14" s="878"/>
      <c r="AC14" s="878"/>
      <c r="AD14" s="878"/>
      <c r="AE14" s="878"/>
      <c r="AF14" s="192"/>
      <c r="AG14" s="880"/>
      <c r="AH14" s="875"/>
      <c r="AI14" s="876"/>
      <c r="AJ14" s="192"/>
      <c r="AK14" s="877"/>
      <c r="AL14" s="223"/>
    </row>
    <row r="15" spans="1:38" ht="146.25" x14ac:dyDescent="0.25">
      <c r="A15" s="970" t="s">
        <v>1469</v>
      </c>
      <c r="B15" s="68"/>
      <c r="C15" s="68" t="s">
        <v>58</v>
      </c>
      <c r="D15" s="68"/>
      <c r="E15" s="970" t="s">
        <v>1297</v>
      </c>
      <c r="F15" s="1422">
        <v>1</v>
      </c>
      <c r="G15" s="1422">
        <v>6</v>
      </c>
      <c r="H15" s="1422">
        <v>6</v>
      </c>
      <c r="I15" s="1422">
        <v>6</v>
      </c>
      <c r="J15" s="1423">
        <f t="shared" si="0"/>
        <v>19</v>
      </c>
      <c r="K15" s="282" t="s">
        <v>1298</v>
      </c>
      <c r="L15" s="282" t="s">
        <v>1299</v>
      </c>
      <c r="M15" s="539">
        <v>316</v>
      </c>
      <c r="N15" s="282" t="s">
        <v>1300</v>
      </c>
      <c r="O15" s="282" t="s">
        <v>1301</v>
      </c>
      <c r="P15" s="1422">
        <v>19</v>
      </c>
      <c r="Q15" s="282" t="s">
        <v>1302</v>
      </c>
      <c r="R15" s="878"/>
      <c r="S15" s="878"/>
      <c r="T15" s="878"/>
      <c r="U15" s="878"/>
      <c r="V15" s="878"/>
      <c r="W15" s="878"/>
      <c r="X15" s="878"/>
      <c r="Y15" s="878"/>
      <c r="Z15" s="878"/>
      <c r="AA15" s="878"/>
      <c r="AB15" s="878"/>
      <c r="AC15" s="192"/>
      <c r="AD15" s="192"/>
      <c r="AE15" s="192"/>
      <c r="AF15" s="192"/>
      <c r="AG15" s="880"/>
      <c r="AH15" s="875"/>
      <c r="AI15" s="876"/>
      <c r="AJ15" s="192"/>
      <c r="AK15" s="877"/>
      <c r="AL15" s="223"/>
    </row>
    <row r="16" spans="1:38" ht="146.25" x14ac:dyDescent="0.25">
      <c r="A16" s="970" t="s">
        <v>1469</v>
      </c>
      <c r="B16" s="68"/>
      <c r="C16" s="68"/>
      <c r="D16" s="68" t="s">
        <v>58</v>
      </c>
      <c r="E16" s="970" t="s">
        <v>1297</v>
      </c>
      <c r="F16" s="1422">
        <v>6</v>
      </c>
      <c r="G16" s="1422">
        <v>12</v>
      </c>
      <c r="H16" s="1422">
        <v>6</v>
      </c>
      <c r="I16" s="1422">
        <v>6</v>
      </c>
      <c r="J16" s="1423">
        <f t="shared" si="0"/>
        <v>30</v>
      </c>
      <c r="K16" s="282" t="s">
        <v>1298</v>
      </c>
      <c r="L16" s="282" t="s">
        <v>1299</v>
      </c>
      <c r="M16" s="539">
        <v>316</v>
      </c>
      <c r="N16" s="282" t="s">
        <v>1300</v>
      </c>
      <c r="O16" s="282" t="s">
        <v>1301</v>
      </c>
      <c r="P16" s="1422">
        <v>30</v>
      </c>
      <c r="Q16" s="282" t="s">
        <v>1302</v>
      </c>
      <c r="R16" s="878"/>
      <c r="S16" s="878"/>
      <c r="T16" s="878"/>
      <c r="U16" s="878"/>
      <c r="V16" s="878"/>
      <c r="W16" s="878"/>
      <c r="X16" s="878"/>
      <c r="Y16" s="878"/>
      <c r="Z16" s="878"/>
      <c r="AA16" s="878"/>
      <c r="AB16" s="878"/>
      <c r="AC16" s="192"/>
      <c r="AD16" s="192"/>
      <c r="AE16" s="192"/>
      <c r="AF16" s="192"/>
      <c r="AG16" s="880"/>
      <c r="AH16" s="875"/>
      <c r="AI16" s="876"/>
      <c r="AJ16" s="192"/>
      <c r="AK16" s="877"/>
      <c r="AL16" s="223"/>
    </row>
    <row r="17" spans="1:38" ht="112.5" x14ac:dyDescent="0.25">
      <c r="A17" s="970" t="s">
        <v>1470</v>
      </c>
      <c r="B17" s="68" t="s">
        <v>58</v>
      </c>
      <c r="C17" s="68"/>
      <c r="D17" s="68"/>
      <c r="E17" s="970" t="s">
        <v>1303</v>
      </c>
      <c r="F17" s="288">
        <v>0</v>
      </c>
      <c r="G17" s="288">
        <v>15</v>
      </c>
      <c r="H17" s="288">
        <v>10</v>
      </c>
      <c r="I17" s="288">
        <v>10</v>
      </c>
      <c r="J17" s="837">
        <f t="shared" si="0"/>
        <v>35</v>
      </c>
      <c r="K17" s="282" t="s">
        <v>1304</v>
      </c>
      <c r="L17" s="282" t="s">
        <v>1299</v>
      </c>
      <c r="M17" s="282">
        <v>375</v>
      </c>
      <c r="N17" s="282" t="s">
        <v>1305</v>
      </c>
      <c r="O17" s="282" t="s">
        <v>1306</v>
      </c>
      <c r="P17" s="288">
        <v>2500</v>
      </c>
      <c r="Q17" s="282" t="s">
        <v>1302</v>
      </c>
      <c r="R17" s="878"/>
      <c r="S17" s="878"/>
      <c r="T17" s="878"/>
      <c r="U17" s="878"/>
      <c r="V17" s="878"/>
      <c r="W17" s="878"/>
      <c r="X17" s="878"/>
      <c r="Y17" s="878"/>
      <c r="Z17" s="878"/>
      <c r="AA17" s="878"/>
      <c r="AB17" s="878"/>
      <c r="AC17" s="192"/>
      <c r="AD17" s="192"/>
      <c r="AE17" s="192"/>
      <c r="AF17" s="192"/>
      <c r="AG17" s="878"/>
      <c r="AH17" s="879"/>
      <c r="AI17" s="390"/>
      <c r="AJ17" s="192"/>
      <c r="AK17" s="877"/>
      <c r="AL17" s="422"/>
    </row>
    <row r="18" spans="1:38" ht="112.5" x14ac:dyDescent="0.25">
      <c r="A18" s="970" t="s">
        <v>1470</v>
      </c>
      <c r="B18" s="68"/>
      <c r="C18" s="68" t="s">
        <v>58</v>
      </c>
      <c r="D18" s="68"/>
      <c r="E18" s="970" t="s">
        <v>1303</v>
      </c>
      <c r="F18" s="288">
        <v>10</v>
      </c>
      <c r="G18" s="288">
        <v>300</v>
      </c>
      <c r="H18" s="288">
        <v>168</v>
      </c>
      <c r="I18" s="288">
        <v>200</v>
      </c>
      <c r="J18" s="837">
        <f t="shared" si="0"/>
        <v>678</v>
      </c>
      <c r="K18" s="282" t="s">
        <v>1304</v>
      </c>
      <c r="L18" s="282" t="s">
        <v>1299</v>
      </c>
      <c r="M18" s="282">
        <v>375</v>
      </c>
      <c r="N18" s="282" t="s">
        <v>1305</v>
      </c>
      <c r="O18" s="282" t="s">
        <v>1306</v>
      </c>
      <c r="P18" s="288">
        <v>1210</v>
      </c>
      <c r="Q18" s="282" t="s">
        <v>1302</v>
      </c>
      <c r="R18" s="878"/>
      <c r="S18" s="878"/>
      <c r="T18" s="878"/>
      <c r="U18" s="878"/>
      <c r="V18" s="878"/>
      <c r="W18" s="878"/>
      <c r="X18" s="878"/>
      <c r="Y18" s="878"/>
      <c r="Z18" s="878"/>
      <c r="AA18" s="878"/>
      <c r="AB18" s="878"/>
      <c r="AC18" s="192"/>
      <c r="AD18" s="192"/>
      <c r="AE18" s="192"/>
      <c r="AF18" s="192"/>
      <c r="AG18" s="880"/>
      <c r="AH18" s="875"/>
      <c r="AI18" s="876"/>
      <c r="AJ18" s="192"/>
      <c r="AK18" s="877"/>
      <c r="AL18" s="223"/>
    </row>
    <row r="19" spans="1:38" ht="112.5" x14ac:dyDescent="0.25">
      <c r="A19" s="970" t="s">
        <v>1470</v>
      </c>
      <c r="B19" s="68"/>
      <c r="C19" s="68"/>
      <c r="D19" s="68" t="s">
        <v>58</v>
      </c>
      <c r="E19" s="970" t="s">
        <v>1303</v>
      </c>
      <c r="F19" s="288">
        <v>10</v>
      </c>
      <c r="G19" s="288">
        <v>400</v>
      </c>
      <c r="H19" s="288">
        <v>178</v>
      </c>
      <c r="I19" s="288">
        <v>234</v>
      </c>
      <c r="J19" s="837">
        <f t="shared" si="0"/>
        <v>822</v>
      </c>
      <c r="K19" s="282" t="s">
        <v>1304</v>
      </c>
      <c r="L19" s="282" t="s">
        <v>1299</v>
      </c>
      <c r="M19" s="282">
        <v>375</v>
      </c>
      <c r="N19" s="282" t="s">
        <v>1305</v>
      </c>
      <c r="O19" s="282" t="s">
        <v>1306</v>
      </c>
      <c r="P19" s="288">
        <v>1490</v>
      </c>
      <c r="Q19" s="282" t="s">
        <v>1302</v>
      </c>
      <c r="R19" s="878"/>
      <c r="S19" s="878"/>
      <c r="T19" s="878"/>
      <c r="U19" s="878"/>
      <c r="V19" s="878"/>
      <c r="W19" s="878"/>
      <c r="X19" s="878"/>
      <c r="Y19" s="878"/>
      <c r="Z19" s="878"/>
      <c r="AA19" s="878"/>
      <c r="AB19" s="878"/>
      <c r="AC19" s="192"/>
      <c r="AD19" s="192"/>
      <c r="AE19" s="192"/>
      <c r="AF19" s="192"/>
      <c r="AG19" s="880"/>
      <c r="AH19" s="875"/>
      <c r="AI19" s="876"/>
      <c r="AJ19" s="192"/>
      <c r="AK19" s="877"/>
      <c r="AL19" s="223"/>
    </row>
    <row r="20" spans="1:38" ht="172.5" customHeight="1" x14ac:dyDescent="0.25">
      <c r="A20" s="1424" t="s">
        <v>1471</v>
      </c>
      <c r="B20" s="68" t="s">
        <v>58</v>
      </c>
      <c r="C20" s="68"/>
      <c r="D20" s="68"/>
      <c r="E20" s="970" t="s">
        <v>1307</v>
      </c>
      <c r="F20" s="288">
        <v>0</v>
      </c>
      <c r="G20" s="288">
        <v>0</v>
      </c>
      <c r="H20" s="288">
        <v>0</v>
      </c>
      <c r="I20" s="288">
        <v>0</v>
      </c>
      <c r="J20" s="837">
        <f t="shared" si="0"/>
        <v>0</v>
      </c>
      <c r="K20" s="282" t="s">
        <v>1308</v>
      </c>
      <c r="L20" s="282" t="s">
        <v>1299</v>
      </c>
      <c r="M20" s="282">
        <v>372</v>
      </c>
      <c r="N20" s="282" t="s">
        <v>1309</v>
      </c>
      <c r="O20" s="282" t="s">
        <v>1310</v>
      </c>
      <c r="P20" s="288">
        <v>21</v>
      </c>
      <c r="Q20" s="282" t="s">
        <v>1302</v>
      </c>
      <c r="R20" s="74"/>
      <c r="S20" s="74"/>
      <c r="T20" s="74"/>
      <c r="U20" s="74"/>
      <c r="V20" s="74"/>
      <c r="W20" s="74"/>
      <c r="X20" s="74"/>
      <c r="Y20" s="74"/>
      <c r="Z20" s="74"/>
      <c r="AA20" s="74"/>
      <c r="AB20" s="74"/>
      <c r="AC20" s="191"/>
      <c r="AD20" s="191"/>
      <c r="AE20" s="191"/>
      <c r="AF20" s="191"/>
      <c r="AG20" s="74"/>
      <c r="AH20" s="882"/>
      <c r="AI20" s="883"/>
      <c r="AJ20" s="191"/>
      <c r="AK20" s="884"/>
      <c r="AL20" s="904"/>
    </row>
    <row r="21" spans="1:38" ht="168.75" x14ac:dyDescent="0.25">
      <c r="A21" s="970" t="s">
        <v>1471</v>
      </c>
      <c r="B21" s="68"/>
      <c r="C21" s="68" t="s">
        <v>58</v>
      </c>
      <c r="D21" s="68"/>
      <c r="E21" s="970" t="s">
        <v>1307</v>
      </c>
      <c r="F21" s="288">
        <v>0</v>
      </c>
      <c r="G21" s="288">
        <v>120</v>
      </c>
      <c r="H21" s="288">
        <v>48</v>
      </c>
      <c r="I21" s="288">
        <v>48</v>
      </c>
      <c r="J21" s="837">
        <f t="shared" si="0"/>
        <v>216</v>
      </c>
      <c r="K21" s="282" t="s">
        <v>1308</v>
      </c>
      <c r="L21" s="282" t="s">
        <v>1299</v>
      </c>
      <c r="M21" s="282">
        <v>372</v>
      </c>
      <c r="N21" s="282" t="s">
        <v>1309</v>
      </c>
      <c r="O21" s="282" t="s">
        <v>1310</v>
      </c>
      <c r="P21" s="288">
        <v>21</v>
      </c>
      <c r="Q21" s="282" t="s">
        <v>1302</v>
      </c>
      <c r="R21" s="74"/>
      <c r="S21" s="74"/>
      <c r="T21" s="74"/>
      <c r="U21" s="74"/>
      <c r="V21" s="74"/>
      <c r="W21" s="74"/>
      <c r="X21" s="74"/>
      <c r="Y21" s="74"/>
      <c r="Z21" s="74"/>
      <c r="AA21" s="74"/>
      <c r="AB21" s="74"/>
      <c r="AC21" s="191"/>
      <c r="AD21" s="191"/>
      <c r="AE21" s="191"/>
      <c r="AF21" s="191"/>
      <c r="AG21" s="885"/>
      <c r="AH21" s="886"/>
      <c r="AI21" s="887"/>
      <c r="AJ21" s="191"/>
      <c r="AK21" s="884"/>
      <c r="AL21" s="224"/>
    </row>
    <row r="22" spans="1:38" ht="168.75" x14ac:dyDescent="0.25">
      <c r="A22" s="970" t="s">
        <v>1471</v>
      </c>
      <c r="B22" s="68"/>
      <c r="C22" s="68"/>
      <c r="D22" s="68" t="s">
        <v>58</v>
      </c>
      <c r="E22" s="970" t="s">
        <v>1307</v>
      </c>
      <c r="F22" s="288">
        <v>0</v>
      </c>
      <c r="G22" s="288">
        <v>0</v>
      </c>
      <c r="H22" s="288">
        <v>0</v>
      </c>
      <c r="I22" s="288">
        <v>0</v>
      </c>
      <c r="J22" s="837">
        <f t="shared" si="0"/>
        <v>0</v>
      </c>
      <c r="K22" s="282" t="s">
        <v>1308</v>
      </c>
      <c r="L22" s="282" t="s">
        <v>1299</v>
      </c>
      <c r="M22" s="282">
        <v>372</v>
      </c>
      <c r="N22" s="282" t="s">
        <v>1309</v>
      </c>
      <c r="O22" s="282" t="s">
        <v>1310</v>
      </c>
      <c r="P22" s="288">
        <v>12</v>
      </c>
      <c r="Q22" s="282" t="s">
        <v>1302</v>
      </c>
      <c r="R22" s="74"/>
      <c r="S22" s="74"/>
      <c r="T22" s="74"/>
      <c r="U22" s="74"/>
      <c r="V22" s="74"/>
      <c r="W22" s="74"/>
      <c r="X22" s="74"/>
      <c r="Y22" s="74"/>
      <c r="Z22" s="74"/>
      <c r="AA22" s="74"/>
      <c r="AB22" s="74"/>
      <c r="AC22" s="191"/>
      <c r="AD22" s="191"/>
      <c r="AE22" s="191"/>
      <c r="AF22" s="191"/>
      <c r="AG22" s="885"/>
      <c r="AH22" s="886"/>
      <c r="AI22" s="887"/>
      <c r="AJ22" s="191"/>
      <c r="AK22" s="884"/>
      <c r="AL22" s="224"/>
    </row>
    <row r="23" spans="1:38" ht="166.5" customHeight="1" x14ac:dyDescent="0.25">
      <c r="A23" s="970" t="s">
        <v>1472</v>
      </c>
      <c r="B23" s="68" t="s">
        <v>58</v>
      </c>
      <c r="C23" s="68"/>
      <c r="D23" s="68"/>
      <c r="E23" s="970" t="s">
        <v>1473</v>
      </c>
      <c r="F23" s="288">
        <v>0</v>
      </c>
      <c r="G23" s="288">
        <v>3</v>
      </c>
      <c r="H23" s="288">
        <v>3</v>
      </c>
      <c r="I23" s="288">
        <v>4</v>
      </c>
      <c r="J23" s="837">
        <f t="shared" si="0"/>
        <v>10</v>
      </c>
      <c r="K23" s="282" t="s">
        <v>1308</v>
      </c>
      <c r="L23" s="282" t="s">
        <v>1299</v>
      </c>
      <c r="M23" s="282">
        <v>374</v>
      </c>
      <c r="N23" s="282" t="s">
        <v>1309</v>
      </c>
      <c r="O23" s="282" t="s">
        <v>1310</v>
      </c>
      <c r="P23" s="288">
        <v>10</v>
      </c>
      <c r="Q23" s="282" t="s">
        <v>1302</v>
      </c>
      <c r="R23" s="74"/>
      <c r="S23" s="74"/>
      <c r="T23" s="74"/>
      <c r="U23" s="74"/>
      <c r="V23" s="74"/>
      <c r="W23" s="74"/>
      <c r="X23" s="74"/>
      <c r="Y23" s="74"/>
      <c r="Z23" s="74"/>
      <c r="AA23" s="74"/>
      <c r="AB23" s="74"/>
      <c r="AC23" s="74"/>
      <c r="AD23" s="74"/>
      <c r="AE23" s="74"/>
      <c r="AF23" s="74"/>
      <c r="AG23" s="74"/>
      <c r="AH23" s="882"/>
      <c r="AI23" s="883"/>
      <c r="AJ23" s="74"/>
      <c r="AK23" s="882"/>
      <c r="AL23" s="904"/>
    </row>
    <row r="24" spans="1:38" ht="112.5" x14ac:dyDescent="0.25">
      <c r="A24" s="970" t="s">
        <v>1472</v>
      </c>
      <c r="B24" s="68"/>
      <c r="C24" s="68" t="s">
        <v>58</v>
      </c>
      <c r="D24" s="68"/>
      <c r="E24" s="970" t="s">
        <v>1473</v>
      </c>
      <c r="F24" s="288">
        <v>0</v>
      </c>
      <c r="G24" s="288">
        <v>3</v>
      </c>
      <c r="H24" s="288">
        <v>3</v>
      </c>
      <c r="I24" s="288">
        <v>4</v>
      </c>
      <c r="J24" s="837">
        <f t="shared" si="0"/>
        <v>10</v>
      </c>
      <c r="K24" s="282" t="s">
        <v>1308</v>
      </c>
      <c r="L24" s="282" t="s">
        <v>1299</v>
      </c>
      <c r="M24" s="282">
        <v>374</v>
      </c>
      <c r="N24" s="282" t="s">
        <v>1309</v>
      </c>
      <c r="O24" s="282" t="s">
        <v>1310</v>
      </c>
      <c r="P24" s="288">
        <v>10</v>
      </c>
      <c r="Q24" s="282" t="s">
        <v>1302</v>
      </c>
      <c r="R24" s="74"/>
      <c r="S24" s="74"/>
      <c r="T24" s="74"/>
      <c r="U24" s="74"/>
      <c r="V24" s="74"/>
      <c r="W24" s="74"/>
      <c r="X24" s="74"/>
      <c r="Y24" s="74"/>
      <c r="Z24" s="74"/>
      <c r="AA24" s="74"/>
      <c r="AB24" s="74"/>
      <c r="AC24" s="191"/>
      <c r="AD24" s="191"/>
      <c r="AE24" s="191"/>
      <c r="AF24" s="191"/>
      <c r="AG24" s="885"/>
      <c r="AH24" s="886"/>
      <c r="AI24" s="887"/>
      <c r="AJ24" s="191"/>
      <c r="AK24" s="884"/>
      <c r="AL24" s="224"/>
    </row>
    <row r="25" spans="1:38" ht="112.5" x14ac:dyDescent="0.25">
      <c r="A25" s="970" t="s">
        <v>1472</v>
      </c>
      <c r="B25" s="68"/>
      <c r="C25" s="68"/>
      <c r="D25" s="68" t="s">
        <v>58</v>
      </c>
      <c r="E25" s="970" t="s">
        <v>1473</v>
      </c>
      <c r="F25" s="288">
        <v>0</v>
      </c>
      <c r="G25" s="288">
        <v>1</v>
      </c>
      <c r="H25" s="288">
        <v>2</v>
      </c>
      <c r="I25" s="288">
        <v>2</v>
      </c>
      <c r="J25" s="837">
        <f t="shared" si="0"/>
        <v>5</v>
      </c>
      <c r="K25" s="282" t="s">
        <v>1308</v>
      </c>
      <c r="L25" s="282" t="s">
        <v>1299</v>
      </c>
      <c r="M25" s="282">
        <v>374</v>
      </c>
      <c r="N25" s="282" t="s">
        <v>1309</v>
      </c>
      <c r="O25" s="282" t="s">
        <v>1310</v>
      </c>
      <c r="P25" s="288">
        <v>6</v>
      </c>
      <c r="Q25" s="282" t="s">
        <v>1302</v>
      </c>
      <c r="R25" s="74"/>
      <c r="S25" s="74"/>
      <c r="T25" s="74"/>
      <c r="U25" s="74"/>
      <c r="V25" s="74"/>
      <c r="W25" s="74"/>
      <c r="X25" s="74"/>
      <c r="Y25" s="74"/>
      <c r="Z25" s="74"/>
      <c r="AA25" s="74"/>
      <c r="AB25" s="74"/>
      <c r="AC25" s="191"/>
      <c r="AD25" s="191"/>
      <c r="AE25" s="191"/>
      <c r="AF25" s="191"/>
      <c r="AG25" s="885"/>
      <c r="AH25" s="886"/>
      <c r="AI25" s="887"/>
      <c r="AJ25" s="191"/>
      <c r="AK25" s="884"/>
      <c r="AL25" s="224"/>
    </row>
    <row r="26" spans="1:38" ht="105.75" customHeight="1" x14ac:dyDescent="0.25">
      <c r="A26" s="970" t="s">
        <v>1474</v>
      </c>
      <c r="B26" s="68" t="s">
        <v>58</v>
      </c>
      <c r="C26" s="68"/>
      <c r="D26" s="68"/>
      <c r="E26" s="970" t="s">
        <v>1311</v>
      </c>
      <c r="F26" s="288">
        <v>64</v>
      </c>
      <c r="G26" s="288">
        <v>1</v>
      </c>
      <c r="H26" s="288">
        <v>0</v>
      </c>
      <c r="I26" s="288">
        <v>0</v>
      </c>
      <c r="J26" s="837">
        <f t="shared" si="0"/>
        <v>65</v>
      </c>
      <c r="K26" s="282" t="s">
        <v>1312</v>
      </c>
      <c r="L26" s="282" t="s">
        <v>1299</v>
      </c>
      <c r="M26" s="282">
        <v>375</v>
      </c>
      <c r="N26" s="282" t="s">
        <v>1309</v>
      </c>
      <c r="O26" s="282" t="s">
        <v>1306</v>
      </c>
      <c r="P26" s="288">
        <v>3400</v>
      </c>
      <c r="Q26" s="282" t="s">
        <v>1302</v>
      </c>
      <c r="R26" s="74"/>
      <c r="S26" s="74"/>
      <c r="T26" s="74"/>
      <c r="U26" s="74"/>
      <c r="V26" s="74"/>
      <c r="W26" s="74"/>
      <c r="X26" s="74"/>
      <c r="Y26" s="74"/>
      <c r="Z26" s="74"/>
      <c r="AA26" s="74"/>
      <c r="AB26" s="74"/>
      <c r="AC26" s="218"/>
      <c r="AD26" s="218"/>
      <c r="AE26" s="218"/>
      <c r="AF26" s="218"/>
      <c r="AG26" s="218"/>
      <c r="AH26" s="888"/>
      <c r="AI26" s="889"/>
      <c r="AJ26" s="218"/>
      <c r="AK26" s="888"/>
      <c r="AL26" s="905"/>
    </row>
    <row r="27" spans="1:38" ht="112.5" x14ac:dyDescent="0.25">
      <c r="A27" s="970" t="s">
        <v>1474</v>
      </c>
      <c r="B27" s="68"/>
      <c r="C27" s="68" t="s">
        <v>58</v>
      </c>
      <c r="D27" s="68"/>
      <c r="E27" s="970" t="s">
        <v>1311</v>
      </c>
      <c r="F27" s="288">
        <v>400</v>
      </c>
      <c r="G27" s="288">
        <v>500</v>
      </c>
      <c r="H27" s="288">
        <v>200</v>
      </c>
      <c r="I27" s="288">
        <v>140</v>
      </c>
      <c r="J27" s="837">
        <f t="shared" si="0"/>
        <v>1240</v>
      </c>
      <c r="K27" s="282" t="s">
        <v>1312</v>
      </c>
      <c r="L27" s="282" t="s">
        <v>1299</v>
      </c>
      <c r="M27" s="282">
        <v>375</v>
      </c>
      <c r="N27" s="282" t="s">
        <v>1309</v>
      </c>
      <c r="O27" s="282" t="s">
        <v>1306</v>
      </c>
      <c r="P27" s="288">
        <v>1600</v>
      </c>
      <c r="Q27" s="282" t="s">
        <v>1302</v>
      </c>
      <c r="R27" s="74"/>
      <c r="S27" s="74"/>
      <c r="T27" s="74"/>
      <c r="U27" s="74"/>
      <c r="V27" s="74"/>
      <c r="W27" s="74"/>
      <c r="X27" s="74"/>
      <c r="Y27" s="74"/>
      <c r="Z27" s="74"/>
      <c r="AA27" s="74"/>
      <c r="AB27" s="74"/>
      <c r="AC27" s="191"/>
      <c r="AD27" s="191"/>
      <c r="AE27" s="191"/>
      <c r="AF27" s="191"/>
      <c r="AG27" s="885"/>
      <c r="AH27" s="886"/>
      <c r="AI27" s="887"/>
      <c r="AJ27" s="191"/>
      <c r="AK27" s="884"/>
      <c r="AL27" s="224"/>
    </row>
    <row r="28" spans="1:38" ht="112.5" x14ac:dyDescent="0.25">
      <c r="A28" s="970" t="s">
        <v>1474</v>
      </c>
      <c r="B28" s="68"/>
      <c r="C28" s="68"/>
      <c r="D28" s="68" t="s">
        <v>58</v>
      </c>
      <c r="E28" s="970" t="s">
        <v>1311</v>
      </c>
      <c r="F28" s="288">
        <v>840</v>
      </c>
      <c r="G28" s="288">
        <v>920</v>
      </c>
      <c r="H28" s="288">
        <v>200</v>
      </c>
      <c r="I28" s="288">
        <v>100</v>
      </c>
      <c r="J28" s="837">
        <f t="shared" si="0"/>
        <v>2060</v>
      </c>
      <c r="K28" s="282" t="s">
        <v>1312</v>
      </c>
      <c r="L28" s="282" t="s">
        <v>1299</v>
      </c>
      <c r="M28" s="282">
        <v>375</v>
      </c>
      <c r="N28" s="282" t="s">
        <v>1309</v>
      </c>
      <c r="O28" s="282" t="s">
        <v>1306</v>
      </c>
      <c r="P28" s="288">
        <v>2600</v>
      </c>
      <c r="Q28" s="282" t="s">
        <v>1302</v>
      </c>
      <c r="R28" s="74"/>
      <c r="S28" s="74"/>
      <c r="T28" s="74"/>
      <c r="U28" s="74"/>
      <c r="V28" s="74"/>
      <c r="W28" s="74"/>
      <c r="X28" s="74"/>
      <c r="Y28" s="74"/>
      <c r="Z28" s="74"/>
      <c r="AA28" s="74"/>
      <c r="AB28" s="74"/>
      <c r="AC28" s="191"/>
      <c r="AD28" s="191"/>
      <c r="AE28" s="191"/>
      <c r="AF28" s="191"/>
      <c r="AG28" s="885"/>
      <c r="AH28" s="886"/>
      <c r="AI28" s="887"/>
      <c r="AJ28" s="191"/>
      <c r="AK28" s="884"/>
      <c r="AL28" s="224"/>
    </row>
    <row r="29" spans="1:38" ht="119.25" customHeight="1" x14ac:dyDescent="0.25">
      <c r="A29" s="970" t="s">
        <v>1475</v>
      </c>
      <c r="B29" s="68" t="s">
        <v>58</v>
      </c>
      <c r="C29" s="68"/>
      <c r="D29" s="68"/>
      <c r="E29" s="970" t="s">
        <v>1313</v>
      </c>
      <c r="F29" s="288">
        <v>0</v>
      </c>
      <c r="G29" s="288">
        <v>3</v>
      </c>
      <c r="H29" s="288">
        <v>3</v>
      </c>
      <c r="I29" s="288">
        <v>0</v>
      </c>
      <c r="J29" s="837">
        <f t="shared" si="0"/>
        <v>6</v>
      </c>
      <c r="K29" s="282" t="s">
        <v>1314</v>
      </c>
      <c r="L29" s="282" t="s">
        <v>1299</v>
      </c>
      <c r="M29" s="282">
        <v>375</v>
      </c>
      <c r="N29" s="282" t="s">
        <v>1315</v>
      </c>
      <c r="O29" s="282" t="s">
        <v>1316</v>
      </c>
      <c r="P29" s="282">
        <v>50</v>
      </c>
      <c r="Q29" s="282" t="s">
        <v>1302</v>
      </c>
      <c r="R29" s="74"/>
      <c r="S29" s="74"/>
      <c r="T29" s="74"/>
      <c r="U29" s="74"/>
      <c r="V29" s="74"/>
      <c r="W29" s="74"/>
      <c r="X29" s="74"/>
      <c r="Y29" s="74"/>
      <c r="Z29" s="74"/>
      <c r="AA29" s="74"/>
      <c r="AB29" s="74"/>
      <c r="AC29" s="218"/>
      <c r="AD29" s="218"/>
      <c r="AE29" s="218"/>
      <c r="AF29" s="218"/>
      <c r="AG29" s="218"/>
      <c r="AH29" s="888"/>
      <c r="AI29" s="889"/>
      <c r="AJ29" s="218"/>
      <c r="AK29" s="888"/>
      <c r="AL29" s="905"/>
    </row>
    <row r="30" spans="1:38" ht="123.75" x14ac:dyDescent="0.25">
      <c r="A30" s="970" t="s">
        <v>1475</v>
      </c>
      <c r="B30" s="68"/>
      <c r="C30" s="68" t="s">
        <v>58</v>
      </c>
      <c r="D30" s="68"/>
      <c r="E30" s="970" t="s">
        <v>1313</v>
      </c>
      <c r="F30" s="288">
        <v>16</v>
      </c>
      <c r="G30" s="288">
        <v>20</v>
      </c>
      <c r="H30" s="288">
        <v>20</v>
      </c>
      <c r="I30" s="288">
        <v>5</v>
      </c>
      <c r="J30" s="837" t="s">
        <v>1476</v>
      </c>
      <c r="K30" s="282" t="s">
        <v>1314</v>
      </c>
      <c r="L30" s="282" t="s">
        <v>1299</v>
      </c>
      <c r="M30" s="282">
        <v>375</v>
      </c>
      <c r="N30" s="282" t="s">
        <v>1315</v>
      </c>
      <c r="O30" s="282" t="s">
        <v>1316</v>
      </c>
      <c r="P30" s="282">
        <v>61</v>
      </c>
      <c r="Q30" s="282" t="s">
        <v>1302</v>
      </c>
      <c r="R30" s="74"/>
      <c r="S30" s="74"/>
      <c r="T30" s="74"/>
      <c r="U30" s="74"/>
      <c r="V30" s="74"/>
      <c r="W30" s="74"/>
      <c r="X30" s="74"/>
      <c r="Y30" s="74"/>
      <c r="Z30" s="74"/>
      <c r="AA30" s="74"/>
      <c r="AB30" s="74"/>
      <c r="AC30" s="191"/>
      <c r="AD30" s="191"/>
      <c r="AE30" s="191"/>
      <c r="AF30" s="191"/>
      <c r="AG30" s="885"/>
      <c r="AH30" s="886"/>
      <c r="AI30" s="887"/>
      <c r="AJ30" s="191"/>
      <c r="AK30" s="884"/>
      <c r="AL30" s="224"/>
    </row>
    <row r="31" spans="1:38" ht="123.75" x14ac:dyDescent="0.25">
      <c r="A31" s="970" t="s">
        <v>1475</v>
      </c>
      <c r="B31" s="68"/>
      <c r="C31" s="68"/>
      <c r="D31" s="68" t="s">
        <v>58</v>
      </c>
      <c r="E31" s="970" t="s">
        <v>1313</v>
      </c>
      <c r="F31" s="288">
        <v>35</v>
      </c>
      <c r="G31" s="288">
        <v>16</v>
      </c>
      <c r="H31" s="288">
        <v>16</v>
      </c>
      <c r="I31" s="288">
        <v>0</v>
      </c>
      <c r="J31" s="837">
        <f t="shared" si="0"/>
        <v>67</v>
      </c>
      <c r="K31" s="282" t="s">
        <v>1314</v>
      </c>
      <c r="L31" s="282" t="s">
        <v>1299</v>
      </c>
      <c r="M31" s="282">
        <v>375</v>
      </c>
      <c r="N31" s="282" t="s">
        <v>1315</v>
      </c>
      <c r="O31" s="282" t="s">
        <v>1316</v>
      </c>
      <c r="P31" s="282">
        <v>67</v>
      </c>
      <c r="Q31" s="282" t="s">
        <v>1302</v>
      </c>
      <c r="R31" s="74"/>
      <c r="S31" s="74"/>
      <c r="T31" s="74"/>
      <c r="U31" s="74"/>
      <c r="V31" s="74"/>
      <c r="W31" s="74"/>
      <c r="X31" s="74"/>
      <c r="Y31" s="74"/>
      <c r="Z31" s="74"/>
      <c r="AA31" s="74"/>
      <c r="AB31" s="74"/>
      <c r="AC31" s="191"/>
      <c r="AD31" s="191"/>
      <c r="AE31" s="191"/>
      <c r="AF31" s="191"/>
      <c r="AG31" s="885"/>
      <c r="AH31" s="886"/>
      <c r="AI31" s="887"/>
      <c r="AJ31" s="191"/>
      <c r="AK31" s="884"/>
      <c r="AL31" s="224"/>
    </row>
    <row r="32" spans="1:38" ht="15.75" thickBot="1" x14ac:dyDescent="0.3">
      <c r="A32" s="891"/>
      <c r="B32" s="892"/>
      <c r="C32" s="893"/>
      <c r="D32" s="894"/>
      <c r="E32" s="893"/>
      <c r="F32" s="885"/>
      <c r="G32" s="885"/>
      <c r="H32" s="885"/>
      <c r="I32" s="885"/>
      <c r="J32" s="371"/>
      <c r="K32" s="885"/>
      <c r="L32" s="893"/>
      <c r="M32" s="893"/>
      <c r="N32" s="893"/>
      <c r="O32" s="893"/>
      <c r="P32" s="893"/>
      <c r="Q32" s="893"/>
      <c r="R32" s="894"/>
      <c r="S32" s="885"/>
      <c r="T32" s="885"/>
      <c r="U32" s="885"/>
      <c r="V32" s="892"/>
      <c r="W32" s="893"/>
      <c r="X32" s="893"/>
      <c r="Y32" s="893"/>
      <c r="Z32" s="893"/>
      <c r="AA32" s="893"/>
      <c r="AB32" s="893"/>
      <c r="AC32" s="721"/>
      <c r="AD32" s="721"/>
      <c r="AE32" s="721"/>
      <c r="AF32" s="721"/>
      <c r="AG32" s="895"/>
      <c r="AH32" s="896"/>
      <c r="AI32" s="889"/>
      <c r="AJ32" s="721"/>
      <c r="AK32" s="721"/>
      <c r="AL32" s="890"/>
    </row>
    <row r="33" spans="1:38" ht="15.75" thickBot="1" x14ac:dyDescent="0.3">
      <c r="A33" s="897" t="s">
        <v>3</v>
      </c>
      <c r="B33" s="701"/>
      <c r="C33" s="701"/>
      <c r="D33" s="701"/>
      <c r="E33" s="898"/>
      <c r="F33" s="265">
        <f>SUM(F13:F32)</f>
        <v>1382</v>
      </c>
      <c r="G33" s="265">
        <f>SUM(G13:G32)</f>
        <v>2320</v>
      </c>
      <c r="H33" s="265">
        <f>SUM(H13:H32)</f>
        <v>863</v>
      </c>
      <c r="I33" s="265">
        <f>SUM(I13:I32)</f>
        <v>759</v>
      </c>
      <c r="J33" s="548">
        <f t="shared" ref="J14:J33" si="1">SUM(F33:I33)</f>
        <v>5324</v>
      </c>
      <c r="K33" s="265" t="s">
        <v>7</v>
      </c>
      <c r="L33" s="265" t="s">
        <v>7</v>
      </c>
      <c r="M33" s="703" t="s">
        <v>7</v>
      </c>
      <c r="N33" s="265">
        <v>20</v>
      </c>
      <c r="O33" s="703"/>
      <c r="P33" s="265">
        <f>SUM(P13:P32)</f>
        <v>13107</v>
      </c>
      <c r="Q33" s="703"/>
      <c r="R33" s="899">
        <f>SUM(R13:R32)</f>
        <v>0</v>
      </c>
      <c r="S33" s="265">
        <f>SUM(S13:S32)</f>
        <v>0</v>
      </c>
      <c r="T33" s="265">
        <f>SUM(T13:T32)</f>
        <v>0</v>
      </c>
      <c r="U33" s="265"/>
      <c r="V33" s="265">
        <f>SUM(V13:V32)</f>
        <v>0</v>
      </c>
      <c r="W33" s="265">
        <f>SUM(W13:W32)</f>
        <v>0</v>
      </c>
      <c r="X33" s="265"/>
      <c r="Y33" s="265">
        <f>SUM(Y13:Y32)</f>
        <v>0</v>
      </c>
      <c r="Z33" s="265">
        <f>SUM(Z13:Z32)</f>
        <v>0</v>
      </c>
      <c r="AA33" s="900"/>
      <c r="AB33" s="900"/>
      <c r="AC33" s="265">
        <f>SUM(AC13:AC32)</f>
        <v>0</v>
      </c>
      <c r="AD33" s="265">
        <f>SUM(AD13:AD32)</f>
        <v>0</v>
      </c>
      <c r="AE33" s="265">
        <f>SUM(AE13:AE32)</f>
        <v>0</v>
      </c>
      <c r="AF33" s="265">
        <f>SUM(AF13:AF32)</f>
        <v>0</v>
      </c>
      <c r="AG33" s="901"/>
      <c r="AH33" s="900"/>
      <c r="AI33" s="902" t="e">
        <f>AVERAGE(AI13:AI32)</f>
        <v>#DIV/0!</v>
      </c>
      <c r="AJ33" s="900">
        <f>SUM(AJ13:AJ32)</f>
        <v>0</v>
      </c>
      <c r="AK33" s="900"/>
      <c r="AL33" s="903"/>
    </row>
    <row r="34" spans="1:38" ht="15.75" thickBot="1" x14ac:dyDescent="0.3">
      <c r="A34" s="1123" t="s">
        <v>31</v>
      </c>
      <c r="B34" s="1124"/>
      <c r="C34" s="1124"/>
      <c r="D34" s="1124"/>
      <c r="E34" s="1124"/>
      <c r="F34" s="1124"/>
      <c r="G34" s="1124"/>
      <c r="H34" s="1124"/>
      <c r="I34" s="1124"/>
      <c r="J34" s="1124"/>
      <c r="K34" s="1124"/>
      <c r="L34" s="1124"/>
      <c r="M34" s="1124"/>
      <c r="N34" s="1124"/>
      <c r="O34" s="1124"/>
      <c r="P34" s="1124"/>
      <c r="Q34" s="1124"/>
      <c r="R34" s="1124"/>
      <c r="S34" s="1124"/>
      <c r="T34" s="1124"/>
      <c r="U34" s="1124"/>
      <c r="V34" s="1124"/>
      <c r="W34" s="1124"/>
      <c r="X34" s="1124"/>
      <c r="Y34" s="1124"/>
      <c r="Z34" s="1124"/>
      <c r="AA34" s="1124"/>
      <c r="AB34" s="1124"/>
      <c r="AC34" s="1124"/>
      <c r="AD34" s="1124"/>
      <c r="AE34" s="1124"/>
      <c r="AF34" s="1124"/>
      <c r="AG34" s="1124"/>
      <c r="AH34" s="1124"/>
      <c r="AI34" s="1124"/>
      <c r="AJ34" s="1124"/>
      <c r="AK34" s="1124"/>
      <c r="AL34" s="1125"/>
    </row>
    <row r="35" spans="1:38" x14ac:dyDescent="0.25">
      <c r="A35" s="240"/>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row>
    <row r="36" spans="1:38" x14ac:dyDescent="0.25">
      <c r="A36" s="24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row>
    <row r="37" spans="1:38" x14ac:dyDescent="0.25">
      <c r="A37" s="240"/>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row>
    <row r="38" spans="1:38" x14ac:dyDescent="0.25">
      <c r="A38" s="1126" t="s">
        <v>1317</v>
      </c>
      <c r="B38" s="1126"/>
      <c r="C38" s="1126"/>
      <c r="D38" s="1126"/>
      <c r="E38" s="1126"/>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row>
    <row r="39" spans="1:38" x14ac:dyDescent="0.25">
      <c r="A39" s="851" t="s">
        <v>32</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row>
    <row r="40" spans="1:38" x14ac:dyDescent="0.25">
      <c r="A40" s="240"/>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row>
    <row r="41" spans="1:38" x14ac:dyDescent="0.25">
      <c r="A41" s="240"/>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row>
    <row r="42" spans="1:38" x14ac:dyDescent="0.25">
      <c r="A42" s="874" t="s">
        <v>33</v>
      </c>
      <c r="B42" s="874"/>
      <c r="C42" s="874"/>
      <c r="D42" s="874"/>
      <c r="E42" s="874"/>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row>
    <row r="43" spans="1:38" x14ac:dyDescent="0.25">
      <c r="A43" s="851" t="s">
        <v>34</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row>
    <row r="44" spans="1:38" x14ac:dyDescent="0.25">
      <c r="A44" s="240"/>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row>
    <row r="45" spans="1:38" x14ac:dyDescent="0.25">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row>
    <row r="46" spans="1:38" x14ac:dyDescent="0.25">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row>
  </sheetData>
  <mergeCells count="38">
    <mergeCell ref="A1:E4"/>
    <mergeCell ref="F1:O2"/>
    <mergeCell ref="P1:Q1"/>
    <mergeCell ref="P2:Q2"/>
    <mergeCell ref="F3:O4"/>
    <mergeCell ref="P3:Q4"/>
    <mergeCell ref="A10:N10"/>
    <mergeCell ref="R10:AL10"/>
    <mergeCell ref="A11:A13"/>
    <mergeCell ref="B11:D12"/>
    <mergeCell ref="E11:E13"/>
    <mergeCell ref="F11:J12"/>
    <mergeCell ref="K11:K13"/>
    <mergeCell ref="L11:L13"/>
    <mergeCell ref="M11:M13"/>
    <mergeCell ref="AC11:AD12"/>
    <mergeCell ref="N11:N13"/>
    <mergeCell ref="O11:O13"/>
    <mergeCell ref="P11:P13"/>
    <mergeCell ref="Q11:Q13"/>
    <mergeCell ref="R11:R13"/>
    <mergeCell ref="S11:S13"/>
    <mergeCell ref="A34:AL34"/>
    <mergeCell ref="A38:E38"/>
    <mergeCell ref="AL11:AL13"/>
    <mergeCell ref="V12:W12"/>
    <mergeCell ref="X12:Z12"/>
    <mergeCell ref="AE11:AF12"/>
    <mergeCell ref="AG11:AG13"/>
    <mergeCell ref="AH11:AH13"/>
    <mergeCell ref="AI11:AI13"/>
    <mergeCell ref="AJ11:AJ13"/>
    <mergeCell ref="AK11:AK13"/>
    <mergeCell ref="T11:T13"/>
    <mergeCell ref="U11:U13"/>
    <mergeCell ref="V11:Z11"/>
    <mergeCell ref="AA11:AA13"/>
    <mergeCell ref="AB11:AB13"/>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7"/>
  <sheetViews>
    <sheetView zoomScale="110" zoomScaleNormal="110" workbookViewId="0">
      <selection sqref="A1:E4"/>
    </sheetView>
  </sheetViews>
  <sheetFormatPr baseColWidth="10" defaultColWidth="10.85546875" defaultRowHeight="11.25" x14ac:dyDescent="0.2"/>
  <cols>
    <col min="1" max="1" width="13.7109375" style="102" customWidth="1"/>
    <col min="2" max="3" width="5.140625" style="102" customWidth="1"/>
    <col min="4" max="4" width="5.42578125" style="102" customWidth="1"/>
    <col min="5" max="5" width="13.7109375" style="102" customWidth="1"/>
    <col min="6" max="6" width="4" style="102" customWidth="1"/>
    <col min="7" max="7" width="4.140625" style="102" customWidth="1"/>
    <col min="8" max="9" width="3.85546875" style="102" customWidth="1"/>
    <col min="10" max="10" width="5.140625" style="102" customWidth="1"/>
    <col min="11" max="11" width="21.42578125" style="102" customWidth="1"/>
    <col min="12" max="12" width="16.7109375" style="102" customWidth="1"/>
    <col min="13" max="17" width="13.140625" style="102" customWidth="1"/>
    <col min="18" max="18" width="12.42578125" style="102" customWidth="1"/>
    <col min="19" max="21" width="10.85546875" style="102"/>
    <col min="22" max="22" width="9.42578125" style="102" customWidth="1"/>
    <col min="23" max="23" width="8" style="102" customWidth="1"/>
    <col min="24" max="24" width="8.85546875" style="102" customWidth="1"/>
    <col min="25" max="25" width="9.140625" style="102" customWidth="1"/>
    <col min="26" max="26" width="8" style="102" customWidth="1"/>
    <col min="27" max="27" width="9.42578125" style="102" customWidth="1"/>
    <col min="28" max="28" width="8" style="102" customWidth="1"/>
    <col min="29" max="29" width="6.85546875" style="102" customWidth="1"/>
    <col min="30" max="30" width="6.42578125" style="102" customWidth="1"/>
    <col min="31" max="31" width="6.7109375" style="102" customWidth="1"/>
    <col min="32" max="32" width="6.85546875" style="102" customWidth="1"/>
    <col min="33" max="34" width="13.140625" style="102" customWidth="1"/>
    <col min="35" max="35" width="12.42578125" style="102" customWidth="1"/>
    <col min="36" max="37" width="11.85546875" style="102" customWidth="1"/>
    <col min="38" max="38" width="19.85546875" style="102" customWidth="1"/>
    <col min="39" max="40" width="10.85546875" style="102"/>
    <col min="41" max="41" width="11.85546875" style="102" bestFit="1" customWidth="1"/>
    <col min="42" max="16384" width="10.85546875" style="102"/>
  </cols>
  <sheetData>
    <row r="1" spans="1:38" x14ac:dyDescent="0.2">
      <c r="A1" s="1142"/>
      <c r="B1" s="1143"/>
      <c r="C1" s="1143"/>
      <c r="D1" s="1143"/>
      <c r="E1" s="1144"/>
      <c r="F1" s="1151" t="s">
        <v>51</v>
      </c>
      <c r="G1" s="1152"/>
      <c r="H1" s="1152"/>
      <c r="I1" s="1152"/>
      <c r="J1" s="1152"/>
      <c r="K1" s="1152"/>
      <c r="L1" s="1152"/>
      <c r="M1" s="1152"/>
      <c r="N1" s="1152"/>
      <c r="O1" s="1153"/>
      <c r="P1" s="1157" t="s">
        <v>54</v>
      </c>
      <c r="Q1" s="1157"/>
    </row>
    <row r="2" spans="1:38" x14ac:dyDescent="0.2">
      <c r="A2" s="1145"/>
      <c r="B2" s="1146"/>
      <c r="C2" s="1146"/>
      <c r="D2" s="1146"/>
      <c r="E2" s="1147"/>
      <c r="F2" s="1154"/>
      <c r="G2" s="1155"/>
      <c r="H2" s="1155"/>
      <c r="I2" s="1155"/>
      <c r="J2" s="1155"/>
      <c r="K2" s="1155"/>
      <c r="L2" s="1155"/>
      <c r="M2" s="1155"/>
      <c r="N2" s="1155"/>
      <c r="O2" s="1156"/>
      <c r="P2" s="1157" t="s">
        <v>55</v>
      </c>
      <c r="Q2" s="1157"/>
    </row>
    <row r="3" spans="1:38" x14ac:dyDescent="0.2">
      <c r="A3" s="1145"/>
      <c r="B3" s="1146"/>
      <c r="C3" s="1146"/>
      <c r="D3" s="1146"/>
      <c r="E3" s="1147"/>
      <c r="F3" s="1151" t="s">
        <v>53</v>
      </c>
      <c r="G3" s="1152"/>
      <c r="H3" s="1152"/>
      <c r="I3" s="1152"/>
      <c r="J3" s="1152"/>
      <c r="K3" s="1152"/>
      <c r="L3" s="1152"/>
      <c r="M3" s="1152"/>
      <c r="N3" s="1152"/>
      <c r="O3" s="1153"/>
      <c r="P3" s="1158" t="s">
        <v>56</v>
      </c>
      <c r="Q3" s="1159"/>
    </row>
    <row r="4" spans="1:38" x14ac:dyDescent="0.2">
      <c r="A4" s="1148"/>
      <c r="B4" s="1149"/>
      <c r="C4" s="1149"/>
      <c r="D4" s="1149"/>
      <c r="E4" s="1150"/>
      <c r="F4" s="1154"/>
      <c r="G4" s="1155"/>
      <c r="H4" s="1155"/>
      <c r="I4" s="1155"/>
      <c r="J4" s="1155"/>
      <c r="K4" s="1155"/>
      <c r="L4" s="1155"/>
      <c r="M4" s="1155"/>
      <c r="N4" s="1155"/>
      <c r="O4" s="1156"/>
      <c r="P4" s="1160"/>
      <c r="Q4" s="1161"/>
    </row>
    <row r="6" spans="1:38" x14ac:dyDescent="0.2">
      <c r="A6" s="1132" t="s">
        <v>52</v>
      </c>
      <c r="B6" s="1132"/>
      <c r="C6" s="1132"/>
      <c r="D6" s="1132"/>
      <c r="E6" s="1132"/>
      <c r="F6" s="1132"/>
      <c r="G6" s="1132"/>
      <c r="H6" s="1132"/>
      <c r="I6" s="1132"/>
      <c r="J6" s="1132"/>
      <c r="K6" s="1132"/>
      <c r="L6" s="1132"/>
      <c r="M6" s="1132"/>
      <c r="N6" s="1132"/>
      <c r="O6" s="1132"/>
      <c r="P6" s="1132"/>
      <c r="Q6" s="1132"/>
      <c r="R6" s="1132"/>
      <c r="S6" s="1132"/>
      <c r="T6" s="1132"/>
      <c r="U6" s="1132"/>
      <c r="V6" s="1132"/>
      <c r="W6" s="1132"/>
      <c r="X6" s="1132"/>
      <c r="Y6" s="1132"/>
      <c r="Z6" s="1132"/>
      <c r="AA6" s="1132"/>
      <c r="AB6" s="1132"/>
      <c r="AC6" s="1132"/>
      <c r="AD6" s="1132"/>
      <c r="AE6" s="1132"/>
      <c r="AF6" s="1132"/>
      <c r="AG6" s="1132"/>
      <c r="AH6" s="1132"/>
      <c r="AI6" s="1132"/>
      <c r="AJ6" s="1132"/>
      <c r="AK6" s="104"/>
    </row>
    <row r="7" spans="1:38" x14ac:dyDescent="0.2">
      <c r="A7" s="105" t="s">
        <v>199</v>
      </c>
      <c r="B7" s="105"/>
      <c r="C7" s="105" t="s">
        <v>213</v>
      </c>
      <c r="D7" s="105"/>
      <c r="E7" s="105"/>
      <c r="F7" s="105"/>
      <c r="G7" s="105"/>
      <c r="H7" s="105"/>
      <c r="I7" s="105"/>
      <c r="J7" s="105"/>
      <c r="K7" s="105"/>
    </row>
    <row r="8" spans="1:38" x14ac:dyDescent="0.2">
      <c r="A8" s="105" t="s">
        <v>200</v>
      </c>
      <c r="B8" s="105">
        <v>2019</v>
      </c>
      <c r="C8" s="105"/>
      <c r="D8" s="105"/>
      <c r="E8" s="105"/>
      <c r="F8" s="105"/>
      <c r="G8" s="105"/>
      <c r="H8" s="105"/>
      <c r="I8" s="105"/>
    </row>
    <row r="9" spans="1:38" ht="12" thickBot="1" x14ac:dyDescent="0.25">
      <c r="A9" s="106"/>
      <c r="B9" s="106"/>
      <c r="C9" s="106"/>
      <c r="D9" s="106"/>
      <c r="E9" s="106"/>
      <c r="F9" s="106"/>
      <c r="G9" s="106"/>
      <c r="H9" s="106"/>
      <c r="I9" s="106"/>
    </row>
    <row r="10" spans="1:38" ht="12" thickBot="1" x14ac:dyDescent="0.25">
      <c r="A10" s="1133" t="s">
        <v>4</v>
      </c>
      <c r="B10" s="1134"/>
      <c r="C10" s="1134"/>
      <c r="D10" s="1134"/>
      <c r="E10" s="1134"/>
      <c r="F10" s="1134"/>
      <c r="G10" s="1134"/>
      <c r="H10" s="1134"/>
      <c r="I10" s="1134"/>
      <c r="J10" s="1134"/>
      <c r="K10" s="1134"/>
      <c r="L10" s="1134"/>
      <c r="M10" s="1134"/>
      <c r="N10" s="1135"/>
      <c r="O10" s="107"/>
      <c r="P10" s="107"/>
      <c r="Q10" s="107"/>
      <c r="R10" s="1136" t="s">
        <v>5</v>
      </c>
      <c r="S10" s="1137"/>
      <c r="T10" s="1137"/>
      <c r="U10" s="1137"/>
      <c r="V10" s="1138"/>
      <c r="W10" s="1138"/>
      <c r="X10" s="1138"/>
      <c r="Y10" s="1138"/>
      <c r="Z10" s="1138"/>
      <c r="AA10" s="1138"/>
      <c r="AB10" s="1138"/>
      <c r="AC10" s="1138"/>
      <c r="AD10" s="1138"/>
      <c r="AE10" s="1137"/>
      <c r="AF10" s="1137"/>
      <c r="AG10" s="1137"/>
      <c r="AH10" s="1137"/>
      <c r="AI10" s="1138"/>
      <c r="AJ10" s="1137"/>
      <c r="AK10" s="1137"/>
      <c r="AL10" s="1139"/>
    </row>
    <row r="11" spans="1:38" x14ac:dyDescent="0.2">
      <c r="A11" s="1084" t="s">
        <v>2</v>
      </c>
      <c r="B11" s="1035" t="s">
        <v>30</v>
      </c>
      <c r="C11" s="1036"/>
      <c r="D11" s="1037"/>
      <c r="E11" s="1041" t="s">
        <v>38</v>
      </c>
      <c r="F11" s="1035" t="s">
        <v>39</v>
      </c>
      <c r="G11" s="1036"/>
      <c r="H11" s="1036"/>
      <c r="I11" s="1036"/>
      <c r="J11" s="1037"/>
      <c r="K11" s="1041" t="s">
        <v>1</v>
      </c>
      <c r="L11" s="1041" t="s">
        <v>0</v>
      </c>
      <c r="M11" s="1041" t="s">
        <v>201</v>
      </c>
      <c r="N11" s="1086" t="s">
        <v>6</v>
      </c>
      <c r="O11" s="1067" t="s">
        <v>36</v>
      </c>
      <c r="P11" s="1067" t="s">
        <v>37</v>
      </c>
      <c r="Q11" s="1071" t="s">
        <v>35</v>
      </c>
      <c r="R11" s="1065" t="s">
        <v>40</v>
      </c>
      <c r="S11" s="1051" t="s">
        <v>47</v>
      </c>
      <c r="T11" s="1051" t="s">
        <v>46</v>
      </c>
      <c r="U11" s="1051" t="s">
        <v>48</v>
      </c>
      <c r="V11" s="1043" t="s">
        <v>15</v>
      </c>
      <c r="W11" s="1043"/>
      <c r="X11" s="1043"/>
      <c r="Y11" s="1043"/>
      <c r="Z11" s="1043"/>
      <c r="AA11" s="1129" t="s">
        <v>50</v>
      </c>
      <c r="AB11" s="1043" t="s">
        <v>49</v>
      </c>
      <c r="AC11" s="1043" t="s">
        <v>18</v>
      </c>
      <c r="AD11" s="1043"/>
      <c r="AE11" s="1066" t="s">
        <v>19</v>
      </c>
      <c r="AF11" s="1066"/>
      <c r="AG11" s="1051" t="s">
        <v>41</v>
      </c>
      <c r="AH11" s="1049" t="s">
        <v>42</v>
      </c>
      <c r="AI11" s="1052" t="s">
        <v>43</v>
      </c>
      <c r="AJ11" s="1048" t="s">
        <v>44</v>
      </c>
      <c r="AK11" s="1050" t="s">
        <v>45</v>
      </c>
      <c r="AL11" s="1088" t="s">
        <v>26</v>
      </c>
    </row>
    <row r="12" spans="1:38" x14ac:dyDescent="0.2">
      <c r="A12" s="1085"/>
      <c r="B12" s="1038"/>
      <c r="C12" s="1039"/>
      <c r="D12" s="1040"/>
      <c r="E12" s="1042"/>
      <c r="F12" s="1038"/>
      <c r="G12" s="1039"/>
      <c r="H12" s="1039"/>
      <c r="I12" s="1039"/>
      <c r="J12" s="1040"/>
      <c r="K12" s="1042"/>
      <c r="L12" s="1042"/>
      <c r="M12" s="1042"/>
      <c r="N12" s="1087"/>
      <c r="O12" s="1067"/>
      <c r="P12" s="1067"/>
      <c r="Q12" s="1071"/>
      <c r="R12" s="1048"/>
      <c r="S12" s="1051"/>
      <c r="T12" s="1051"/>
      <c r="U12" s="1051"/>
      <c r="V12" s="1043" t="s">
        <v>13</v>
      </c>
      <c r="W12" s="1043"/>
      <c r="X12" s="1043" t="s">
        <v>14</v>
      </c>
      <c r="Y12" s="1043"/>
      <c r="Z12" s="1043"/>
      <c r="AA12" s="1129"/>
      <c r="AB12" s="1043"/>
      <c r="AC12" s="1043"/>
      <c r="AD12" s="1043"/>
      <c r="AE12" s="1043"/>
      <c r="AF12" s="1043"/>
      <c r="AG12" s="1051"/>
      <c r="AH12" s="1049"/>
      <c r="AI12" s="1052"/>
      <c r="AJ12" s="1048"/>
      <c r="AK12" s="1051"/>
      <c r="AL12" s="1089"/>
    </row>
    <row r="13" spans="1:38" ht="68.25" thickBot="1" x14ac:dyDescent="0.25">
      <c r="A13" s="1140"/>
      <c r="B13" s="108" t="s">
        <v>27</v>
      </c>
      <c r="C13" s="108" t="s">
        <v>28</v>
      </c>
      <c r="D13" s="109" t="s">
        <v>29</v>
      </c>
      <c r="E13" s="1141"/>
      <c r="F13" s="110" t="s">
        <v>8</v>
      </c>
      <c r="G13" s="110" t="s">
        <v>9</v>
      </c>
      <c r="H13" s="110" t="s">
        <v>10</v>
      </c>
      <c r="I13" s="110" t="s">
        <v>11</v>
      </c>
      <c r="J13" s="111" t="s">
        <v>3</v>
      </c>
      <c r="K13" s="1141"/>
      <c r="L13" s="1141"/>
      <c r="M13" s="1141"/>
      <c r="N13" s="1130"/>
      <c r="O13" s="1067"/>
      <c r="P13" s="1067"/>
      <c r="Q13" s="1071"/>
      <c r="R13" s="1131"/>
      <c r="S13" s="1128"/>
      <c r="T13" s="1128"/>
      <c r="U13" s="1128"/>
      <c r="V13" s="52" t="s">
        <v>16</v>
      </c>
      <c r="W13" s="52" t="s">
        <v>17</v>
      </c>
      <c r="X13" s="52" t="s">
        <v>25</v>
      </c>
      <c r="Y13" s="52" t="s">
        <v>24</v>
      </c>
      <c r="Z13" s="52" t="s">
        <v>17</v>
      </c>
      <c r="AA13" s="1129"/>
      <c r="AB13" s="1043"/>
      <c r="AC13" s="52" t="s">
        <v>20</v>
      </c>
      <c r="AD13" s="52" t="s">
        <v>21</v>
      </c>
      <c r="AE13" s="51" t="s">
        <v>22</v>
      </c>
      <c r="AF13" s="51" t="s">
        <v>23</v>
      </c>
      <c r="AG13" s="1051"/>
      <c r="AH13" s="1049"/>
      <c r="AI13" s="1053"/>
      <c r="AJ13" s="1048"/>
      <c r="AK13" s="1051"/>
      <c r="AL13" s="1089"/>
    </row>
    <row r="14" spans="1:38" ht="12" thickBot="1" x14ac:dyDescent="0.25">
      <c r="A14" s="113"/>
      <c r="B14" s="114"/>
      <c r="C14" s="114"/>
      <c r="D14" s="115"/>
      <c r="E14" s="114"/>
      <c r="F14" s="116"/>
      <c r="G14" s="116"/>
      <c r="H14" s="116"/>
      <c r="I14" s="116"/>
      <c r="J14" s="117">
        <f>SUM(F14:I14)</f>
        <v>0</v>
      </c>
      <c r="K14" s="118"/>
      <c r="L14" s="118"/>
      <c r="M14" s="119"/>
      <c r="N14" s="120"/>
      <c r="O14" s="121"/>
      <c r="P14" s="121"/>
      <c r="Q14" s="121"/>
      <c r="R14" s="122"/>
      <c r="S14" s="116"/>
      <c r="T14" s="123"/>
      <c r="U14" s="118"/>
      <c r="V14" s="124"/>
      <c r="W14" s="124"/>
      <c r="X14" s="124"/>
      <c r="Y14" s="124"/>
      <c r="Z14" s="124"/>
      <c r="AA14" s="124"/>
      <c r="AB14" s="124"/>
      <c r="AC14" s="124"/>
      <c r="AD14" s="124"/>
      <c r="AE14" s="125"/>
      <c r="AF14" s="126"/>
      <c r="AG14" s="127"/>
      <c r="AH14" s="127"/>
      <c r="AI14" s="127"/>
      <c r="AJ14" s="126"/>
      <c r="AK14" s="126"/>
      <c r="AL14" s="101"/>
    </row>
    <row r="15" spans="1:38" s="106" customFormat="1" ht="135" x14ac:dyDescent="0.25">
      <c r="A15" s="128" t="s">
        <v>202</v>
      </c>
      <c r="B15" s="129" t="s">
        <v>52</v>
      </c>
      <c r="C15" s="129" t="s">
        <v>58</v>
      </c>
      <c r="D15" s="129"/>
      <c r="E15" s="130" t="s">
        <v>203</v>
      </c>
      <c r="F15" s="129">
        <v>10</v>
      </c>
      <c r="G15" s="129">
        <v>10</v>
      </c>
      <c r="H15" s="128" t="s">
        <v>204</v>
      </c>
      <c r="I15" s="128" t="s">
        <v>204</v>
      </c>
      <c r="J15" s="128" t="s">
        <v>205</v>
      </c>
      <c r="K15" s="130" t="s">
        <v>206</v>
      </c>
      <c r="L15" s="128" t="s">
        <v>111</v>
      </c>
      <c r="M15" s="128">
        <v>544</v>
      </c>
      <c r="N15" s="128" t="s">
        <v>216</v>
      </c>
      <c r="O15" s="128" t="s">
        <v>208</v>
      </c>
      <c r="P15" s="128" t="s">
        <v>52</v>
      </c>
      <c r="Q15" s="128" t="s">
        <v>209</v>
      </c>
      <c r="R15" s="131" t="s">
        <v>52</v>
      </c>
      <c r="S15" s="132" t="s">
        <v>52</v>
      </c>
      <c r="T15" s="132" t="s">
        <v>52</v>
      </c>
      <c r="U15" s="133" t="s">
        <v>52</v>
      </c>
      <c r="V15" s="132" t="s">
        <v>52</v>
      </c>
      <c r="W15" s="134" t="s">
        <v>52</v>
      </c>
      <c r="X15" s="132"/>
      <c r="Y15" s="132"/>
      <c r="Z15" s="132"/>
      <c r="AA15" s="135" t="s">
        <v>52</v>
      </c>
      <c r="AB15" s="132"/>
      <c r="AC15" s="132"/>
      <c r="AD15" s="132" t="s">
        <v>52</v>
      </c>
      <c r="AE15" s="132"/>
      <c r="AF15" s="136" t="s">
        <v>52</v>
      </c>
      <c r="AG15" s="133" t="s">
        <v>52</v>
      </c>
      <c r="AH15" s="133" t="s">
        <v>52</v>
      </c>
      <c r="AI15" s="137" t="s">
        <v>52</v>
      </c>
      <c r="AJ15" s="138" t="s">
        <v>52</v>
      </c>
      <c r="AK15" s="139"/>
      <c r="AL15" s="140" t="s">
        <v>214</v>
      </c>
    </row>
    <row r="16" spans="1:38" ht="135.75" thickBot="1" x14ac:dyDescent="0.25">
      <c r="A16" s="128" t="s">
        <v>202</v>
      </c>
      <c r="B16" s="129" t="s">
        <v>52</v>
      </c>
      <c r="C16" s="129"/>
      <c r="D16" s="129" t="s">
        <v>58</v>
      </c>
      <c r="E16" s="130" t="s">
        <v>210</v>
      </c>
      <c r="F16" s="129">
        <v>10</v>
      </c>
      <c r="G16" s="129">
        <v>10</v>
      </c>
      <c r="H16" s="128" t="s">
        <v>204</v>
      </c>
      <c r="I16" s="128" t="s">
        <v>204</v>
      </c>
      <c r="J16" s="128" t="s">
        <v>205</v>
      </c>
      <c r="K16" s="130" t="s">
        <v>206</v>
      </c>
      <c r="L16" s="128" t="s">
        <v>111</v>
      </c>
      <c r="M16" s="128">
        <v>544</v>
      </c>
      <c r="N16" s="128" t="s">
        <v>216</v>
      </c>
      <c r="O16" s="128" t="s">
        <v>211</v>
      </c>
      <c r="P16" s="128" t="s">
        <v>52</v>
      </c>
      <c r="Q16" s="128" t="s">
        <v>209</v>
      </c>
      <c r="R16" s="131"/>
      <c r="S16" s="132"/>
      <c r="T16" s="132"/>
      <c r="U16" s="74"/>
      <c r="V16" s="132"/>
      <c r="W16" s="134"/>
      <c r="X16" s="132"/>
      <c r="Y16" s="132"/>
      <c r="Z16" s="132"/>
      <c r="AA16" s="135"/>
      <c r="AB16" s="132"/>
      <c r="AC16" s="132"/>
      <c r="AD16" s="132"/>
      <c r="AE16" s="132"/>
      <c r="AF16" s="136"/>
      <c r="AG16" s="141"/>
      <c r="AH16" s="142"/>
      <c r="AI16" s="137"/>
      <c r="AJ16" s="138"/>
      <c r="AK16" s="143"/>
      <c r="AL16" s="140" t="s">
        <v>214</v>
      </c>
    </row>
    <row r="17" spans="1:38" ht="12" thickBot="1" x14ac:dyDescent="0.25">
      <c r="A17" s="99" t="s">
        <v>3</v>
      </c>
      <c r="B17" s="100"/>
      <c r="C17" s="100"/>
      <c r="D17" s="100"/>
      <c r="E17" s="5"/>
      <c r="F17" s="5">
        <f>SUM(F14:F16)</f>
        <v>20</v>
      </c>
      <c r="G17" s="5">
        <f>SUM(G14:G16)</f>
        <v>20</v>
      </c>
      <c r="H17" s="5">
        <f>SUM(H14:H16)</f>
        <v>0</v>
      </c>
      <c r="I17" s="5">
        <f>SUM(I14:I16)</f>
        <v>0</v>
      </c>
      <c r="J17" s="144">
        <f t="shared" ref="J17" si="0">SUM(F17:I17)</f>
        <v>40</v>
      </c>
      <c r="K17" s="89" t="s">
        <v>7</v>
      </c>
      <c r="L17" s="89" t="s">
        <v>7</v>
      </c>
      <c r="M17" s="90" t="s">
        <v>7</v>
      </c>
      <c r="N17" s="5">
        <v>20</v>
      </c>
      <c r="O17" s="91"/>
      <c r="P17" s="91"/>
      <c r="Q17" s="91"/>
      <c r="R17" s="4">
        <f>SUM(R14:R16)</f>
        <v>0</v>
      </c>
      <c r="S17" s="5">
        <f>SUM(S14:S16)</f>
        <v>0</v>
      </c>
      <c r="T17" s="5">
        <f>SUM(T14:T16)</f>
        <v>0</v>
      </c>
      <c r="U17" s="5"/>
      <c r="V17" s="5">
        <f>SUM(V14:V16)</f>
        <v>0</v>
      </c>
      <c r="W17" s="5">
        <f>SUM(W14:W16)</f>
        <v>0</v>
      </c>
      <c r="X17" s="5"/>
      <c r="Y17" s="5">
        <f>SUM(Y14:Y16)</f>
        <v>0</v>
      </c>
      <c r="Z17" s="5">
        <f>SUM(Z14:Z16)</f>
        <v>0</v>
      </c>
      <c r="AA17" s="7"/>
      <c r="AB17" s="7"/>
      <c r="AC17" s="5">
        <f>SUM(AC14:AC16)</f>
        <v>0</v>
      </c>
      <c r="AD17" s="5">
        <f>SUM(AD14:AD16)</f>
        <v>0</v>
      </c>
      <c r="AE17" s="5">
        <f>SUM(AE14:AE16)</f>
        <v>0</v>
      </c>
      <c r="AF17" s="5">
        <f>SUM(AF14:AF16)</f>
        <v>0</v>
      </c>
      <c r="AG17" s="6"/>
      <c r="AH17" s="8"/>
      <c r="AI17" s="16" t="e">
        <f>AVERAGE(AI14:AI16)</f>
        <v>#DIV/0!</v>
      </c>
      <c r="AJ17" s="7">
        <f>SUM(AJ14:AJ16)</f>
        <v>0</v>
      </c>
      <c r="AK17" s="7"/>
      <c r="AL17" s="101"/>
    </row>
    <row r="18" spans="1:38" ht="12" thickBot="1" x14ac:dyDescent="0.25">
      <c r="A18" s="1076" t="s">
        <v>31</v>
      </c>
      <c r="B18" s="1077"/>
      <c r="C18" s="1077"/>
      <c r="D18" s="1077"/>
      <c r="E18" s="1077"/>
      <c r="F18" s="1077"/>
      <c r="G18" s="1077"/>
      <c r="H18" s="1077"/>
      <c r="I18" s="1077"/>
      <c r="J18" s="1077"/>
      <c r="K18" s="1077"/>
      <c r="L18" s="1077"/>
      <c r="M18" s="1077"/>
      <c r="N18" s="1077"/>
      <c r="O18" s="1077"/>
      <c r="P18" s="1077"/>
      <c r="Q18" s="1077"/>
      <c r="R18" s="1077"/>
      <c r="S18" s="1077"/>
      <c r="T18" s="1077"/>
      <c r="U18" s="1077"/>
      <c r="V18" s="1077"/>
      <c r="W18" s="1077"/>
      <c r="X18" s="1077"/>
      <c r="Y18" s="1077"/>
      <c r="Z18" s="1077"/>
      <c r="AA18" s="1077"/>
      <c r="AB18" s="1077"/>
      <c r="AC18" s="1077"/>
      <c r="AD18" s="1077"/>
      <c r="AE18" s="1077"/>
      <c r="AF18" s="1077"/>
      <c r="AG18" s="1077"/>
      <c r="AH18" s="1077"/>
      <c r="AI18" s="1077"/>
      <c r="AJ18" s="1077"/>
      <c r="AK18" s="1077"/>
      <c r="AL18" s="1078"/>
    </row>
    <row r="22" spans="1:38" x14ac:dyDescent="0.2">
      <c r="A22" s="1127" t="s">
        <v>212</v>
      </c>
      <c r="B22" s="1127"/>
      <c r="C22" s="1127"/>
      <c r="D22" s="1127"/>
      <c r="E22" s="1127"/>
    </row>
    <row r="23" spans="1:38" x14ac:dyDescent="0.2">
      <c r="A23" s="102" t="s">
        <v>32</v>
      </c>
    </row>
    <row r="26" spans="1:38" x14ac:dyDescent="0.2">
      <c r="A26" s="1127" t="s">
        <v>33</v>
      </c>
      <c r="B26" s="1127"/>
      <c r="C26" s="1127"/>
      <c r="D26" s="1127"/>
      <c r="E26" s="1127"/>
    </row>
    <row r="27" spans="1:38" x14ac:dyDescent="0.2">
      <c r="A27" s="102" t="s">
        <v>34</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6:E26"/>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18:AL18"/>
    <mergeCell ref="A22:E22"/>
    <mergeCell ref="AJ11:AJ13"/>
    <mergeCell ref="AK11:AK13"/>
    <mergeCell ref="S11:S13"/>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0"/>
  <sheetViews>
    <sheetView workbookViewId="0">
      <selection sqref="A1:E4"/>
    </sheetView>
  </sheetViews>
  <sheetFormatPr baseColWidth="10" defaultColWidth="11.42578125" defaultRowHeight="104.25" customHeight="1" x14ac:dyDescent="0.25"/>
  <cols>
    <col min="1" max="1" width="29.42578125" style="277" customWidth="1"/>
    <col min="2" max="2" width="4.28515625" style="240" customWidth="1"/>
    <col min="3" max="3" width="3.7109375" style="240" customWidth="1"/>
    <col min="4" max="4" width="4.140625" style="240" customWidth="1"/>
    <col min="5" max="5" width="38.7109375" style="227" customWidth="1"/>
    <col min="6" max="6" width="5.5703125" style="240" customWidth="1"/>
    <col min="7" max="7" width="5.7109375" style="240" customWidth="1"/>
    <col min="8" max="9" width="4.7109375" style="240" customWidth="1"/>
    <col min="10" max="10" width="6.5703125" style="240" customWidth="1"/>
    <col min="11" max="11" width="30.28515625" style="227" customWidth="1"/>
    <col min="12" max="12" width="11" style="227" customWidth="1"/>
    <col min="13" max="13" width="13.140625" style="240" customWidth="1"/>
    <col min="14" max="14" width="14.140625" style="240" customWidth="1"/>
    <col min="15" max="15" width="20.28515625" style="227" customWidth="1"/>
    <col min="16" max="16" width="9.7109375" style="240" customWidth="1"/>
    <col min="17" max="17" width="20.5703125" style="227" customWidth="1"/>
    <col min="18" max="18" width="12.42578125" style="227" customWidth="1"/>
    <col min="19" max="21" width="11.42578125" style="227"/>
    <col min="22" max="22" width="9.42578125" style="227" customWidth="1"/>
    <col min="23" max="23" width="8" style="227" customWidth="1"/>
    <col min="24" max="24" width="8.85546875" style="227" customWidth="1"/>
    <col min="25" max="25" width="9.140625" style="227" customWidth="1"/>
    <col min="26" max="26" width="8" style="227" customWidth="1"/>
    <col min="27" max="27" width="9.5703125" style="227" customWidth="1"/>
    <col min="28" max="28" width="8" style="227" customWidth="1"/>
    <col min="29" max="29" width="6.85546875" style="227" customWidth="1"/>
    <col min="30" max="30" width="6.5703125" style="227" customWidth="1"/>
    <col min="31" max="31" width="6.7109375" style="227" customWidth="1"/>
    <col min="32" max="32" width="6.85546875" style="227" customWidth="1"/>
    <col min="33" max="34" width="13.140625" style="227" customWidth="1"/>
    <col min="35" max="35" width="12.5703125" style="227" customWidth="1"/>
    <col min="36" max="37" width="11.85546875" style="227" customWidth="1"/>
    <col min="38" max="40" width="11.42578125" style="227"/>
    <col min="41" max="41" width="11.85546875" style="227" bestFit="1" customWidth="1"/>
    <col min="42" max="16384" width="11.42578125" style="227"/>
  </cols>
  <sheetData>
    <row r="1" spans="1:38" ht="15" x14ac:dyDescent="0.25">
      <c r="A1" s="1204"/>
      <c r="B1" s="1205"/>
      <c r="C1" s="1205"/>
      <c r="D1" s="1205"/>
      <c r="E1" s="1206"/>
      <c r="F1" s="1059" t="s">
        <v>51</v>
      </c>
      <c r="G1" s="1060"/>
      <c r="H1" s="1060"/>
      <c r="I1" s="1060"/>
      <c r="J1" s="1060"/>
      <c r="K1" s="1060"/>
      <c r="L1" s="1060"/>
      <c r="M1" s="1060"/>
      <c r="N1" s="1060"/>
      <c r="O1" s="1061"/>
      <c r="P1" s="1211" t="s">
        <v>54</v>
      </c>
      <c r="Q1" s="1212"/>
    </row>
    <row r="2" spans="1:38" ht="15" x14ac:dyDescent="0.25">
      <c r="A2" s="1207"/>
      <c r="B2" s="1163"/>
      <c r="C2" s="1163"/>
      <c r="D2" s="1163"/>
      <c r="E2" s="1208"/>
      <c r="F2" s="1062"/>
      <c r="G2" s="1063"/>
      <c r="H2" s="1063"/>
      <c r="I2" s="1063"/>
      <c r="J2" s="1063"/>
      <c r="K2" s="1063"/>
      <c r="L2" s="1063"/>
      <c r="M2" s="1063"/>
      <c r="N2" s="1063"/>
      <c r="O2" s="1064"/>
      <c r="P2" s="1211" t="s">
        <v>55</v>
      </c>
      <c r="Q2" s="1212"/>
    </row>
    <row r="3" spans="1:38" ht="15" x14ac:dyDescent="0.25">
      <c r="A3" s="1207"/>
      <c r="B3" s="1163"/>
      <c r="C3" s="1163"/>
      <c r="D3" s="1163"/>
      <c r="E3" s="1208"/>
      <c r="F3" s="1059" t="s">
        <v>53</v>
      </c>
      <c r="G3" s="1060"/>
      <c r="H3" s="1060"/>
      <c r="I3" s="1060"/>
      <c r="J3" s="1060"/>
      <c r="K3" s="1060"/>
      <c r="L3" s="1060"/>
      <c r="M3" s="1060"/>
      <c r="N3" s="1060"/>
      <c r="O3" s="1061"/>
      <c r="P3" s="1055" t="s">
        <v>56</v>
      </c>
      <c r="Q3" s="1056"/>
    </row>
    <row r="4" spans="1:38" ht="15" x14ac:dyDescent="0.25">
      <c r="A4" s="1209"/>
      <c r="B4" s="1162"/>
      <c r="C4" s="1162"/>
      <c r="D4" s="1162"/>
      <c r="E4" s="1210"/>
      <c r="F4" s="1062"/>
      <c r="G4" s="1063"/>
      <c r="H4" s="1063"/>
      <c r="I4" s="1063"/>
      <c r="J4" s="1063"/>
      <c r="K4" s="1063"/>
      <c r="L4" s="1063"/>
      <c r="M4" s="1063"/>
      <c r="N4" s="1063"/>
      <c r="O4" s="1064"/>
      <c r="P4" s="1057"/>
      <c r="Q4" s="1058"/>
    </row>
    <row r="5" spans="1:38" ht="15" x14ac:dyDescent="0.25">
      <c r="A5" s="228"/>
      <c r="B5" s="228"/>
      <c r="C5" s="228"/>
      <c r="D5" s="228"/>
      <c r="E5" s="228"/>
      <c r="F5" s="229"/>
      <c r="G5" s="229"/>
      <c r="H5" s="229"/>
      <c r="I5" s="229"/>
      <c r="J5" s="229"/>
      <c r="K5" s="229"/>
      <c r="L5" s="229"/>
      <c r="M5" s="229"/>
      <c r="N5" s="229"/>
      <c r="O5" s="229"/>
      <c r="P5" s="230"/>
      <c r="Q5" s="230"/>
    </row>
    <row r="6" spans="1:38" ht="15" x14ac:dyDescent="0.25">
      <c r="A6" s="1195" t="s">
        <v>230</v>
      </c>
      <c r="B6" s="1196"/>
      <c r="C6" s="1196"/>
      <c r="D6" s="1196"/>
      <c r="E6" s="1196"/>
      <c r="F6" s="1197"/>
      <c r="G6" s="1197"/>
      <c r="H6" s="1197"/>
      <c r="I6" s="1197"/>
      <c r="J6" s="1197"/>
      <c r="K6" s="1197"/>
      <c r="L6" s="1197"/>
      <c r="M6" s="1197"/>
      <c r="N6" s="1197"/>
      <c r="O6" s="1197"/>
      <c r="P6" s="231"/>
      <c r="Q6" s="232"/>
    </row>
    <row r="7" spans="1:38" ht="15" x14ac:dyDescent="0.25">
      <c r="A7" s="233" t="s">
        <v>231</v>
      </c>
      <c r="B7" s="1196" t="s">
        <v>232</v>
      </c>
      <c r="C7" s="1198"/>
      <c r="D7" s="1198"/>
      <c r="E7" s="1198"/>
      <c r="F7" s="235"/>
      <c r="G7" s="235"/>
      <c r="H7" s="235"/>
      <c r="I7" s="235"/>
      <c r="J7" s="231"/>
      <c r="K7" s="228"/>
      <c r="L7" s="228"/>
      <c r="M7" s="231"/>
      <c r="N7" s="231"/>
      <c r="O7" s="228"/>
      <c r="P7" s="231"/>
      <c r="Q7" s="228"/>
    </row>
    <row r="8" spans="1:38" ht="15.75" thickBot="1" x14ac:dyDescent="0.3">
      <c r="A8" s="233"/>
      <c r="B8" s="236"/>
      <c r="C8" s="236"/>
      <c r="D8" s="236"/>
      <c r="E8" s="236"/>
      <c r="F8" s="235"/>
      <c r="G8" s="235"/>
      <c r="H8" s="235"/>
      <c r="I8" s="235"/>
      <c r="J8" s="231"/>
      <c r="K8" s="228"/>
      <c r="L8" s="228"/>
      <c r="M8" s="231"/>
      <c r="N8" s="231"/>
      <c r="O8" s="228"/>
      <c r="P8" s="231"/>
      <c r="Q8" s="228"/>
    </row>
    <row r="9" spans="1:38" s="239" customFormat="1" ht="15.75" thickBot="1" x14ac:dyDescent="0.3">
      <c r="A9" s="1199" t="s">
        <v>4</v>
      </c>
      <c r="B9" s="1200"/>
      <c r="C9" s="1200"/>
      <c r="D9" s="1200"/>
      <c r="E9" s="1200"/>
      <c r="F9" s="1200"/>
      <c r="G9" s="1200"/>
      <c r="H9" s="1200"/>
      <c r="I9" s="1200"/>
      <c r="J9" s="1200"/>
      <c r="K9" s="1200"/>
      <c r="L9" s="1200"/>
      <c r="M9" s="1200"/>
      <c r="N9" s="1200"/>
      <c r="O9" s="237"/>
      <c r="P9" s="237"/>
      <c r="Q9" s="238"/>
      <c r="R9" s="1201" t="s">
        <v>5</v>
      </c>
      <c r="S9" s="1201"/>
      <c r="T9" s="1201"/>
      <c r="U9" s="1201"/>
      <c r="V9" s="1202"/>
      <c r="W9" s="1202"/>
      <c r="X9" s="1202"/>
      <c r="Y9" s="1202"/>
      <c r="Z9" s="1202"/>
      <c r="AA9" s="1202"/>
      <c r="AB9" s="1202"/>
      <c r="AC9" s="1202"/>
      <c r="AD9" s="1202"/>
      <c r="AE9" s="1201"/>
      <c r="AF9" s="1201"/>
      <c r="AG9" s="1201"/>
      <c r="AH9" s="1201"/>
      <c r="AI9" s="1202"/>
      <c r="AJ9" s="1201"/>
      <c r="AK9" s="1201"/>
      <c r="AL9" s="1203"/>
    </row>
    <row r="10" spans="1:38" s="240" customFormat="1" ht="15" x14ac:dyDescent="0.25">
      <c r="A10" s="1175" t="s">
        <v>2</v>
      </c>
      <c r="B10" s="1178" t="s">
        <v>30</v>
      </c>
      <c r="C10" s="1179"/>
      <c r="D10" s="1180"/>
      <c r="E10" s="1169" t="s">
        <v>38</v>
      </c>
      <c r="F10" s="1178" t="s">
        <v>39</v>
      </c>
      <c r="G10" s="1179"/>
      <c r="H10" s="1179"/>
      <c r="I10" s="1179"/>
      <c r="J10" s="1180"/>
      <c r="K10" s="1169" t="s">
        <v>1</v>
      </c>
      <c r="L10" s="1169" t="s">
        <v>0</v>
      </c>
      <c r="M10" s="1169" t="s">
        <v>201</v>
      </c>
      <c r="N10" s="1169" t="s">
        <v>6</v>
      </c>
      <c r="O10" s="1172" t="s">
        <v>36</v>
      </c>
      <c r="P10" s="1172" t="s">
        <v>37</v>
      </c>
      <c r="Q10" s="1169" t="s">
        <v>35</v>
      </c>
      <c r="R10" s="1192" t="s">
        <v>40</v>
      </c>
      <c r="S10" s="1168" t="s">
        <v>47</v>
      </c>
      <c r="T10" s="1168" t="s">
        <v>46</v>
      </c>
      <c r="U10" s="1168" t="s">
        <v>48</v>
      </c>
      <c r="V10" s="1185" t="s">
        <v>15</v>
      </c>
      <c r="W10" s="1185"/>
      <c r="X10" s="1185"/>
      <c r="Y10" s="1185"/>
      <c r="Z10" s="1185"/>
      <c r="AA10" s="1193" t="s">
        <v>50</v>
      </c>
      <c r="AB10" s="1185" t="s">
        <v>49</v>
      </c>
      <c r="AC10" s="1185" t="s">
        <v>18</v>
      </c>
      <c r="AD10" s="1185"/>
      <c r="AE10" s="1188" t="s">
        <v>19</v>
      </c>
      <c r="AF10" s="1188"/>
      <c r="AG10" s="1168" t="s">
        <v>41</v>
      </c>
      <c r="AH10" s="1189" t="s">
        <v>42</v>
      </c>
      <c r="AI10" s="1190" t="s">
        <v>43</v>
      </c>
      <c r="AJ10" s="1166" t="s">
        <v>44</v>
      </c>
      <c r="AK10" s="1167" t="s">
        <v>45</v>
      </c>
      <c r="AL10" s="1167" t="s">
        <v>26</v>
      </c>
    </row>
    <row r="11" spans="1:38" s="240" customFormat="1" ht="15" x14ac:dyDescent="0.25">
      <c r="A11" s="1176"/>
      <c r="B11" s="1181"/>
      <c r="C11" s="1182"/>
      <c r="D11" s="1183"/>
      <c r="E11" s="1170"/>
      <c r="F11" s="1181"/>
      <c r="G11" s="1182"/>
      <c r="H11" s="1182"/>
      <c r="I11" s="1182"/>
      <c r="J11" s="1183"/>
      <c r="K11" s="1170"/>
      <c r="L11" s="1170"/>
      <c r="M11" s="1170"/>
      <c r="N11" s="1170"/>
      <c r="O11" s="1173"/>
      <c r="P11" s="1173"/>
      <c r="Q11" s="1170"/>
      <c r="R11" s="1166"/>
      <c r="S11" s="1168"/>
      <c r="T11" s="1168"/>
      <c r="U11" s="1168"/>
      <c r="V11" s="1185" t="s">
        <v>13</v>
      </c>
      <c r="W11" s="1185"/>
      <c r="X11" s="1185" t="s">
        <v>14</v>
      </c>
      <c r="Y11" s="1185"/>
      <c r="Z11" s="1185"/>
      <c r="AA11" s="1193"/>
      <c r="AB11" s="1185"/>
      <c r="AC11" s="1185"/>
      <c r="AD11" s="1185"/>
      <c r="AE11" s="1185"/>
      <c r="AF11" s="1185"/>
      <c r="AG11" s="1168"/>
      <c r="AH11" s="1189"/>
      <c r="AI11" s="1190"/>
      <c r="AJ11" s="1166"/>
      <c r="AK11" s="1168"/>
      <c r="AL11" s="1168"/>
    </row>
    <row r="12" spans="1:38" s="240" customFormat="1" ht="67.5" x14ac:dyDescent="0.25">
      <c r="A12" s="1177"/>
      <c r="B12" s="241" t="s">
        <v>27</v>
      </c>
      <c r="C12" s="241" t="s">
        <v>28</v>
      </c>
      <c r="D12" s="242" t="s">
        <v>29</v>
      </c>
      <c r="E12" s="1171"/>
      <c r="F12" s="243" t="s">
        <v>8</v>
      </c>
      <c r="G12" s="243" t="s">
        <v>9</v>
      </c>
      <c r="H12" s="243" t="s">
        <v>10</v>
      </c>
      <c r="I12" s="243" t="s">
        <v>11</v>
      </c>
      <c r="J12" s="244" t="s">
        <v>3</v>
      </c>
      <c r="K12" s="1171"/>
      <c r="L12" s="1171"/>
      <c r="M12" s="1171"/>
      <c r="N12" s="1171"/>
      <c r="O12" s="1174"/>
      <c r="P12" s="1174"/>
      <c r="Q12" s="1171"/>
      <c r="R12" s="1166"/>
      <c r="S12" s="1168"/>
      <c r="T12" s="1168"/>
      <c r="U12" s="1168"/>
      <c r="V12" s="245" t="s">
        <v>16</v>
      </c>
      <c r="W12" s="245" t="s">
        <v>17</v>
      </c>
      <c r="X12" s="245" t="s">
        <v>25</v>
      </c>
      <c r="Y12" s="245" t="s">
        <v>24</v>
      </c>
      <c r="Z12" s="245" t="s">
        <v>17</v>
      </c>
      <c r="AA12" s="1194"/>
      <c r="AB12" s="1187"/>
      <c r="AC12" s="245" t="s">
        <v>20</v>
      </c>
      <c r="AD12" s="245" t="s">
        <v>21</v>
      </c>
      <c r="AE12" s="246" t="s">
        <v>22</v>
      </c>
      <c r="AF12" s="246" t="s">
        <v>23</v>
      </c>
      <c r="AG12" s="1168"/>
      <c r="AH12" s="1189"/>
      <c r="AI12" s="1191"/>
      <c r="AJ12" s="1166"/>
      <c r="AK12" s="1168"/>
      <c r="AL12" s="1184"/>
    </row>
    <row r="13" spans="1:38" s="253" customFormat="1" ht="67.5" x14ac:dyDescent="0.25">
      <c r="A13" s="247" t="s">
        <v>233</v>
      </c>
      <c r="B13" s="248"/>
      <c r="C13" s="248" t="s">
        <v>234</v>
      </c>
      <c r="D13" s="248"/>
      <c r="E13" s="249" t="s">
        <v>235</v>
      </c>
      <c r="F13" s="248">
        <v>4</v>
      </c>
      <c r="G13" s="248">
        <v>11</v>
      </c>
      <c r="H13" s="248">
        <v>11</v>
      </c>
      <c r="I13" s="248">
        <v>7</v>
      </c>
      <c r="J13" s="248">
        <f t="shared" ref="J13" si="0">F13+G13+H13+I13</f>
        <v>33</v>
      </c>
      <c r="K13" s="250" t="s">
        <v>236</v>
      </c>
      <c r="L13" s="250" t="s">
        <v>237</v>
      </c>
      <c r="M13" s="248">
        <v>480</v>
      </c>
      <c r="N13" s="248" t="s">
        <v>238</v>
      </c>
      <c r="O13" s="250" t="s">
        <v>239</v>
      </c>
      <c r="P13" s="248">
        <v>2</v>
      </c>
      <c r="Q13" s="250" t="s">
        <v>240</v>
      </c>
      <c r="R13" s="251"/>
      <c r="S13" s="251"/>
      <c r="T13" s="251"/>
      <c r="U13" s="251"/>
      <c r="V13" s="251"/>
      <c r="W13" s="251"/>
      <c r="X13" s="251"/>
      <c r="Y13" s="251"/>
      <c r="Z13" s="251"/>
      <c r="AA13" s="251"/>
      <c r="AB13" s="251"/>
      <c r="AC13" s="251"/>
      <c r="AD13" s="251"/>
      <c r="AE13" s="251"/>
      <c r="AF13" s="251"/>
      <c r="AG13" s="251"/>
      <c r="AH13" s="251"/>
      <c r="AI13" s="252"/>
      <c r="AJ13" s="251"/>
      <c r="AK13" s="251"/>
      <c r="AL13" s="251"/>
    </row>
    <row r="14" spans="1:38" s="253" customFormat="1" ht="56.25" x14ac:dyDescent="0.25">
      <c r="A14" s="247" t="s">
        <v>241</v>
      </c>
      <c r="B14" s="248"/>
      <c r="C14" s="248"/>
      <c r="D14" s="248" t="s">
        <v>234</v>
      </c>
      <c r="E14" s="249" t="s">
        <v>242</v>
      </c>
      <c r="F14" s="248">
        <v>10</v>
      </c>
      <c r="G14" s="248">
        <v>20</v>
      </c>
      <c r="H14" s="248">
        <v>15</v>
      </c>
      <c r="I14" s="248">
        <v>10</v>
      </c>
      <c r="J14" s="248">
        <v>55</v>
      </c>
      <c r="K14" s="250" t="s">
        <v>243</v>
      </c>
      <c r="L14" s="250" t="s">
        <v>237</v>
      </c>
      <c r="M14" s="248">
        <v>270</v>
      </c>
      <c r="N14" s="248" t="s">
        <v>238</v>
      </c>
      <c r="O14" s="250" t="s">
        <v>244</v>
      </c>
      <c r="P14" s="248">
        <v>1</v>
      </c>
      <c r="Q14" s="250" t="s">
        <v>245</v>
      </c>
      <c r="R14" s="251"/>
      <c r="S14" s="251"/>
      <c r="T14" s="251"/>
      <c r="U14" s="254"/>
      <c r="V14" s="251"/>
      <c r="W14" s="254"/>
      <c r="X14" s="251"/>
      <c r="Y14" s="251"/>
      <c r="Z14" s="251"/>
      <c r="AA14" s="251"/>
      <c r="AB14" s="251"/>
      <c r="AC14" s="251"/>
      <c r="AD14" s="251"/>
      <c r="AE14" s="251"/>
      <c r="AF14" s="251"/>
      <c r="AG14" s="251"/>
      <c r="AH14" s="251"/>
      <c r="AI14" s="252"/>
      <c r="AJ14" s="251"/>
      <c r="AK14" s="251"/>
      <c r="AL14" s="251"/>
    </row>
    <row r="15" spans="1:38" s="253" customFormat="1" ht="101.25" x14ac:dyDescent="0.25">
      <c r="A15" s="247" t="s">
        <v>246</v>
      </c>
      <c r="B15" s="248"/>
      <c r="C15" s="248" t="s">
        <v>234</v>
      </c>
      <c r="D15" s="248" t="s">
        <v>234</v>
      </c>
      <c r="E15" s="249" t="s">
        <v>247</v>
      </c>
      <c r="F15" s="248">
        <v>10</v>
      </c>
      <c r="G15" s="248">
        <v>20</v>
      </c>
      <c r="H15" s="248">
        <v>15</v>
      </c>
      <c r="I15" s="248">
        <v>20</v>
      </c>
      <c r="J15" s="248">
        <v>65</v>
      </c>
      <c r="K15" s="250" t="s">
        <v>248</v>
      </c>
      <c r="L15" s="250" t="s">
        <v>237</v>
      </c>
      <c r="M15" s="248">
        <v>302</v>
      </c>
      <c r="N15" s="248" t="s">
        <v>238</v>
      </c>
      <c r="O15" s="250" t="s">
        <v>249</v>
      </c>
      <c r="P15" s="248">
        <v>1</v>
      </c>
      <c r="Q15" s="250" t="s">
        <v>250</v>
      </c>
      <c r="R15" s="251"/>
      <c r="S15" s="251"/>
      <c r="T15" s="251"/>
      <c r="U15" s="251"/>
      <c r="V15" s="251"/>
      <c r="W15" s="251"/>
      <c r="X15" s="251"/>
      <c r="Y15" s="251"/>
      <c r="Z15" s="251"/>
      <c r="AA15" s="251"/>
      <c r="AB15" s="251"/>
      <c r="AC15" s="251"/>
      <c r="AD15" s="251"/>
      <c r="AE15" s="251"/>
      <c r="AF15" s="251"/>
      <c r="AG15" s="251"/>
      <c r="AH15" s="251"/>
      <c r="AI15" s="252"/>
      <c r="AJ15" s="251"/>
      <c r="AK15" s="251"/>
      <c r="AL15" s="251"/>
    </row>
    <row r="16" spans="1:38" s="253" customFormat="1" ht="45" x14ac:dyDescent="0.25">
      <c r="A16" s="247" t="s">
        <v>251</v>
      </c>
      <c r="B16" s="248"/>
      <c r="C16" s="248"/>
      <c r="D16" s="248" t="s">
        <v>234</v>
      </c>
      <c r="E16" s="249" t="s">
        <v>252</v>
      </c>
      <c r="F16" s="248">
        <v>10</v>
      </c>
      <c r="G16" s="248">
        <v>60</v>
      </c>
      <c r="H16" s="248">
        <v>36</v>
      </c>
      <c r="I16" s="248">
        <v>10</v>
      </c>
      <c r="J16" s="248">
        <v>116</v>
      </c>
      <c r="K16" s="250" t="s">
        <v>253</v>
      </c>
      <c r="L16" s="250" t="s">
        <v>237</v>
      </c>
      <c r="M16" s="248">
        <v>285</v>
      </c>
      <c r="N16" s="248" t="s">
        <v>238</v>
      </c>
      <c r="O16" s="250" t="s">
        <v>254</v>
      </c>
      <c r="P16" s="248">
        <v>1</v>
      </c>
      <c r="Q16" s="250" t="s">
        <v>255</v>
      </c>
      <c r="R16" s="251"/>
      <c r="S16" s="251"/>
      <c r="T16" s="251"/>
      <c r="U16" s="251"/>
      <c r="V16" s="251"/>
      <c r="W16" s="251"/>
      <c r="X16" s="251"/>
      <c r="Y16" s="251"/>
      <c r="Z16" s="251"/>
      <c r="AA16" s="251"/>
      <c r="AB16" s="251"/>
      <c r="AC16" s="251"/>
      <c r="AD16" s="251"/>
      <c r="AE16" s="251"/>
      <c r="AF16" s="251"/>
      <c r="AG16" s="251"/>
      <c r="AH16" s="251"/>
      <c r="AI16" s="252"/>
      <c r="AJ16" s="251"/>
      <c r="AK16" s="251"/>
      <c r="AL16" s="251"/>
    </row>
    <row r="17" spans="1:38" s="253" customFormat="1" ht="45" x14ac:dyDescent="0.25">
      <c r="A17" s="247" t="s">
        <v>256</v>
      </c>
      <c r="B17" s="248"/>
      <c r="C17" s="248"/>
      <c r="D17" s="248" t="s">
        <v>58</v>
      </c>
      <c r="E17" s="249" t="s">
        <v>257</v>
      </c>
      <c r="F17" s="248">
        <v>10</v>
      </c>
      <c r="G17" s="248">
        <v>15</v>
      </c>
      <c r="H17" s="248">
        <v>20</v>
      </c>
      <c r="I17" s="248">
        <v>18</v>
      </c>
      <c r="J17" s="248">
        <v>63</v>
      </c>
      <c r="K17" s="250" t="s">
        <v>258</v>
      </c>
      <c r="L17" s="250" t="s">
        <v>259</v>
      </c>
      <c r="M17" s="248">
        <v>296</v>
      </c>
      <c r="N17" s="248" t="s">
        <v>238</v>
      </c>
      <c r="O17" s="250" t="s">
        <v>260</v>
      </c>
      <c r="P17" s="248">
        <v>1</v>
      </c>
      <c r="Q17" s="250" t="s">
        <v>261</v>
      </c>
      <c r="R17" s="251"/>
      <c r="S17" s="251"/>
      <c r="T17" s="251"/>
      <c r="U17" s="251"/>
      <c r="V17" s="251"/>
      <c r="W17" s="251"/>
      <c r="X17" s="251"/>
      <c r="Y17" s="251"/>
      <c r="Z17" s="251"/>
      <c r="AA17" s="251"/>
      <c r="AB17" s="251"/>
      <c r="AC17" s="251"/>
      <c r="AD17" s="251"/>
      <c r="AE17" s="251"/>
      <c r="AF17" s="251"/>
      <c r="AG17" s="251"/>
      <c r="AH17" s="251"/>
      <c r="AI17" s="252"/>
      <c r="AJ17" s="251"/>
      <c r="AK17" s="251"/>
      <c r="AL17" s="251"/>
    </row>
    <row r="18" spans="1:38" ht="78.75" x14ac:dyDescent="0.25">
      <c r="A18" s="247" t="s">
        <v>262</v>
      </c>
      <c r="B18" s="248"/>
      <c r="C18" s="248"/>
      <c r="D18" s="248" t="s">
        <v>234</v>
      </c>
      <c r="E18" s="249" t="s">
        <v>263</v>
      </c>
      <c r="F18" s="248">
        <v>1</v>
      </c>
      <c r="G18" s="248">
        <v>1</v>
      </c>
      <c r="H18" s="248">
        <v>2</v>
      </c>
      <c r="I18" s="248">
        <v>2</v>
      </c>
      <c r="J18" s="248">
        <v>6</v>
      </c>
      <c r="K18" s="250" t="s">
        <v>264</v>
      </c>
      <c r="L18" s="250" t="s">
        <v>237</v>
      </c>
      <c r="M18" s="248">
        <v>212</v>
      </c>
      <c r="N18" s="248" t="s">
        <v>238</v>
      </c>
      <c r="O18" s="250" t="s">
        <v>265</v>
      </c>
      <c r="P18" s="248">
        <v>1</v>
      </c>
      <c r="Q18" s="250" t="s">
        <v>266</v>
      </c>
      <c r="R18" s="251"/>
      <c r="S18" s="251"/>
      <c r="T18" s="251"/>
      <c r="U18" s="251"/>
      <c r="V18" s="251"/>
      <c r="W18" s="251"/>
      <c r="X18" s="251"/>
      <c r="Y18" s="251"/>
      <c r="Z18" s="251"/>
      <c r="AA18" s="251"/>
      <c r="AB18" s="251"/>
      <c r="AC18" s="251"/>
      <c r="AD18" s="251"/>
      <c r="AE18" s="251"/>
      <c r="AF18" s="251"/>
      <c r="AG18" s="251"/>
      <c r="AH18" s="251"/>
      <c r="AI18" s="251"/>
      <c r="AJ18" s="251"/>
      <c r="AK18" s="251"/>
      <c r="AL18" s="251"/>
    </row>
    <row r="19" spans="1:38" ht="67.5" x14ac:dyDescent="0.25">
      <c r="A19" s="247" t="s">
        <v>267</v>
      </c>
      <c r="B19" s="248"/>
      <c r="C19" s="248" t="s">
        <v>58</v>
      </c>
      <c r="D19" s="248"/>
      <c r="E19" s="249" t="s">
        <v>268</v>
      </c>
      <c r="F19" s="248">
        <v>1</v>
      </c>
      <c r="G19" s="248">
        <v>5</v>
      </c>
      <c r="H19" s="248">
        <v>5</v>
      </c>
      <c r="I19" s="248">
        <v>3</v>
      </c>
      <c r="J19" s="248">
        <v>14</v>
      </c>
      <c r="K19" s="250" t="s">
        <v>264</v>
      </c>
      <c r="L19" s="250" t="s">
        <v>237</v>
      </c>
      <c r="M19" s="248">
        <v>213</v>
      </c>
      <c r="N19" s="248" t="s">
        <v>238</v>
      </c>
      <c r="O19" s="250" t="s">
        <v>269</v>
      </c>
      <c r="P19" s="248">
        <v>1</v>
      </c>
      <c r="Q19" s="250" t="s">
        <v>270</v>
      </c>
      <c r="R19" s="251"/>
      <c r="S19" s="251"/>
      <c r="T19" s="251"/>
      <c r="U19" s="251"/>
      <c r="V19" s="251"/>
      <c r="W19" s="251"/>
      <c r="X19" s="251"/>
      <c r="Y19" s="251"/>
      <c r="Z19" s="251"/>
      <c r="AA19" s="251"/>
      <c r="AB19" s="251"/>
      <c r="AC19" s="251"/>
      <c r="AD19" s="251"/>
      <c r="AE19" s="251"/>
      <c r="AF19" s="251"/>
      <c r="AG19" s="251"/>
      <c r="AH19" s="251"/>
      <c r="AI19" s="252"/>
      <c r="AJ19" s="251"/>
      <c r="AK19" s="251"/>
      <c r="AL19" s="251"/>
    </row>
    <row r="20" spans="1:38" ht="56.25" x14ac:dyDescent="0.25">
      <c r="A20" s="247" t="s">
        <v>271</v>
      </c>
      <c r="B20" s="248"/>
      <c r="C20" s="248" t="s">
        <v>234</v>
      </c>
      <c r="D20" s="248"/>
      <c r="E20" s="249" t="s">
        <v>272</v>
      </c>
      <c r="F20" s="248">
        <v>0</v>
      </c>
      <c r="G20" s="248">
        <v>4</v>
      </c>
      <c r="H20" s="248">
        <v>4</v>
      </c>
      <c r="I20" s="248">
        <v>4</v>
      </c>
      <c r="J20" s="248">
        <v>12</v>
      </c>
      <c r="K20" s="250" t="s">
        <v>273</v>
      </c>
      <c r="L20" s="250" t="s">
        <v>237</v>
      </c>
      <c r="M20" s="248">
        <v>215</v>
      </c>
      <c r="N20" s="248" t="s">
        <v>238</v>
      </c>
      <c r="O20" s="250" t="s">
        <v>274</v>
      </c>
      <c r="P20" s="248">
        <v>1</v>
      </c>
      <c r="Q20" s="250" t="s">
        <v>266</v>
      </c>
      <c r="R20" s="251"/>
      <c r="S20" s="251"/>
      <c r="T20" s="251"/>
      <c r="U20" s="251"/>
      <c r="V20" s="251"/>
      <c r="W20" s="251"/>
      <c r="X20" s="251"/>
      <c r="Y20" s="251"/>
      <c r="Z20" s="251"/>
      <c r="AA20" s="251"/>
      <c r="AB20" s="251"/>
      <c r="AC20" s="251"/>
      <c r="AD20" s="251"/>
      <c r="AE20" s="251"/>
      <c r="AF20" s="251"/>
      <c r="AG20" s="251"/>
      <c r="AH20" s="251"/>
      <c r="AI20" s="252"/>
      <c r="AJ20" s="251"/>
      <c r="AK20" s="251"/>
      <c r="AL20" s="251"/>
    </row>
    <row r="21" spans="1:38" ht="67.5" x14ac:dyDescent="0.25">
      <c r="A21" s="247" t="s">
        <v>275</v>
      </c>
      <c r="B21" s="248"/>
      <c r="C21" s="248"/>
      <c r="D21" s="248" t="s">
        <v>234</v>
      </c>
      <c r="E21" s="249" t="s">
        <v>276</v>
      </c>
      <c r="F21" s="248">
        <v>0</v>
      </c>
      <c r="G21" s="248">
        <v>1</v>
      </c>
      <c r="H21" s="248">
        <v>0</v>
      </c>
      <c r="I21" s="248">
        <v>1</v>
      </c>
      <c r="J21" s="248">
        <v>2</v>
      </c>
      <c r="K21" s="250" t="s">
        <v>264</v>
      </c>
      <c r="L21" s="250" t="s">
        <v>237</v>
      </c>
      <c r="M21" s="248">
        <v>625</v>
      </c>
      <c r="N21" s="248" t="s">
        <v>238</v>
      </c>
      <c r="O21" s="250" t="s">
        <v>277</v>
      </c>
      <c r="P21" s="248">
        <v>1</v>
      </c>
      <c r="Q21" s="250" t="s">
        <v>278</v>
      </c>
      <c r="R21" s="251"/>
      <c r="S21" s="251"/>
      <c r="T21" s="251"/>
      <c r="U21" s="251"/>
      <c r="V21" s="251"/>
      <c r="W21" s="251"/>
      <c r="X21" s="251"/>
      <c r="Y21" s="251"/>
      <c r="Z21" s="251"/>
      <c r="AA21" s="251"/>
      <c r="AB21" s="251"/>
      <c r="AC21" s="251"/>
      <c r="AD21" s="251"/>
      <c r="AE21" s="251"/>
      <c r="AF21" s="251"/>
      <c r="AG21" s="251"/>
      <c r="AH21" s="251"/>
      <c r="AI21" s="252"/>
      <c r="AJ21" s="251"/>
      <c r="AK21" s="251"/>
      <c r="AL21" s="251"/>
    </row>
    <row r="22" spans="1:38" ht="67.5" x14ac:dyDescent="0.25">
      <c r="A22" s="247" t="s">
        <v>279</v>
      </c>
      <c r="B22" s="248"/>
      <c r="C22" s="248" t="s">
        <v>234</v>
      </c>
      <c r="D22" s="248" t="s">
        <v>234</v>
      </c>
      <c r="E22" s="249" t="s">
        <v>280</v>
      </c>
      <c r="F22" s="248">
        <v>2</v>
      </c>
      <c r="G22" s="248">
        <v>2</v>
      </c>
      <c r="H22" s="248">
        <v>2</v>
      </c>
      <c r="I22" s="248">
        <v>2</v>
      </c>
      <c r="J22" s="248">
        <v>8</v>
      </c>
      <c r="K22" s="250" t="s">
        <v>281</v>
      </c>
      <c r="L22" s="250" t="s">
        <v>237</v>
      </c>
      <c r="M22" s="248">
        <v>262</v>
      </c>
      <c r="N22" s="248" t="s">
        <v>282</v>
      </c>
      <c r="O22" s="250" t="s">
        <v>283</v>
      </c>
      <c r="P22" s="248">
        <v>1</v>
      </c>
      <c r="Q22" s="250" t="s">
        <v>270</v>
      </c>
      <c r="R22" s="251"/>
      <c r="S22" s="251"/>
      <c r="T22" s="251"/>
      <c r="U22" s="251"/>
      <c r="V22" s="251"/>
      <c r="W22" s="251"/>
      <c r="X22" s="251"/>
      <c r="Y22" s="251"/>
      <c r="Z22" s="251"/>
      <c r="AA22" s="251"/>
      <c r="AB22" s="251"/>
      <c r="AC22" s="251"/>
      <c r="AD22" s="251"/>
      <c r="AE22" s="251"/>
      <c r="AF22" s="251"/>
      <c r="AG22" s="251"/>
      <c r="AH22" s="251"/>
      <c r="AI22" s="252"/>
      <c r="AJ22" s="251"/>
      <c r="AK22" s="251"/>
      <c r="AL22" s="251"/>
    </row>
    <row r="23" spans="1:38" ht="45" x14ac:dyDescent="0.25">
      <c r="A23" s="247" t="s">
        <v>284</v>
      </c>
      <c r="B23" s="248"/>
      <c r="C23" s="248"/>
      <c r="D23" s="248" t="s">
        <v>234</v>
      </c>
      <c r="E23" s="249" t="s">
        <v>285</v>
      </c>
      <c r="F23" s="248">
        <v>0</v>
      </c>
      <c r="G23" s="248">
        <v>1</v>
      </c>
      <c r="H23" s="248">
        <v>1</v>
      </c>
      <c r="I23" s="248">
        <v>1</v>
      </c>
      <c r="J23" s="248">
        <v>3</v>
      </c>
      <c r="K23" s="250" t="s">
        <v>286</v>
      </c>
      <c r="L23" s="250" t="s">
        <v>237</v>
      </c>
      <c r="M23" s="248">
        <v>239</v>
      </c>
      <c r="N23" s="248" t="s">
        <v>238</v>
      </c>
      <c r="O23" s="250" t="s">
        <v>287</v>
      </c>
      <c r="P23" s="248">
        <v>3</v>
      </c>
      <c r="Q23" s="250" t="s">
        <v>270</v>
      </c>
      <c r="R23" s="251"/>
      <c r="S23" s="251"/>
      <c r="T23" s="251"/>
      <c r="U23" s="251"/>
      <c r="V23" s="251"/>
      <c r="W23" s="251"/>
      <c r="X23" s="251"/>
      <c r="Y23" s="251"/>
      <c r="Z23" s="251"/>
      <c r="AA23" s="251"/>
      <c r="AB23" s="251"/>
      <c r="AC23" s="251"/>
      <c r="AD23" s="251"/>
      <c r="AE23" s="251"/>
      <c r="AF23" s="251"/>
      <c r="AG23" s="251"/>
      <c r="AH23" s="251"/>
      <c r="AI23" s="252"/>
      <c r="AJ23" s="251"/>
      <c r="AK23" s="251"/>
      <c r="AL23" s="251"/>
    </row>
    <row r="24" spans="1:38" ht="33.75" x14ac:dyDescent="0.25">
      <c r="A24" s="247" t="s">
        <v>288</v>
      </c>
      <c r="B24" s="248"/>
      <c r="C24" s="248"/>
      <c r="D24" s="248" t="s">
        <v>58</v>
      </c>
      <c r="E24" s="249" t="s">
        <v>289</v>
      </c>
      <c r="F24" s="248">
        <v>2</v>
      </c>
      <c r="G24" s="248">
        <v>8</v>
      </c>
      <c r="H24" s="248">
        <v>5</v>
      </c>
      <c r="I24" s="248">
        <v>4</v>
      </c>
      <c r="J24" s="248">
        <v>19</v>
      </c>
      <c r="K24" s="250" t="s">
        <v>290</v>
      </c>
      <c r="L24" s="250" t="s">
        <v>237</v>
      </c>
      <c r="M24" s="248">
        <v>252</v>
      </c>
      <c r="N24" s="248" t="s">
        <v>238</v>
      </c>
      <c r="O24" s="250" t="s">
        <v>287</v>
      </c>
      <c r="P24" s="248"/>
      <c r="Q24" s="250" t="s">
        <v>266</v>
      </c>
      <c r="R24" s="251"/>
      <c r="S24" s="251"/>
      <c r="T24" s="251"/>
      <c r="U24" s="251"/>
      <c r="V24" s="251"/>
      <c r="W24" s="251"/>
      <c r="X24" s="251"/>
      <c r="Y24" s="251"/>
      <c r="Z24" s="251"/>
      <c r="AA24" s="251"/>
      <c r="AB24" s="251"/>
      <c r="AC24" s="251"/>
      <c r="AD24" s="251"/>
      <c r="AE24" s="251"/>
      <c r="AF24" s="251"/>
      <c r="AG24" s="251"/>
      <c r="AH24" s="251"/>
      <c r="AI24" s="252"/>
      <c r="AJ24" s="251"/>
      <c r="AK24" s="251"/>
      <c r="AL24" s="251"/>
    </row>
    <row r="25" spans="1:38" ht="33.75" x14ac:dyDescent="0.25">
      <c r="A25" s="247" t="s">
        <v>291</v>
      </c>
      <c r="B25" s="248"/>
      <c r="C25" s="248"/>
      <c r="D25" s="248" t="s">
        <v>234</v>
      </c>
      <c r="E25" s="249" t="s">
        <v>292</v>
      </c>
      <c r="F25" s="248">
        <v>0</v>
      </c>
      <c r="G25" s="248">
        <v>1</v>
      </c>
      <c r="H25" s="248">
        <v>1</v>
      </c>
      <c r="I25" s="248">
        <v>1</v>
      </c>
      <c r="J25" s="248">
        <v>3</v>
      </c>
      <c r="K25" s="250" t="s">
        <v>293</v>
      </c>
      <c r="L25" s="250" t="s">
        <v>237</v>
      </c>
      <c r="M25" s="248">
        <v>214</v>
      </c>
      <c r="N25" s="248" t="s">
        <v>238</v>
      </c>
      <c r="O25" s="250" t="s">
        <v>294</v>
      </c>
      <c r="P25" s="248">
        <v>1</v>
      </c>
      <c r="Q25" s="250" t="s">
        <v>270</v>
      </c>
      <c r="R25" s="251"/>
      <c r="S25" s="251"/>
      <c r="T25" s="251"/>
      <c r="U25" s="251"/>
      <c r="V25" s="251"/>
      <c r="W25" s="251"/>
      <c r="X25" s="251"/>
      <c r="Y25" s="251"/>
      <c r="Z25" s="251"/>
      <c r="AA25" s="251"/>
      <c r="AB25" s="251"/>
      <c r="AC25" s="251"/>
      <c r="AD25" s="251"/>
      <c r="AE25" s="251"/>
      <c r="AF25" s="251"/>
      <c r="AG25" s="251"/>
      <c r="AH25" s="251"/>
      <c r="AI25" s="252"/>
      <c r="AJ25" s="251"/>
      <c r="AK25" s="251"/>
      <c r="AL25" s="251"/>
    </row>
    <row r="26" spans="1:38" s="1" customFormat="1" ht="78.75" x14ac:dyDescent="0.25">
      <c r="A26" s="247" t="s">
        <v>295</v>
      </c>
      <c r="B26" s="248"/>
      <c r="C26" s="248"/>
      <c r="D26" s="248" t="s">
        <v>234</v>
      </c>
      <c r="E26" s="249" t="s">
        <v>296</v>
      </c>
      <c r="F26" s="248">
        <v>1</v>
      </c>
      <c r="G26" s="248">
        <v>1</v>
      </c>
      <c r="H26" s="248">
        <v>1</v>
      </c>
      <c r="I26" s="248">
        <v>1</v>
      </c>
      <c r="J26" s="248">
        <v>4</v>
      </c>
      <c r="K26" s="250" t="s">
        <v>297</v>
      </c>
      <c r="L26" s="250" t="s">
        <v>259</v>
      </c>
      <c r="M26" s="248">
        <v>322</v>
      </c>
      <c r="N26" s="247" t="s">
        <v>298</v>
      </c>
      <c r="O26" s="250" t="s">
        <v>299</v>
      </c>
      <c r="P26" s="248">
        <v>2</v>
      </c>
      <c r="Q26" s="250" t="s">
        <v>300</v>
      </c>
      <c r="R26" s="251"/>
      <c r="S26" s="255"/>
      <c r="T26" s="255"/>
      <c r="U26" s="255"/>
      <c r="V26" s="255"/>
      <c r="W26" s="255"/>
      <c r="X26" s="255"/>
      <c r="Y26" s="255"/>
      <c r="Z26" s="255"/>
      <c r="AA26" s="255"/>
      <c r="AB26" s="255"/>
      <c r="AC26" s="255"/>
      <c r="AD26" s="255"/>
      <c r="AE26" s="255"/>
      <c r="AF26" s="255"/>
      <c r="AG26" s="255"/>
      <c r="AH26" s="255"/>
      <c r="AI26" s="256"/>
      <c r="AJ26" s="255"/>
      <c r="AK26" s="255"/>
      <c r="AL26" s="255"/>
    </row>
    <row r="27" spans="1:38" s="1" customFormat="1" ht="78.75" x14ac:dyDescent="0.25">
      <c r="A27" s="247" t="s">
        <v>301</v>
      </c>
      <c r="B27" s="248"/>
      <c r="C27" s="248"/>
      <c r="D27" s="248" t="s">
        <v>234</v>
      </c>
      <c r="E27" s="249" t="s">
        <v>296</v>
      </c>
      <c r="F27" s="248">
        <v>1</v>
      </c>
      <c r="G27" s="248">
        <v>1</v>
      </c>
      <c r="H27" s="248">
        <v>1</v>
      </c>
      <c r="I27" s="248">
        <v>1</v>
      </c>
      <c r="J27" s="248">
        <v>4</v>
      </c>
      <c r="K27" s="250" t="s">
        <v>302</v>
      </c>
      <c r="L27" s="250" t="s">
        <v>259</v>
      </c>
      <c r="M27" s="248">
        <v>328</v>
      </c>
      <c r="N27" s="247" t="s">
        <v>298</v>
      </c>
      <c r="O27" s="250" t="s">
        <v>303</v>
      </c>
      <c r="P27" s="248">
        <v>4</v>
      </c>
      <c r="Q27" s="250" t="s">
        <v>300</v>
      </c>
      <c r="R27" s="251"/>
      <c r="S27" s="255"/>
      <c r="T27" s="255"/>
      <c r="U27" s="255"/>
      <c r="V27" s="255"/>
      <c r="W27" s="255"/>
      <c r="X27" s="255"/>
      <c r="Y27" s="255"/>
      <c r="Z27" s="255"/>
      <c r="AA27" s="255"/>
      <c r="AB27" s="255"/>
      <c r="AC27" s="255"/>
      <c r="AD27" s="255"/>
      <c r="AE27" s="255"/>
      <c r="AF27" s="255"/>
      <c r="AG27" s="255"/>
      <c r="AH27" s="255"/>
      <c r="AI27" s="255"/>
      <c r="AJ27" s="255"/>
      <c r="AK27" s="255"/>
      <c r="AL27" s="255"/>
    </row>
    <row r="28" spans="1:38" s="1" customFormat="1" ht="78.75" x14ac:dyDescent="0.25">
      <c r="A28" s="247" t="s">
        <v>304</v>
      </c>
      <c r="B28" s="248"/>
      <c r="C28" s="248"/>
      <c r="D28" s="248" t="s">
        <v>234</v>
      </c>
      <c r="E28" s="249" t="s">
        <v>305</v>
      </c>
      <c r="F28" s="248">
        <v>1</v>
      </c>
      <c r="G28" s="248">
        <v>0</v>
      </c>
      <c r="H28" s="248">
        <v>0</v>
      </c>
      <c r="I28" s="248">
        <v>0</v>
      </c>
      <c r="J28" s="248">
        <v>1</v>
      </c>
      <c r="K28" s="250" t="s">
        <v>306</v>
      </c>
      <c r="L28" s="250" t="s">
        <v>259</v>
      </c>
      <c r="M28" s="248">
        <v>322</v>
      </c>
      <c r="N28" s="247" t="s">
        <v>307</v>
      </c>
      <c r="O28" s="250" t="s">
        <v>308</v>
      </c>
      <c r="P28" s="248">
        <v>4</v>
      </c>
      <c r="Q28" s="250" t="s">
        <v>300</v>
      </c>
      <c r="R28" s="251"/>
      <c r="S28" s="255"/>
      <c r="T28" s="255"/>
      <c r="U28" s="255"/>
      <c r="V28" s="255"/>
      <c r="W28" s="255"/>
      <c r="X28" s="255"/>
      <c r="Y28" s="255"/>
      <c r="Z28" s="255"/>
      <c r="AA28" s="255"/>
      <c r="AB28" s="255"/>
      <c r="AC28" s="255"/>
      <c r="AD28" s="255"/>
      <c r="AE28" s="255"/>
      <c r="AF28" s="255"/>
      <c r="AG28" s="255"/>
      <c r="AH28" s="255"/>
      <c r="AI28" s="255"/>
      <c r="AJ28" s="255"/>
      <c r="AK28" s="255"/>
      <c r="AL28" s="255"/>
    </row>
    <row r="29" spans="1:38" s="1" customFormat="1" ht="79.5" thickBot="1" x14ac:dyDescent="0.3">
      <c r="A29" s="257" t="s">
        <v>309</v>
      </c>
      <c r="B29" s="258"/>
      <c r="C29" s="258"/>
      <c r="D29" s="258" t="s">
        <v>234</v>
      </c>
      <c r="E29" s="259" t="s">
        <v>305</v>
      </c>
      <c r="F29" s="258">
        <v>1</v>
      </c>
      <c r="G29" s="258">
        <v>1</v>
      </c>
      <c r="H29" s="258">
        <v>1</v>
      </c>
      <c r="I29" s="258">
        <v>1</v>
      </c>
      <c r="J29" s="258">
        <v>4</v>
      </c>
      <c r="K29" s="260" t="s">
        <v>310</v>
      </c>
      <c r="L29" s="260" t="s">
        <v>259</v>
      </c>
      <c r="M29" s="258">
        <v>333</v>
      </c>
      <c r="N29" s="257" t="s">
        <v>298</v>
      </c>
      <c r="O29" s="260" t="s">
        <v>311</v>
      </c>
      <c r="P29" s="258">
        <v>4</v>
      </c>
      <c r="Q29" s="260" t="s">
        <v>300</v>
      </c>
      <c r="R29" s="261"/>
      <c r="S29" s="262"/>
      <c r="T29" s="262"/>
      <c r="U29" s="262"/>
      <c r="V29" s="262"/>
      <c r="W29" s="262"/>
      <c r="X29" s="262"/>
      <c r="Y29" s="262"/>
      <c r="Z29" s="262"/>
      <c r="AA29" s="262"/>
      <c r="AB29" s="262"/>
      <c r="AC29" s="262"/>
      <c r="AD29" s="262"/>
      <c r="AE29" s="262"/>
      <c r="AF29" s="262"/>
      <c r="AG29" s="262"/>
      <c r="AH29" s="262"/>
      <c r="AI29" s="262"/>
      <c r="AJ29" s="262"/>
      <c r="AK29" s="262"/>
      <c r="AL29" s="262"/>
    </row>
    <row r="30" spans="1:38" s="1" customFormat="1" ht="15.75" thickBot="1" x14ac:dyDescent="0.3">
      <c r="A30" s="263" t="s">
        <v>3</v>
      </c>
      <c r="B30" s="264"/>
      <c r="C30" s="264"/>
      <c r="D30" s="264"/>
      <c r="E30" s="263"/>
      <c r="F30" s="265">
        <f>SUM(F13:F29)</f>
        <v>54</v>
      </c>
      <c r="G30" s="265">
        <f>SUM(G13:G29)</f>
        <v>152</v>
      </c>
      <c r="H30" s="265">
        <f>SUM(H13:H29)</f>
        <v>120</v>
      </c>
      <c r="I30" s="265">
        <f>SUM(I13:I29)</f>
        <v>86</v>
      </c>
      <c r="J30" s="265">
        <f>SUM(J13:J29)</f>
        <v>412</v>
      </c>
      <c r="K30" s="266" t="s">
        <v>7</v>
      </c>
      <c r="L30" s="266" t="s">
        <v>7</v>
      </c>
      <c r="M30" s="265" t="s">
        <v>7</v>
      </c>
      <c r="N30" s="265"/>
      <c r="O30" s="267"/>
      <c r="P30" s="265"/>
      <c r="Q30" s="267"/>
      <c r="R30" s="268">
        <f>SUM(R13:R29)</f>
        <v>0</v>
      </c>
      <c r="S30" s="267">
        <f>SUM(S26:S29)</f>
        <v>0</v>
      </c>
      <c r="T30" s="267">
        <f t="shared" ref="T30" si="1">SUM(S30)</f>
        <v>0</v>
      </c>
      <c r="U30" s="267"/>
      <c r="V30" s="269">
        <f t="shared" ref="V30" si="2">SUM(T30)</f>
        <v>0</v>
      </c>
      <c r="W30" s="269">
        <f t="shared" ref="W30" si="3">SUM(V30,R30)</f>
        <v>0</v>
      </c>
      <c r="X30" s="269"/>
      <c r="Y30" s="269">
        <f t="shared" ref="Y30" si="4">SUM(W30)</f>
        <v>0</v>
      </c>
      <c r="Z30" s="269">
        <f t="shared" ref="Z30" si="5">SUM(Y30)</f>
        <v>0</v>
      </c>
      <c r="AA30" s="269"/>
      <c r="AB30" s="269"/>
      <c r="AC30" s="269">
        <f t="shared" ref="AC30" si="6">SUM(Z30)</f>
        <v>0</v>
      </c>
      <c r="AD30" s="269">
        <f t="shared" ref="AD30:AF30" si="7">SUM(AC30)</f>
        <v>0</v>
      </c>
      <c r="AE30" s="269">
        <f t="shared" si="7"/>
        <v>0</v>
      </c>
      <c r="AF30" s="269">
        <f t="shared" si="7"/>
        <v>0</v>
      </c>
      <c r="AG30" s="266"/>
      <c r="AH30" s="270"/>
      <c r="AI30" s="270"/>
      <c r="AJ30" s="269">
        <f>SUM(AJ26:AJ29)</f>
        <v>0</v>
      </c>
      <c r="AK30" s="269"/>
      <c r="AL30" s="271"/>
    </row>
    <row r="31" spans="1:38" s="1" customFormat="1" ht="15" x14ac:dyDescent="0.25">
      <c r="A31" s="1186" t="s">
        <v>312</v>
      </c>
      <c r="B31" s="1186"/>
      <c r="C31" s="1186"/>
      <c r="D31" s="1186"/>
      <c r="E31" s="1186"/>
      <c r="F31" s="1186"/>
      <c r="G31" s="1186"/>
      <c r="H31" s="1186"/>
      <c r="I31" s="1186"/>
      <c r="J31" s="1186"/>
      <c r="K31" s="1186"/>
      <c r="L31" s="1186"/>
      <c r="M31" s="1186"/>
      <c r="N31" s="1186"/>
      <c r="O31" s="1186"/>
      <c r="P31" s="1186"/>
      <c r="Q31" s="1186"/>
      <c r="R31" s="272"/>
      <c r="S31" s="272"/>
      <c r="T31" s="272"/>
      <c r="U31" s="272"/>
      <c r="V31" s="272"/>
      <c r="W31" s="272"/>
      <c r="X31" s="272"/>
      <c r="Y31" s="272"/>
      <c r="Z31" s="272"/>
      <c r="AA31" s="272"/>
      <c r="AB31" s="272"/>
      <c r="AC31" s="272"/>
      <c r="AD31" s="272"/>
      <c r="AE31" s="272"/>
      <c r="AF31" s="272"/>
      <c r="AG31" s="272"/>
      <c r="AH31" s="272"/>
      <c r="AI31" s="272"/>
      <c r="AJ31" s="272"/>
      <c r="AK31" s="272"/>
      <c r="AL31" s="272"/>
    </row>
    <row r="32" spans="1:38" s="1" customFormat="1" ht="15" x14ac:dyDescent="0.25">
      <c r="A32" s="273"/>
      <c r="B32" s="273"/>
      <c r="C32" s="273"/>
      <c r="D32" s="273"/>
      <c r="E32" s="273"/>
      <c r="F32" s="273"/>
      <c r="G32" s="273"/>
      <c r="H32" s="273"/>
      <c r="I32" s="273"/>
      <c r="J32" s="273"/>
      <c r="K32" s="273"/>
      <c r="L32" s="273"/>
      <c r="M32" s="273"/>
      <c r="N32" s="273"/>
      <c r="O32" s="273"/>
      <c r="P32" s="273"/>
      <c r="Q32" s="273"/>
      <c r="R32" s="274"/>
      <c r="S32" s="274"/>
      <c r="T32" s="274"/>
      <c r="U32" s="274"/>
      <c r="V32" s="274"/>
      <c r="W32" s="274"/>
      <c r="X32" s="274"/>
      <c r="Y32" s="274"/>
      <c r="Z32" s="274"/>
      <c r="AA32" s="274"/>
      <c r="AB32" s="274"/>
      <c r="AC32" s="274"/>
      <c r="AD32" s="274"/>
      <c r="AE32" s="274"/>
      <c r="AF32" s="274"/>
      <c r="AG32" s="274"/>
      <c r="AH32" s="274"/>
      <c r="AI32" s="274"/>
      <c r="AJ32" s="274"/>
      <c r="AK32" s="274"/>
      <c r="AL32" s="274"/>
    </row>
    <row r="33" spans="1:17" s="1" customFormat="1" ht="15" x14ac:dyDescent="0.25">
      <c r="A33" s="1162" t="s">
        <v>313</v>
      </c>
      <c r="B33" s="1162"/>
      <c r="C33" s="1162"/>
      <c r="D33" s="1162"/>
      <c r="E33" s="1162"/>
      <c r="F33" s="231"/>
      <c r="G33" s="231"/>
      <c r="H33" s="231"/>
      <c r="I33" s="231"/>
      <c r="J33" s="231"/>
      <c r="K33" s="232"/>
      <c r="L33" s="232"/>
      <c r="M33" s="231"/>
      <c r="N33" s="231"/>
      <c r="O33" s="232"/>
      <c r="P33" s="231"/>
      <c r="Q33" s="232"/>
    </row>
    <row r="34" spans="1:17" s="1" customFormat="1" ht="15" x14ac:dyDescent="0.25">
      <c r="A34" s="275" t="s">
        <v>32</v>
      </c>
      <c r="B34" s="276"/>
      <c r="C34" s="276"/>
      <c r="D34" s="276"/>
      <c r="E34" s="275"/>
      <c r="F34" s="231"/>
      <c r="G34" s="231"/>
      <c r="H34" s="231"/>
      <c r="I34" s="231"/>
      <c r="J34" s="231"/>
      <c r="K34" s="232"/>
      <c r="L34" s="232"/>
      <c r="M34" s="231"/>
      <c r="N34" s="231"/>
      <c r="O34" s="232"/>
      <c r="P34" s="231"/>
      <c r="Q34" s="232"/>
    </row>
    <row r="35" spans="1:17" s="1" customFormat="1" ht="15" x14ac:dyDescent="0.25">
      <c r="A35" s="232"/>
      <c r="B35" s="231"/>
      <c r="C35" s="231"/>
      <c r="D35" s="231"/>
      <c r="E35" s="232"/>
      <c r="F35" s="231"/>
      <c r="G35" s="231"/>
      <c r="H35" s="231"/>
      <c r="I35" s="231"/>
      <c r="J35" s="231"/>
      <c r="K35" s="232"/>
      <c r="L35" s="232"/>
      <c r="M35" s="231"/>
      <c r="N35" s="231"/>
      <c r="O35" s="232"/>
      <c r="P35" s="231"/>
      <c r="Q35" s="232"/>
    </row>
    <row r="36" spans="1:17" s="1" customFormat="1" ht="15" x14ac:dyDescent="0.25">
      <c r="A36" s="232"/>
      <c r="B36" s="231"/>
      <c r="C36" s="231"/>
      <c r="D36" s="231"/>
      <c r="E36" s="232"/>
      <c r="F36" s="231"/>
      <c r="G36" s="231"/>
      <c r="H36" s="231"/>
      <c r="I36" s="231"/>
      <c r="J36" s="231"/>
      <c r="K36" s="232"/>
      <c r="L36" s="232"/>
      <c r="M36" s="231"/>
      <c r="N36" s="231"/>
      <c r="O36" s="232"/>
      <c r="P36" s="231"/>
      <c r="Q36" s="232"/>
    </row>
    <row r="37" spans="1:17" s="1" customFormat="1" ht="15" customHeight="1" x14ac:dyDescent="0.25">
      <c r="A37" s="1163"/>
      <c r="B37" s="1163"/>
      <c r="C37" s="1163"/>
      <c r="D37" s="1163"/>
      <c r="E37" s="1163"/>
      <c r="F37" s="231"/>
      <c r="G37" s="231"/>
      <c r="H37" s="231"/>
      <c r="I37" s="231"/>
      <c r="J37" s="231"/>
      <c r="K37" s="232"/>
      <c r="L37" s="232"/>
      <c r="M37" s="231"/>
      <c r="N37" s="231"/>
      <c r="O37" s="232"/>
      <c r="P37" s="231"/>
      <c r="Q37" s="232"/>
    </row>
    <row r="38" spans="1:17" s="1" customFormat="1" ht="15" x14ac:dyDescent="0.25">
      <c r="A38" s="232"/>
      <c r="B38" s="231"/>
      <c r="C38" s="231"/>
      <c r="D38" s="231"/>
      <c r="E38" s="232"/>
      <c r="F38" s="231"/>
      <c r="G38" s="231"/>
      <c r="H38" s="231"/>
      <c r="I38" s="231"/>
      <c r="J38" s="231"/>
      <c r="K38" s="232"/>
      <c r="L38" s="232"/>
      <c r="M38" s="231"/>
      <c r="N38" s="231"/>
      <c r="O38" s="232"/>
      <c r="P38" s="231"/>
      <c r="Q38" s="232"/>
    </row>
    <row r="39" spans="1:17" s="1" customFormat="1" ht="15" x14ac:dyDescent="0.25">
      <c r="B39" s="240"/>
      <c r="C39" s="240"/>
      <c r="D39" s="240"/>
      <c r="F39" s="240"/>
      <c r="G39" s="240"/>
      <c r="H39" s="240"/>
      <c r="I39" s="240"/>
      <c r="J39" s="240"/>
      <c r="M39" s="240"/>
      <c r="N39" s="240"/>
      <c r="P39" s="240"/>
    </row>
    <row r="40" spans="1:17" ht="15" x14ac:dyDescent="0.25">
      <c r="A40" s="1164" t="s">
        <v>34</v>
      </c>
      <c r="B40" s="1165"/>
      <c r="C40" s="1165"/>
      <c r="D40" s="1165"/>
      <c r="E40" s="1165"/>
    </row>
  </sheetData>
  <mergeCells count="43">
    <mergeCell ref="A1:E4"/>
    <mergeCell ref="F1:O2"/>
    <mergeCell ref="P1:Q1"/>
    <mergeCell ref="P2:Q2"/>
    <mergeCell ref="F3:O4"/>
    <mergeCell ref="P3:Q4"/>
    <mergeCell ref="A6:E6"/>
    <mergeCell ref="F6:O6"/>
    <mergeCell ref="B7:E7"/>
    <mergeCell ref="A9:N9"/>
    <mergeCell ref="R9:AL9"/>
    <mergeCell ref="AL10:AL12"/>
    <mergeCell ref="V11:W11"/>
    <mergeCell ref="X11:Z11"/>
    <mergeCell ref="A31:Q31"/>
    <mergeCell ref="AB10:AB12"/>
    <mergeCell ref="AC10:AD11"/>
    <mergeCell ref="AE10:AF11"/>
    <mergeCell ref="AG10:AG12"/>
    <mergeCell ref="AH10:AH12"/>
    <mergeCell ref="AI10:AI12"/>
    <mergeCell ref="R10:R12"/>
    <mergeCell ref="S10:S12"/>
    <mergeCell ref="T10:T12"/>
    <mergeCell ref="U10:U12"/>
    <mergeCell ref="V10:Z10"/>
    <mergeCell ref="AA10:AA12"/>
    <mergeCell ref="A33:E33"/>
    <mergeCell ref="A37:E37"/>
    <mergeCell ref="A40:E40"/>
    <mergeCell ref="AJ10:AJ12"/>
    <mergeCell ref="AK10:AK12"/>
    <mergeCell ref="L10:L12"/>
    <mergeCell ref="M10:M12"/>
    <mergeCell ref="N10:N12"/>
    <mergeCell ref="O10:O12"/>
    <mergeCell ref="P10:P12"/>
    <mergeCell ref="Q10:Q12"/>
    <mergeCell ref="A10:A12"/>
    <mergeCell ref="B10:D11"/>
    <mergeCell ref="E10:E12"/>
    <mergeCell ref="F10:J11"/>
    <mergeCell ref="K10:K12"/>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77"/>
  <sheetViews>
    <sheetView workbookViewId="0">
      <selection sqref="A1:E4"/>
    </sheetView>
  </sheetViews>
  <sheetFormatPr baseColWidth="10" defaultRowHeight="15" x14ac:dyDescent="0.25"/>
  <cols>
    <col min="1" max="1" width="34" bestFit="1" customWidth="1"/>
    <col min="2" max="2" width="5.85546875" customWidth="1"/>
    <col min="3" max="3" width="7.140625" customWidth="1"/>
    <col min="4" max="4" width="5.85546875" customWidth="1"/>
    <col min="5" max="5" width="18.28515625" customWidth="1"/>
    <col min="6" max="6" width="6.5703125" bestFit="1" customWidth="1"/>
    <col min="7" max="7" width="6.7109375" bestFit="1" customWidth="1"/>
    <col min="8" max="8" width="6.5703125" bestFit="1" customWidth="1"/>
    <col min="9" max="9" width="6.42578125" bestFit="1" customWidth="1"/>
    <col min="10" max="10" width="8.28515625" customWidth="1"/>
    <col min="11" max="11" width="13.28515625" customWidth="1"/>
    <col min="14" max="14" width="17.85546875" bestFit="1" customWidth="1"/>
  </cols>
  <sheetData>
    <row r="1" spans="1:39" s="227" customFormat="1" x14ac:dyDescent="0.25">
      <c r="A1" s="1204"/>
      <c r="B1" s="1205"/>
      <c r="C1" s="1205"/>
      <c r="D1" s="1205"/>
      <c r="E1" s="1206"/>
      <c r="F1" s="1059" t="s">
        <v>51</v>
      </c>
      <c r="G1" s="1060"/>
      <c r="H1" s="1060"/>
      <c r="I1" s="1060"/>
      <c r="J1" s="1060"/>
      <c r="K1" s="1060"/>
      <c r="L1" s="1060"/>
      <c r="M1" s="1060"/>
      <c r="N1" s="1060"/>
      <c r="O1" s="1061"/>
      <c r="P1" s="1211" t="s">
        <v>54</v>
      </c>
      <c r="Q1" s="1212"/>
    </row>
    <row r="2" spans="1:39" s="227" customFormat="1" x14ac:dyDescent="0.25">
      <c r="A2" s="1207"/>
      <c r="B2" s="1163"/>
      <c r="C2" s="1163"/>
      <c r="D2" s="1163"/>
      <c r="E2" s="1208"/>
      <c r="F2" s="1062"/>
      <c r="G2" s="1063"/>
      <c r="H2" s="1063"/>
      <c r="I2" s="1063"/>
      <c r="J2" s="1063"/>
      <c r="K2" s="1063"/>
      <c r="L2" s="1063"/>
      <c r="M2" s="1063"/>
      <c r="N2" s="1063"/>
      <c r="O2" s="1064"/>
      <c r="P2" s="1211" t="s">
        <v>55</v>
      </c>
      <c r="Q2" s="1212"/>
    </row>
    <row r="3" spans="1:39" s="227" customFormat="1" x14ac:dyDescent="0.25">
      <c r="A3" s="1207"/>
      <c r="B3" s="1163"/>
      <c r="C3" s="1163"/>
      <c r="D3" s="1163"/>
      <c r="E3" s="1208"/>
      <c r="F3" s="1059" t="s">
        <v>53</v>
      </c>
      <c r="G3" s="1060"/>
      <c r="H3" s="1060"/>
      <c r="I3" s="1060"/>
      <c r="J3" s="1060"/>
      <c r="K3" s="1060"/>
      <c r="L3" s="1060"/>
      <c r="M3" s="1060"/>
      <c r="N3" s="1060"/>
      <c r="O3" s="1061"/>
      <c r="P3" s="1055" t="s">
        <v>56</v>
      </c>
      <c r="Q3" s="1056"/>
    </row>
    <row r="4" spans="1:39" s="227" customFormat="1" x14ac:dyDescent="0.25">
      <c r="A4" s="1209"/>
      <c r="B4" s="1162"/>
      <c r="C4" s="1162"/>
      <c r="D4" s="1162"/>
      <c r="E4" s="1210"/>
      <c r="F4" s="1062"/>
      <c r="G4" s="1063"/>
      <c r="H4" s="1063"/>
      <c r="I4" s="1063"/>
      <c r="J4" s="1063"/>
      <c r="K4" s="1063"/>
      <c r="L4" s="1063"/>
      <c r="M4" s="1063"/>
      <c r="N4" s="1063"/>
      <c r="O4" s="1064"/>
      <c r="P4" s="1057"/>
      <c r="Q4" s="1058"/>
    </row>
    <row r="5" spans="1:39" s="227" customFormat="1" x14ac:dyDescent="0.25">
      <c r="A5" s="228"/>
      <c r="B5" s="228"/>
      <c r="C5" s="228"/>
      <c r="D5" s="228"/>
      <c r="E5" s="228"/>
      <c r="F5" s="229"/>
      <c r="G5" s="229"/>
      <c r="H5" s="229"/>
      <c r="I5" s="229"/>
      <c r="J5" s="229"/>
      <c r="K5" s="229"/>
      <c r="L5" s="229"/>
      <c r="M5" s="229"/>
      <c r="N5" s="229"/>
      <c r="O5" s="229"/>
      <c r="P5" s="230"/>
      <c r="Q5" s="230"/>
    </row>
    <row r="6" spans="1:39" s="227" customFormat="1" x14ac:dyDescent="0.25">
      <c r="A6" s="1195" t="s">
        <v>315</v>
      </c>
      <c r="B6" s="1196"/>
      <c r="C6" s="1196"/>
      <c r="D6" s="1196"/>
      <c r="E6" s="1196"/>
      <c r="F6" s="1197"/>
      <c r="G6" s="1197"/>
      <c r="H6" s="1197"/>
      <c r="I6" s="1197"/>
      <c r="J6" s="1197"/>
      <c r="K6" s="1197"/>
      <c r="L6" s="1197"/>
      <c r="M6" s="1197"/>
      <c r="N6" s="1197"/>
      <c r="O6" s="1197"/>
      <c r="P6" s="231"/>
      <c r="Q6" s="232"/>
    </row>
    <row r="7" spans="1:39" s="227" customFormat="1" x14ac:dyDescent="0.25">
      <c r="A7" s="233" t="s">
        <v>231</v>
      </c>
      <c r="B7" s="1196" t="s">
        <v>232</v>
      </c>
      <c r="C7" s="1198"/>
      <c r="D7" s="1198"/>
      <c r="E7" s="1198"/>
      <c r="F7" s="235"/>
      <c r="G7" s="235"/>
      <c r="H7" s="235"/>
      <c r="I7" s="235"/>
      <c r="J7" s="231"/>
      <c r="K7" s="228"/>
      <c r="L7" s="228"/>
      <c r="M7" s="231"/>
      <c r="N7" s="231"/>
      <c r="O7" s="228"/>
      <c r="P7" s="231"/>
      <c r="Q7" s="228"/>
    </row>
    <row r="8" spans="1:39" s="227" customFormat="1" ht="15.75" thickBot="1" x14ac:dyDescent="0.3">
      <c r="A8" s="233"/>
      <c r="B8" s="236"/>
      <c r="C8" s="236"/>
      <c r="D8" s="236"/>
      <c r="E8" s="236"/>
      <c r="F8" s="235"/>
      <c r="G8" s="235"/>
      <c r="H8" s="235"/>
      <c r="I8" s="235"/>
      <c r="J8" s="231"/>
      <c r="K8" s="228"/>
      <c r="L8" s="228"/>
      <c r="M8" s="231"/>
      <c r="N8" s="231"/>
      <c r="O8" s="228"/>
      <c r="P8" s="231"/>
      <c r="Q8" s="228"/>
    </row>
    <row r="9" spans="1:39" s="239" customFormat="1" ht="15.75" thickBot="1" x14ac:dyDescent="0.3">
      <c r="A9" s="1199" t="s">
        <v>4</v>
      </c>
      <c r="B9" s="1200"/>
      <c r="C9" s="1200"/>
      <c r="D9" s="1200"/>
      <c r="E9" s="1200"/>
      <c r="F9" s="1200"/>
      <c r="G9" s="1200"/>
      <c r="H9" s="1200"/>
      <c r="I9" s="1200"/>
      <c r="J9" s="1200"/>
      <c r="K9" s="1200"/>
      <c r="L9" s="1200"/>
      <c r="M9" s="1200"/>
      <c r="N9" s="1200"/>
      <c r="O9" s="237"/>
      <c r="P9" s="237"/>
      <c r="Q9" s="238"/>
      <c r="R9" s="1201" t="s">
        <v>5</v>
      </c>
      <c r="S9" s="1201"/>
      <c r="T9" s="1201"/>
      <c r="U9" s="1201"/>
      <c r="V9" s="1202"/>
      <c r="W9" s="1202"/>
      <c r="X9" s="1202"/>
      <c r="Y9" s="1202"/>
      <c r="Z9" s="1202"/>
      <c r="AA9" s="1202"/>
      <c r="AB9" s="1202"/>
      <c r="AC9" s="1202"/>
      <c r="AD9" s="1202"/>
      <c r="AE9" s="1201"/>
      <c r="AF9" s="1201"/>
      <c r="AG9" s="1201"/>
      <c r="AH9" s="1201"/>
      <c r="AI9" s="1202"/>
      <c r="AJ9" s="1201"/>
      <c r="AK9" s="1201"/>
      <c r="AL9" s="1203"/>
    </row>
    <row r="10" spans="1:39" s="240" customFormat="1" x14ac:dyDescent="0.25">
      <c r="A10" s="1175" t="s">
        <v>2</v>
      </c>
      <c r="B10" s="1178" t="s">
        <v>30</v>
      </c>
      <c r="C10" s="1179"/>
      <c r="D10" s="1180"/>
      <c r="E10" s="1169" t="s">
        <v>38</v>
      </c>
      <c r="F10" s="1178" t="s">
        <v>39</v>
      </c>
      <c r="G10" s="1179"/>
      <c r="H10" s="1179"/>
      <c r="I10" s="1179"/>
      <c r="J10" s="1180"/>
      <c r="K10" s="1169" t="s">
        <v>1</v>
      </c>
      <c r="L10" s="1169" t="s">
        <v>0</v>
      </c>
      <c r="M10" s="1169" t="s">
        <v>201</v>
      </c>
      <c r="N10" s="1169" t="s">
        <v>6</v>
      </c>
      <c r="O10" s="1172" t="s">
        <v>36</v>
      </c>
      <c r="P10" s="1172" t="s">
        <v>37</v>
      </c>
      <c r="Q10" s="1169" t="s">
        <v>35</v>
      </c>
      <c r="R10" s="1192" t="s">
        <v>40</v>
      </c>
      <c r="S10" s="1168" t="s">
        <v>47</v>
      </c>
      <c r="T10" s="1168" t="s">
        <v>46</v>
      </c>
      <c r="U10" s="1168" t="s">
        <v>48</v>
      </c>
      <c r="V10" s="1185" t="s">
        <v>15</v>
      </c>
      <c r="W10" s="1185"/>
      <c r="X10" s="1185"/>
      <c r="Y10" s="1185"/>
      <c r="Z10" s="1185"/>
      <c r="AA10" s="1193" t="s">
        <v>50</v>
      </c>
      <c r="AB10" s="1185" t="s">
        <v>49</v>
      </c>
      <c r="AC10" s="1185" t="s">
        <v>18</v>
      </c>
      <c r="AD10" s="1185"/>
      <c r="AE10" s="1188" t="s">
        <v>19</v>
      </c>
      <c r="AF10" s="1188"/>
      <c r="AG10" s="1168" t="s">
        <v>41</v>
      </c>
      <c r="AH10" s="1189" t="s">
        <v>42</v>
      </c>
      <c r="AI10" s="1190" t="s">
        <v>43</v>
      </c>
      <c r="AJ10" s="1166" t="s">
        <v>44</v>
      </c>
      <c r="AK10" s="1167" t="s">
        <v>45</v>
      </c>
      <c r="AL10" s="1167" t="s">
        <v>26</v>
      </c>
    </row>
    <row r="11" spans="1:39" s="240" customFormat="1" x14ac:dyDescent="0.25">
      <c r="A11" s="1176"/>
      <c r="B11" s="1181"/>
      <c r="C11" s="1182"/>
      <c r="D11" s="1183"/>
      <c r="E11" s="1170"/>
      <c r="F11" s="1181"/>
      <c r="G11" s="1182"/>
      <c r="H11" s="1182"/>
      <c r="I11" s="1182"/>
      <c r="J11" s="1183"/>
      <c r="K11" s="1170"/>
      <c r="L11" s="1170"/>
      <c r="M11" s="1170"/>
      <c r="N11" s="1170"/>
      <c r="O11" s="1173"/>
      <c r="P11" s="1173"/>
      <c r="Q11" s="1170"/>
      <c r="R11" s="1166"/>
      <c r="S11" s="1168"/>
      <c r="T11" s="1168"/>
      <c r="U11" s="1168"/>
      <c r="V11" s="1185" t="s">
        <v>13</v>
      </c>
      <c r="W11" s="1185"/>
      <c r="X11" s="1185" t="s">
        <v>14</v>
      </c>
      <c r="Y11" s="1185"/>
      <c r="Z11" s="1185"/>
      <c r="AA11" s="1193"/>
      <c r="AB11" s="1185"/>
      <c r="AC11" s="1185"/>
      <c r="AD11" s="1185"/>
      <c r="AE11" s="1185"/>
      <c r="AF11" s="1185"/>
      <c r="AG11" s="1168"/>
      <c r="AH11" s="1189"/>
      <c r="AI11" s="1190"/>
      <c r="AJ11" s="1166"/>
      <c r="AK11" s="1168"/>
      <c r="AL11" s="1168"/>
    </row>
    <row r="12" spans="1:39" s="240" customFormat="1" ht="56.25" x14ac:dyDescent="0.25">
      <c r="A12" s="1176"/>
      <c r="B12" s="241" t="s">
        <v>27</v>
      </c>
      <c r="C12" s="241" t="s">
        <v>28</v>
      </c>
      <c r="D12" s="242" t="s">
        <v>29</v>
      </c>
      <c r="E12" s="1170"/>
      <c r="F12" s="243" t="s">
        <v>8</v>
      </c>
      <c r="G12" s="243" t="s">
        <v>9</v>
      </c>
      <c r="H12" s="243" t="s">
        <v>10</v>
      </c>
      <c r="I12" s="243" t="s">
        <v>11</v>
      </c>
      <c r="J12" s="244" t="s">
        <v>3</v>
      </c>
      <c r="K12" s="1170"/>
      <c r="L12" s="1170"/>
      <c r="M12" s="1170"/>
      <c r="N12" s="1170"/>
      <c r="O12" s="1173"/>
      <c r="P12" s="1173"/>
      <c r="Q12" s="1170"/>
      <c r="R12" s="1166"/>
      <c r="S12" s="1168"/>
      <c r="T12" s="1168"/>
      <c r="U12" s="1168"/>
      <c r="V12" s="245" t="s">
        <v>16</v>
      </c>
      <c r="W12" s="245" t="s">
        <v>17</v>
      </c>
      <c r="X12" s="245" t="s">
        <v>25</v>
      </c>
      <c r="Y12" s="245" t="s">
        <v>24</v>
      </c>
      <c r="Z12" s="245" t="s">
        <v>17</v>
      </c>
      <c r="AA12" s="1194"/>
      <c r="AB12" s="1187"/>
      <c r="AC12" s="245" t="s">
        <v>20</v>
      </c>
      <c r="AD12" s="245" t="s">
        <v>21</v>
      </c>
      <c r="AE12" s="246" t="s">
        <v>22</v>
      </c>
      <c r="AF12" s="246" t="s">
        <v>23</v>
      </c>
      <c r="AG12" s="1168"/>
      <c r="AH12" s="1189"/>
      <c r="AI12" s="1191"/>
      <c r="AJ12" s="1166"/>
      <c r="AK12" s="1168"/>
      <c r="AL12" s="1168"/>
    </row>
    <row r="13" spans="1:39" s="985" customFormat="1" ht="56.25" x14ac:dyDescent="0.25">
      <c r="A13" s="254" t="s">
        <v>316</v>
      </c>
      <c r="B13" s="68" t="s">
        <v>58</v>
      </c>
      <c r="C13" s="68"/>
      <c r="D13" s="68"/>
      <c r="E13" s="68" t="s">
        <v>317</v>
      </c>
      <c r="F13" s="68">
        <v>1</v>
      </c>
      <c r="G13" s="68"/>
      <c r="H13" s="68"/>
      <c r="I13" s="68"/>
      <c r="J13" s="68">
        <f t="shared" ref="J13:J50" si="0">F13+G13+H13+I13</f>
        <v>1</v>
      </c>
      <c r="K13" s="288" t="s">
        <v>318</v>
      </c>
      <c r="L13" s="283" t="s">
        <v>111</v>
      </c>
      <c r="M13" s="944">
        <v>115</v>
      </c>
      <c r="N13" s="68" t="s">
        <v>319</v>
      </c>
      <c r="O13" s="254" t="s">
        <v>1386</v>
      </c>
      <c r="P13" s="68">
        <v>26</v>
      </c>
      <c r="Q13" s="68" t="s">
        <v>1387</v>
      </c>
      <c r="R13" s="68"/>
      <c r="S13" s="68"/>
      <c r="T13" s="68"/>
      <c r="U13" s="68"/>
      <c r="V13" s="68"/>
      <c r="W13" s="68"/>
      <c r="X13" s="68"/>
      <c r="Y13" s="68"/>
      <c r="Z13" s="68"/>
      <c r="AA13" s="295"/>
      <c r="AB13" s="288"/>
      <c r="AC13" s="68"/>
      <c r="AD13" s="68"/>
      <c r="AE13" s="68"/>
      <c r="AF13" s="68"/>
      <c r="AG13" s="68"/>
      <c r="AH13" s="68"/>
      <c r="AI13" s="68"/>
      <c r="AJ13" s="68"/>
      <c r="AK13" s="944"/>
      <c r="AL13" s="944"/>
      <c r="AM13" s="971"/>
    </row>
    <row r="14" spans="1:39" s="985" customFormat="1" ht="123.75" customHeight="1" x14ac:dyDescent="0.25">
      <c r="A14" s="254" t="s">
        <v>322</v>
      </c>
      <c r="B14" s="286"/>
      <c r="C14" s="286" t="s">
        <v>58</v>
      </c>
      <c r="D14" s="286"/>
      <c r="E14" s="68" t="s">
        <v>323</v>
      </c>
      <c r="F14" s="68">
        <v>26</v>
      </c>
      <c r="G14" s="68">
        <v>23</v>
      </c>
      <c r="H14" s="68">
        <v>23</v>
      </c>
      <c r="I14" s="68">
        <v>23</v>
      </c>
      <c r="J14" s="68">
        <f t="shared" si="0"/>
        <v>95</v>
      </c>
      <c r="K14" s="288" t="s">
        <v>324</v>
      </c>
      <c r="L14" s="283" t="s">
        <v>111</v>
      </c>
      <c r="M14" s="68">
        <v>115</v>
      </c>
      <c r="N14" s="68" t="s">
        <v>319</v>
      </c>
      <c r="O14" s="254" t="s">
        <v>1388</v>
      </c>
      <c r="P14" s="68">
        <v>95</v>
      </c>
      <c r="Q14" s="68" t="s">
        <v>1387</v>
      </c>
      <c r="R14" s="68"/>
      <c r="S14" s="68"/>
      <c r="T14" s="68"/>
      <c r="U14" s="68"/>
      <c r="V14" s="68"/>
      <c r="W14" s="68"/>
      <c r="X14" s="68"/>
      <c r="Y14" s="68"/>
      <c r="Z14" s="68"/>
      <c r="AA14" s="295"/>
      <c r="AB14" s="288"/>
      <c r="AC14" s="68"/>
      <c r="AD14" s="68"/>
      <c r="AE14" s="68"/>
      <c r="AF14" s="68"/>
      <c r="AG14" s="68"/>
      <c r="AH14" s="972"/>
      <c r="AI14" s="972"/>
      <c r="AJ14" s="68"/>
      <c r="AK14" s="68"/>
      <c r="AL14" s="68"/>
      <c r="AM14" s="973"/>
    </row>
    <row r="15" spans="1:39" s="985" customFormat="1" ht="90" x14ac:dyDescent="0.25">
      <c r="A15" s="254" t="s">
        <v>326</v>
      </c>
      <c r="B15" s="286"/>
      <c r="C15" s="286"/>
      <c r="D15" s="286" t="s">
        <v>58</v>
      </c>
      <c r="E15" s="68" t="s">
        <v>327</v>
      </c>
      <c r="F15" s="68"/>
      <c r="G15" s="68">
        <v>11</v>
      </c>
      <c r="H15" s="68"/>
      <c r="I15" s="68"/>
      <c r="J15" s="68">
        <f t="shared" si="0"/>
        <v>11</v>
      </c>
      <c r="K15" s="288" t="s">
        <v>324</v>
      </c>
      <c r="L15" s="283" t="s">
        <v>111</v>
      </c>
      <c r="M15" s="68">
        <v>115</v>
      </c>
      <c r="N15" s="68" t="s">
        <v>319</v>
      </c>
      <c r="O15" s="254" t="s">
        <v>1389</v>
      </c>
      <c r="P15" s="68">
        <v>11</v>
      </c>
      <c r="Q15" s="68" t="s">
        <v>1387</v>
      </c>
      <c r="R15" s="68"/>
      <c r="S15" s="68"/>
      <c r="T15" s="68"/>
      <c r="U15" s="68"/>
      <c r="V15" s="68"/>
      <c r="W15" s="68"/>
      <c r="X15" s="68"/>
      <c r="Y15" s="68"/>
      <c r="Z15" s="68"/>
      <c r="AA15" s="295"/>
      <c r="AB15" s="288"/>
      <c r="AC15" s="68"/>
      <c r="AD15" s="68"/>
      <c r="AE15" s="68"/>
      <c r="AF15" s="68"/>
      <c r="AG15" s="68"/>
      <c r="AH15" s="68"/>
      <c r="AI15" s="68"/>
      <c r="AJ15" s="68"/>
      <c r="AK15" s="68"/>
      <c r="AL15" s="68"/>
      <c r="AM15" s="973"/>
    </row>
    <row r="16" spans="1:39" s="985" customFormat="1" ht="168.75" x14ac:dyDescent="0.25">
      <c r="A16" s="254" t="s">
        <v>329</v>
      </c>
      <c r="B16" s="286"/>
      <c r="C16" s="286" t="s">
        <v>58</v>
      </c>
      <c r="D16" s="286"/>
      <c r="E16" s="68" t="s">
        <v>330</v>
      </c>
      <c r="F16" s="68"/>
      <c r="G16" s="68"/>
      <c r="H16" s="974">
        <v>27</v>
      </c>
      <c r="I16" s="68"/>
      <c r="J16" s="68">
        <f t="shared" si="0"/>
        <v>27</v>
      </c>
      <c r="K16" s="288" t="s">
        <v>324</v>
      </c>
      <c r="L16" s="283" t="s">
        <v>331</v>
      </c>
      <c r="M16" s="944">
        <v>115</v>
      </c>
      <c r="N16" s="68" t="s">
        <v>319</v>
      </c>
      <c r="O16" s="254" t="s">
        <v>1389</v>
      </c>
      <c r="P16" s="68">
        <v>183</v>
      </c>
      <c r="Q16" s="68" t="s">
        <v>1387</v>
      </c>
      <c r="R16" s="944"/>
      <c r="S16" s="944"/>
      <c r="T16" s="944"/>
      <c r="U16" s="944"/>
      <c r="V16" s="68"/>
      <c r="W16" s="68"/>
      <c r="X16" s="68"/>
      <c r="Y16" s="68"/>
      <c r="Z16" s="68"/>
      <c r="AA16" s="285"/>
      <c r="AB16" s="288"/>
      <c r="AC16" s="68"/>
      <c r="AD16" s="68"/>
      <c r="AE16" s="68"/>
      <c r="AF16" s="68"/>
      <c r="AG16" s="68"/>
      <c r="AH16" s="944"/>
      <c r="AI16" s="944"/>
      <c r="AJ16" s="944"/>
      <c r="AK16" s="944"/>
      <c r="AL16" s="68"/>
      <c r="AM16" s="102"/>
    </row>
    <row r="17" spans="1:39" s="985" customFormat="1" ht="171" customHeight="1" x14ac:dyDescent="0.25">
      <c r="A17" s="254" t="s">
        <v>1390</v>
      </c>
      <c r="B17" s="256"/>
      <c r="C17" s="256" t="s">
        <v>58</v>
      </c>
      <c r="D17" s="256"/>
      <c r="E17" s="68" t="s">
        <v>333</v>
      </c>
      <c r="F17" s="68"/>
      <c r="G17" s="68">
        <v>23</v>
      </c>
      <c r="H17" s="68">
        <v>23</v>
      </c>
      <c r="I17" s="68"/>
      <c r="J17" s="68">
        <f t="shared" si="0"/>
        <v>46</v>
      </c>
      <c r="K17" s="288" t="s">
        <v>324</v>
      </c>
      <c r="L17" s="283" t="s">
        <v>111</v>
      </c>
      <c r="M17" s="68">
        <v>115</v>
      </c>
      <c r="N17" s="68" t="s">
        <v>319</v>
      </c>
      <c r="O17" s="254" t="s">
        <v>1389</v>
      </c>
      <c r="P17" s="68">
        <v>278</v>
      </c>
      <c r="Q17" s="68" t="s">
        <v>1387</v>
      </c>
      <c r="R17" s="68"/>
      <c r="S17" s="68"/>
      <c r="T17" s="68"/>
      <c r="U17" s="68"/>
      <c r="V17" s="68"/>
      <c r="W17" s="68"/>
      <c r="X17" s="68"/>
      <c r="Y17" s="68"/>
      <c r="Z17" s="68"/>
      <c r="AA17" s="295"/>
      <c r="AB17" s="288"/>
      <c r="AC17" s="68"/>
      <c r="AD17" s="68"/>
      <c r="AE17" s="68"/>
      <c r="AF17" s="68"/>
      <c r="AG17" s="68"/>
      <c r="AH17" s="68"/>
      <c r="AI17" s="972"/>
      <c r="AJ17" s="68"/>
      <c r="AK17" s="68"/>
      <c r="AL17" s="68"/>
      <c r="AM17" s="973"/>
    </row>
    <row r="18" spans="1:39" s="985" customFormat="1" ht="78.75" x14ac:dyDescent="0.25">
      <c r="A18" s="254" t="s">
        <v>334</v>
      </c>
      <c r="B18" s="286"/>
      <c r="C18" s="286" t="s">
        <v>58</v>
      </c>
      <c r="D18" s="286"/>
      <c r="E18" s="68" t="s">
        <v>335</v>
      </c>
      <c r="F18" s="68"/>
      <c r="G18" s="68"/>
      <c r="H18" s="68"/>
      <c r="I18" s="68">
        <v>1</v>
      </c>
      <c r="J18" s="68">
        <f t="shared" si="0"/>
        <v>1</v>
      </c>
      <c r="K18" s="288" t="s">
        <v>318</v>
      </c>
      <c r="L18" s="283" t="s">
        <v>111</v>
      </c>
      <c r="M18" s="944">
        <v>115</v>
      </c>
      <c r="N18" s="68" t="s">
        <v>319</v>
      </c>
      <c r="O18" s="254" t="s">
        <v>1386</v>
      </c>
      <c r="P18" s="68">
        <v>26</v>
      </c>
      <c r="Q18" s="68" t="s">
        <v>1387</v>
      </c>
      <c r="R18" s="944"/>
      <c r="S18" s="944"/>
      <c r="T18" s="944"/>
      <c r="U18" s="944"/>
      <c r="V18" s="68"/>
      <c r="W18" s="68"/>
      <c r="X18" s="68"/>
      <c r="Y18" s="68"/>
      <c r="Z18" s="68"/>
      <c r="AA18" s="285"/>
      <c r="AB18" s="288"/>
      <c r="AC18" s="68"/>
      <c r="AD18" s="68"/>
      <c r="AE18" s="68"/>
      <c r="AF18" s="68"/>
      <c r="AG18" s="68"/>
      <c r="AH18" s="944"/>
      <c r="AI18" s="944"/>
      <c r="AJ18" s="944"/>
      <c r="AK18" s="944"/>
      <c r="AL18" s="944"/>
      <c r="AM18" s="102"/>
    </row>
    <row r="19" spans="1:39" s="985" customFormat="1" ht="135" x14ac:dyDescent="0.25">
      <c r="A19" s="254" t="s">
        <v>336</v>
      </c>
      <c r="B19" s="286" t="s">
        <v>58</v>
      </c>
      <c r="C19" s="286"/>
      <c r="D19" s="286"/>
      <c r="E19" s="68" t="s">
        <v>337</v>
      </c>
      <c r="F19" s="68"/>
      <c r="G19" s="68"/>
      <c r="H19" s="974">
        <v>1</v>
      </c>
      <c r="I19" s="68"/>
      <c r="J19" s="68">
        <f t="shared" si="0"/>
        <v>1</v>
      </c>
      <c r="K19" s="288" t="s">
        <v>338</v>
      </c>
      <c r="L19" s="283" t="s">
        <v>111</v>
      </c>
      <c r="M19" s="944">
        <v>116</v>
      </c>
      <c r="N19" s="68" t="s">
        <v>319</v>
      </c>
      <c r="O19" s="254" t="s">
        <v>1391</v>
      </c>
      <c r="P19" s="68">
        <v>282</v>
      </c>
      <c r="Q19" s="68" t="s">
        <v>1387</v>
      </c>
      <c r="R19" s="944"/>
      <c r="S19" s="944"/>
      <c r="T19" s="944"/>
      <c r="U19" s="944"/>
      <c r="V19" s="68"/>
      <c r="W19" s="68"/>
      <c r="X19" s="68"/>
      <c r="Y19" s="68"/>
      <c r="Z19" s="68"/>
      <c r="AA19" s="285"/>
      <c r="AB19" s="288"/>
      <c r="AC19" s="68"/>
      <c r="AD19" s="68"/>
      <c r="AE19" s="68"/>
      <c r="AF19" s="68"/>
      <c r="AG19" s="68"/>
      <c r="AH19" s="944"/>
      <c r="AI19" s="944"/>
      <c r="AJ19" s="944"/>
      <c r="AK19" s="944"/>
      <c r="AL19" s="944"/>
      <c r="AM19" s="102"/>
    </row>
    <row r="20" spans="1:39" s="985" customFormat="1" ht="123.75" x14ac:dyDescent="0.25">
      <c r="A20" s="254" t="s">
        <v>340</v>
      </c>
      <c r="B20" s="286" t="s">
        <v>58</v>
      </c>
      <c r="C20" s="286"/>
      <c r="D20" s="286"/>
      <c r="E20" s="68" t="s">
        <v>341</v>
      </c>
      <c r="F20" s="68"/>
      <c r="G20" s="68"/>
      <c r="H20" s="974">
        <v>1</v>
      </c>
      <c r="I20" s="68"/>
      <c r="J20" s="68">
        <f t="shared" si="0"/>
        <v>1</v>
      </c>
      <c r="K20" s="288" t="s">
        <v>338</v>
      </c>
      <c r="L20" s="283" t="s">
        <v>111</v>
      </c>
      <c r="M20" s="944">
        <v>116</v>
      </c>
      <c r="N20" s="68" t="s">
        <v>319</v>
      </c>
      <c r="O20" s="254" t="s">
        <v>1392</v>
      </c>
      <c r="P20" s="68">
        <v>400</v>
      </c>
      <c r="Q20" s="68" t="s">
        <v>1387</v>
      </c>
      <c r="R20" s="944"/>
      <c r="S20" s="944"/>
      <c r="T20" s="944"/>
      <c r="U20" s="944"/>
      <c r="V20" s="68"/>
      <c r="W20" s="68"/>
      <c r="X20" s="68"/>
      <c r="Y20" s="68"/>
      <c r="Z20" s="68"/>
      <c r="AA20" s="285"/>
      <c r="AB20" s="288"/>
      <c r="AC20" s="68"/>
      <c r="AD20" s="68"/>
      <c r="AE20" s="68"/>
      <c r="AF20" s="68"/>
      <c r="AG20" s="68"/>
      <c r="AH20" s="944"/>
      <c r="AI20" s="944"/>
      <c r="AJ20" s="944"/>
      <c r="AK20" s="944"/>
      <c r="AL20" s="944"/>
      <c r="AM20" s="102"/>
    </row>
    <row r="21" spans="1:39" s="985" customFormat="1" ht="101.25" x14ac:dyDescent="0.25">
      <c r="A21" s="254" t="s">
        <v>343</v>
      </c>
      <c r="B21" s="283" t="s">
        <v>58</v>
      </c>
      <c r="C21" s="283"/>
      <c r="D21" s="283"/>
      <c r="E21" s="68" t="s">
        <v>344</v>
      </c>
      <c r="F21" s="68">
        <v>1</v>
      </c>
      <c r="G21" s="68"/>
      <c r="H21" s="68">
        <v>1</v>
      </c>
      <c r="I21" s="68"/>
      <c r="J21" s="68">
        <f t="shared" si="0"/>
        <v>2</v>
      </c>
      <c r="K21" s="288" t="s">
        <v>318</v>
      </c>
      <c r="L21" s="283" t="s">
        <v>111</v>
      </c>
      <c r="M21" s="944">
        <v>116</v>
      </c>
      <c r="N21" s="68" t="s">
        <v>319</v>
      </c>
      <c r="O21" s="254" t="s">
        <v>345</v>
      </c>
      <c r="P21" s="68">
        <v>40</v>
      </c>
      <c r="Q21" s="68" t="s">
        <v>1387</v>
      </c>
      <c r="R21" s="944"/>
      <c r="S21" s="944"/>
      <c r="T21" s="944"/>
      <c r="U21" s="944"/>
      <c r="V21" s="68"/>
      <c r="W21" s="68"/>
      <c r="X21" s="68"/>
      <c r="Y21" s="68"/>
      <c r="Z21" s="68"/>
      <c r="AA21" s="285"/>
      <c r="AB21" s="288"/>
      <c r="AC21" s="68"/>
      <c r="AD21" s="68"/>
      <c r="AE21" s="68"/>
      <c r="AF21" s="68"/>
      <c r="AG21" s="68"/>
      <c r="AH21" s="944"/>
      <c r="AI21" s="944"/>
      <c r="AJ21" s="944"/>
      <c r="AK21" s="944"/>
      <c r="AL21" s="944"/>
      <c r="AM21" s="102"/>
    </row>
    <row r="22" spans="1:39" s="985" customFormat="1" ht="105" customHeight="1" x14ac:dyDescent="0.25">
      <c r="A22" s="944" t="s">
        <v>346</v>
      </c>
      <c r="B22" s="286" t="s">
        <v>58</v>
      </c>
      <c r="C22" s="286"/>
      <c r="D22" s="286"/>
      <c r="E22" s="288" t="s">
        <v>347</v>
      </c>
      <c r="F22" s="68">
        <v>1</v>
      </c>
      <c r="G22" s="68"/>
      <c r="H22" s="68"/>
      <c r="I22" s="68">
        <v>1</v>
      </c>
      <c r="J22" s="68">
        <f t="shared" si="0"/>
        <v>2</v>
      </c>
      <c r="K22" s="255" t="s">
        <v>348</v>
      </c>
      <c r="L22" s="283" t="s">
        <v>111</v>
      </c>
      <c r="M22" s="944">
        <v>129</v>
      </c>
      <c r="N22" s="68" t="s">
        <v>349</v>
      </c>
      <c r="O22" s="282" t="s">
        <v>350</v>
      </c>
      <c r="P22" s="288">
        <v>35</v>
      </c>
      <c r="Q22" s="288" t="s">
        <v>1393</v>
      </c>
      <c r="R22" s="68"/>
      <c r="S22" s="68"/>
      <c r="T22" s="68"/>
      <c r="U22" s="68"/>
      <c r="V22" s="68"/>
      <c r="W22" s="68"/>
      <c r="X22" s="68"/>
      <c r="Y22" s="68"/>
      <c r="Z22" s="68"/>
      <c r="AA22" s="68"/>
      <c r="AB22" s="68"/>
      <c r="AC22" s="68"/>
      <c r="AD22" s="68"/>
      <c r="AE22" s="68"/>
      <c r="AF22" s="68"/>
      <c r="AG22" s="68"/>
      <c r="AH22" s="68"/>
      <c r="AI22" s="68"/>
      <c r="AJ22" s="68"/>
      <c r="AK22" s="68"/>
      <c r="AL22" s="68"/>
      <c r="AM22" s="102"/>
    </row>
    <row r="23" spans="1:39" s="985" customFormat="1" ht="101.25" x14ac:dyDescent="0.25">
      <c r="A23" s="944" t="s">
        <v>346</v>
      </c>
      <c r="B23" s="286" t="s">
        <v>58</v>
      </c>
      <c r="C23" s="286"/>
      <c r="D23" s="286"/>
      <c r="E23" s="288" t="s">
        <v>352</v>
      </c>
      <c r="F23" s="68">
        <v>1</v>
      </c>
      <c r="G23" s="68"/>
      <c r="H23" s="68"/>
      <c r="I23" s="68">
        <v>1</v>
      </c>
      <c r="J23" s="68">
        <f t="shared" si="0"/>
        <v>2</v>
      </c>
      <c r="K23" s="288" t="s">
        <v>353</v>
      </c>
      <c r="L23" s="283" t="s">
        <v>111</v>
      </c>
      <c r="M23" s="944">
        <v>129</v>
      </c>
      <c r="N23" s="68" t="s">
        <v>354</v>
      </c>
      <c r="O23" s="282" t="s">
        <v>350</v>
      </c>
      <c r="P23" s="68">
        <v>26</v>
      </c>
      <c r="Q23" s="288" t="s">
        <v>1393</v>
      </c>
      <c r="R23" s="68"/>
      <c r="S23" s="68"/>
      <c r="T23" s="68"/>
      <c r="U23" s="68"/>
      <c r="V23" s="68"/>
      <c r="W23" s="68"/>
      <c r="X23" s="68"/>
      <c r="Y23" s="68"/>
      <c r="Z23" s="68"/>
      <c r="AA23" s="68"/>
      <c r="AB23" s="68"/>
      <c r="AC23" s="68"/>
      <c r="AD23" s="68"/>
      <c r="AE23" s="68"/>
      <c r="AF23" s="68"/>
      <c r="AG23" s="68"/>
      <c r="AH23" s="68"/>
      <c r="AI23" s="68"/>
      <c r="AJ23" s="68"/>
      <c r="AK23" s="68"/>
      <c r="AL23" s="68"/>
      <c r="AM23" s="102"/>
    </row>
    <row r="24" spans="1:39" s="985" customFormat="1" ht="160.5" customHeight="1" x14ac:dyDescent="0.25">
      <c r="A24" s="299" t="s">
        <v>355</v>
      </c>
      <c r="B24" s="286"/>
      <c r="C24" s="286"/>
      <c r="D24" s="286" t="s">
        <v>58</v>
      </c>
      <c r="E24" s="68" t="s">
        <v>356</v>
      </c>
      <c r="F24" s="68">
        <v>5</v>
      </c>
      <c r="G24" s="68">
        <v>10</v>
      </c>
      <c r="H24" s="68">
        <v>10</v>
      </c>
      <c r="I24" s="68">
        <v>5</v>
      </c>
      <c r="J24" s="68">
        <f t="shared" si="0"/>
        <v>30</v>
      </c>
      <c r="K24" s="288" t="s">
        <v>348</v>
      </c>
      <c r="L24" s="283" t="s">
        <v>111</v>
      </c>
      <c r="M24" s="68">
        <v>133</v>
      </c>
      <c r="N24" s="68" t="s">
        <v>357</v>
      </c>
      <c r="O24" s="944" t="s">
        <v>358</v>
      </c>
      <c r="P24" s="68">
        <v>200</v>
      </c>
      <c r="Q24" s="288" t="s">
        <v>1393</v>
      </c>
      <c r="R24" s="68"/>
      <c r="S24" s="68"/>
      <c r="T24" s="68"/>
      <c r="U24" s="68"/>
      <c r="V24" s="68"/>
      <c r="W24" s="68"/>
      <c r="X24" s="68"/>
      <c r="Y24" s="68"/>
      <c r="Z24" s="68"/>
      <c r="AA24" s="295"/>
      <c r="AB24" s="288"/>
      <c r="AC24" s="68"/>
      <c r="AD24" s="68"/>
      <c r="AE24" s="68"/>
      <c r="AF24" s="68"/>
      <c r="AG24" s="68"/>
      <c r="AH24" s="68"/>
      <c r="AI24" s="972"/>
      <c r="AJ24" s="68"/>
      <c r="AK24" s="68"/>
      <c r="AL24" s="68"/>
      <c r="AM24" s="973"/>
    </row>
    <row r="25" spans="1:39" s="985" customFormat="1" ht="405" x14ac:dyDescent="0.25">
      <c r="A25" s="299" t="s">
        <v>359</v>
      </c>
      <c r="B25" s="286" t="s">
        <v>58</v>
      </c>
      <c r="C25" s="286"/>
      <c r="D25" s="286"/>
      <c r="E25" s="1003" t="s">
        <v>360</v>
      </c>
      <c r="F25" s="68">
        <v>14</v>
      </c>
      <c r="G25" s="68"/>
      <c r="H25" s="68">
        <v>14</v>
      </c>
      <c r="I25" s="68"/>
      <c r="J25" s="68">
        <f t="shared" si="0"/>
        <v>28</v>
      </c>
      <c r="K25" s="68" t="s">
        <v>361</v>
      </c>
      <c r="L25" s="283" t="s">
        <v>111</v>
      </c>
      <c r="M25" s="68">
        <v>134</v>
      </c>
      <c r="N25" s="68" t="s">
        <v>362</v>
      </c>
      <c r="O25" s="254" t="s">
        <v>363</v>
      </c>
      <c r="P25" s="288">
        <v>800</v>
      </c>
      <c r="Q25" s="288" t="s">
        <v>1393</v>
      </c>
      <c r="R25" s="68"/>
      <c r="S25" s="68"/>
      <c r="T25" s="68"/>
      <c r="U25" s="1004"/>
      <c r="V25" s="999"/>
      <c r="W25" s="1000"/>
      <c r="X25" s="1000"/>
      <c r="Y25" s="999"/>
      <c r="Z25" s="999"/>
      <c r="AA25" s="1000"/>
      <c r="AB25" s="288"/>
      <c r="AC25" s="68"/>
      <c r="AD25" s="68"/>
      <c r="AE25" s="68"/>
      <c r="AF25" s="68"/>
      <c r="AG25" s="1000"/>
      <c r="AH25" s="1000"/>
      <c r="AI25" s="196"/>
      <c r="AJ25" s="881"/>
      <c r="AK25" s="68"/>
      <c r="AL25" s="68"/>
      <c r="AM25" s="102"/>
    </row>
    <row r="26" spans="1:39" s="985" customFormat="1" ht="116.25" customHeight="1" x14ac:dyDescent="0.25">
      <c r="A26" s="254" t="s">
        <v>364</v>
      </c>
      <c r="B26" s="286" t="s">
        <v>58</v>
      </c>
      <c r="C26" s="286"/>
      <c r="D26" s="286"/>
      <c r="E26" s="68" t="s">
        <v>1394</v>
      </c>
      <c r="F26" s="68">
        <v>10</v>
      </c>
      <c r="G26" s="68"/>
      <c r="H26" s="68"/>
      <c r="I26" s="68"/>
      <c r="J26" s="68">
        <f t="shared" si="0"/>
        <v>10</v>
      </c>
      <c r="K26" s="255" t="s">
        <v>348</v>
      </c>
      <c r="L26" s="283" t="s">
        <v>111</v>
      </c>
      <c r="M26" s="68">
        <v>135</v>
      </c>
      <c r="N26" s="68" t="s">
        <v>319</v>
      </c>
      <c r="O26" s="254" t="s">
        <v>366</v>
      </c>
      <c r="P26" s="68">
        <v>105</v>
      </c>
      <c r="Q26" s="288" t="s">
        <v>1393</v>
      </c>
      <c r="R26" s="68"/>
      <c r="S26" s="68"/>
      <c r="T26" s="68"/>
      <c r="U26" s="68"/>
      <c r="V26" s="68"/>
      <c r="W26" s="68"/>
      <c r="X26" s="68"/>
      <c r="Y26" s="68"/>
      <c r="Z26" s="68"/>
      <c r="AA26" s="295"/>
      <c r="AB26" s="288"/>
      <c r="AC26" s="68"/>
      <c r="AD26" s="68"/>
      <c r="AE26" s="68"/>
      <c r="AF26" s="68"/>
      <c r="AG26" s="878"/>
      <c r="AH26" s="878"/>
      <c r="AI26" s="196"/>
      <c r="AJ26" s="68"/>
      <c r="AK26" s="68"/>
      <c r="AL26" s="68"/>
      <c r="AM26" s="1005"/>
    </row>
    <row r="27" spans="1:39" s="985" customFormat="1" ht="107.25" customHeight="1" x14ac:dyDescent="0.25">
      <c r="A27" s="299" t="s">
        <v>367</v>
      </c>
      <c r="B27" s="286"/>
      <c r="C27" s="286"/>
      <c r="D27" s="300" t="s">
        <v>58</v>
      </c>
      <c r="E27" s="288" t="s">
        <v>1395</v>
      </c>
      <c r="F27" s="68"/>
      <c r="G27" s="68"/>
      <c r="H27" s="68"/>
      <c r="I27" s="68">
        <v>1</v>
      </c>
      <c r="J27" s="68">
        <f t="shared" si="0"/>
        <v>1</v>
      </c>
      <c r="K27" s="68" t="s">
        <v>369</v>
      </c>
      <c r="L27" s="283" t="s">
        <v>111</v>
      </c>
      <c r="M27" s="68">
        <v>136</v>
      </c>
      <c r="N27" s="255" t="s">
        <v>319</v>
      </c>
      <c r="O27" s="288" t="s">
        <v>370</v>
      </c>
      <c r="P27" s="288">
        <v>150</v>
      </c>
      <c r="Q27" s="288" t="s">
        <v>1393</v>
      </c>
      <c r="R27" s="68"/>
      <c r="S27" s="68"/>
      <c r="T27" s="68"/>
      <c r="U27" s="68"/>
      <c r="V27" s="68"/>
      <c r="W27" s="68"/>
      <c r="X27" s="68"/>
      <c r="Y27" s="68"/>
      <c r="Z27" s="68"/>
      <c r="AA27" s="68"/>
      <c r="AB27" s="68"/>
      <c r="AC27" s="68"/>
      <c r="AD27" s="68"/>
      <c r="AE27" s="68"/>
      <c r="AF27" s="68"/>
      <c r="AG27" s="68"/>
      <c r="AH27" s="68"/>
      <c r="AI27" s="68"/>
      <c r="AJ27" s="68"/>
      <c r="AK27" s="68"/>
      <c r="AL27" s="68"/>
      <c r="AM27" s="102"/>
    </row>
    <row r="28" spans="1:39" s="985" customFormat="1" ht="98.25" customHeight="1" x14ac:dyDescent="0.25">
      <c r="A28" s="299" t="s">
        <v>371</v>
      </c>
      <c r="B28" s="286"/>
      <c r="C28" s="286"/>
      <c r="D28" s="286" t="s">
        <v>234</v>
      </c>
      <c r="E28" s="288" t="s">
        <v>372</v>
      </c>
      <c r="F28" s="68">
        <v>5</v>
      </c>
      <c r="G28" s="68">
        <v>15</v>
      </c>
      <c r="H28" s="68">
        <v>15</v>
      </c>
      <c r="I28" s="68">
        <v>5</v>
      </c>
      <c r="J28" s="68">
        <f t="shared" si="0"/>
        <v>40</v>
      </c>
      <c r="K28" s="255" t="s">
        <v>373</v>
      </c>
      <c r="L28" s="283" t="s">
        <v>111</v>
      </c>
      <c r="M28" s="68">
        <v>153</v>
      </c>
      <c r="N28" s="68" t="s">
        <v>319</v>
      </c>
      <c r="O28" s="282" t="s">
        <v>374</v>
      </c>
      <c r="P28" s="288">
        <v>135</v>
      </c>
      <c r="Q28" s="288" t="s">
        <v>1393</v>
      </c>
      <c r="R28" s="68"/>
      <c r="S28" s="68"/>
      <c r="T28" s="68"/>
      <c r="U28" s="1000"/>
      <c r="V28" s="68"/>
      <c r="W28" s="68"/>
      <c r="X28" s="68"/>
      <c r="Y28" s="68"/>
      <c r="Z28" s="68"/>
      <c r="AA28" s="1000"/>
      <c r="AB28" s="288"/>
      <c r="AC28" s="68"/>
      <c r="AD28" s="68"/>
      <c r="AE28" s="68"/>
      <c r="AF28" s="68"/>
      <c r="AG28" s="1000"/>
      <c r="AH28" s="1000"/>
      <c r="AI28" s="1006"/>
      <c r="AJ28" s="999"/>
      <c r="AK28" s="68"/>
      <c r="AL28" s="1000"/>
      <c r="AM28" s="973"/>
    </row>
    <row r="29" spans="1:39" s="985" customFormat="1" ht="146.25" x14ac:dyDescent="0.25">
      <c r="A29" s="247" t="s">
        <v>375</v>
      </c>
      <c r="B29" s="286" t="s">
        <v>234</v>
      </c>
      <c r="C29" s="286"/>
      <c r="D29" s="286"/>
      <c r="E29" s="68" t="s">
        <v>376</v>
      </c>
      <c r="F29" s="68"/>
      <c r="G29" s="68"/>
      <c r="H29" s="68">
        <v>1</v>
      </c>
      <c r="I29" s="68"/>
      <c r="J29" s="68">
        <f t="shared" si="0"/>
        <v>1</v>
      </c>
      <c r="K29" s="288" t="s">
        <v>377</v>
      </c>
      <c r="L29" s="283" t="s">
        <v>111</v>
      </c>
      <c r="M29" s="944">
        <v>113</v>
      </c>
      <c r="N29" s="68" t="s">
        <v>378</v>
      </c>
      <c r="O29" s="254" t="s">
        <v>379</v>
      </c>
      <c r="P29" s="68" t="s">
        <v>380</v>
      </c>
      <c r="Q29" s="68" t="s">
        <v>1396</v>
      </c>
      <c r="R29" s="944"/>
      <c r="S29" s="944"/>
      <c r="T29" s="944"/>
      <c r="U29" s="944"/>
      <c r="V29" s="68"/>
      <c r="W29" s="68"/>
      <c r="X29" s="68"/>
      <c r="Y29" s="68"/>
      <c r="Z29" s="68"/>
      <c r="AA29" s="285"/>
      <c r="AB29" s="288"/>
      <c r="AC29" s="68"/>
      <c r="AD29" s="68"/>
      <c r="AE29" s="68"/>
      <c r="AF29" s="68"/>
      <c r="AG29" s="68"/>
      <c r="AH29" s="944"/>
      <c r="AI29" s="944"/>
      <c r="AJ29" s="944"/>
      <c r="AK29" s="944"/>
      <c r="AL29" s="944"/>
      <c r="AM29" s="102"/>
    </row>
    <row r="30" spans="1:39" s="985" customFormat="1" ht="146.25" x14ac:dyDescent="0.25">
      <c r="A30" s="247" t="s">
        <v>382</v>
      </c>
      <c r="B30" s="286"/>
      <c r="C30" s="286"/>
      <c r="D30" s="286" t="s">
        <v>58</v>
      </c>
      <c r="E30" s="68" t="s">
        <v>383</v>
      </c>
      <c r="F30" s="68"/>
      <c r="G30" s="68"/>
      <c r="H30" s="68">
        <v>1</v>
      </c>
      <c r="I30" s="68"/>
      <c r="J30" s="68">
        <f t="shared" si="0"/>
        <v>1</v>
      </c>
      <c r="K30" s="288" t="s">
        <v>384</v>
      </c>
      <c r="L30" s="283" t="s">
        <v>111</v>
      </c>
      <c r="M30" s="944">
        <v>113</v>
      </c>
      <c r="N30" s="68" t="s">
        <v>385</v>
      </c>
      <c r="O30" s="254" t="s">
        <v>379</v>
      </c>
      <c r="P30" s="68" t="s">
        <v>380</v>
      </c>
      <c r="Q30" s="68" t="s">
        <v>1396</v>
      </c>
      <c r="R30" s="944"/>
      <c r="S30" s="944"/>
      <c r="T30" s="944"/>
      <c r="U30" s="944"/>
      <c r="V30" s="68"/>
      <c r="W30" s="68"/>
      <c r="X30" s="68"/>
      <c r="Y30" s="68"/>
      <c r="Z30" s="68"/>
      <c r="AA30" s="285"/>
      <c r="AB30" s="288"/>
      <c r="AC30" s="68"/>
      <c r="AD30" s="68"/>
      <c r="AE30" s="68"/>
      <c r="AF30" s="68"/>
      <c r="AG30" s="68"/>
      <c r="AH30" s="944"/>
      <c r="AI30" s="944"/>
      <c r="AJ30" s="944"/>
      <c r="AK30" s="944"/>
      <c r="AL30" s="944"/>
      <c r="AM30" s="102"/>
    </row>
    <row r="31" spans="1:39" s="985" customFormat="1" ht="157.5" x14ac:dyDescent="0.25">
      <c r="A31" s="247" t="s">
        <v>386</v>
      </c>
      <c r="B31" s="286" t="s">
        <v>234</v>
      </c>
      <c r="C31" s="286"/>
      <c r="D31" s="286"/>
      <c r="E31" s="68" t="s">
        <v>387</v>
      </c>
      <c r="F31" s="68"/>
      <c r="G31" s="68"/>
      <c r="H31" s="68">
        <v>1</v>
      </c>
      <c r="I31" s="68"/>
      <c r="J31" s="68">
        <f t="shared" si="0"/>
        <v>1</v>
      </c>
      <c r="K31" s="288" t="s">
        <v>377</v>
      </c>
      <c r="L31" s="283" t="s">
        <v>111</v>
      </c>
      <c r="M31" s="944">
        <v>113</v>
      </c>
      <c r="N31" s="68" t="s">
        <v>388</v>
      </c>
      <c r="O31" s="254" t="s">
        <v>379</v>
      </c>
      <c r="P31" s="68" t="s">
        <v>380</v>
      </c>
      <c r="Q31" s="68" t="s">
        <v>1396</v>
      </c>
      <c r="R31" s="944"/>
      <c r="S31" s="944"/>
      <c r="T31" s="944"/>
      <c r="U31" s="944"/>
      <c r="V31" s="68"/>
      <c r="W31" s="68"/>
      <c r="X31" s="68"/>
      <c r="Y31" s="68"/>
      <c r="Z31" s="68"/>
      <c r="AA31" s="285"/>
      <c r="AB31" s="288"/>
      <c r="AC31" s="68"/>
      <c r="AD31" s="68"/>
      <c r="AE31" s="68"/>
      <c r="AF31" s="68"/>
      <c r="AG31" s="68"/>
      <c r="AH31" s="944"/>
      <c r="AI31" s="944"/>
      <c r="AJ31" s="944"/>
      <c r="AK31" s="944"/>
      <c r="AL31" s="944"/>
      <c r="AM31" s="102"/>
    </row>
    <row r="32" spans="1:39" s="985" customFormat="1" ht="82.5" customHeight="1" x14ac:dyDescent="0.25">
      <c r="A32" s="254" t="s">
        <v>389</v>
      </c>
      <c r="B32" s="283"/>
      <c r="C32" s="283"/>
      <c r="D32" s="283" t="s">
        <v>58</v>
      </c>
      <c r="E32" s="68" t="s">
        <v>390</v>
      </c>
      <c r="F32" s="68">
        <v>10</v>
      </c>
      <c r="G32" s="68">
        <v>30</v>
      </c>
      <c r="H32" s="68">
        <v>40</v>
      </c>
      <c r="I32" s="68">
        <v>40</v>
      </c>
      <c r="J32" s="68">
        <f t="shared" si="0"/>
        <v>120</v>
      </c>
      <c r="K32" s="68" t="s">
        <v>391</v>
      </c>
      <c r="L32" s="283" t="s">
        <v>111</v>
      </c>
      <c r="M32" s="68">
        <v>103</v>
      </c>
      <c r="N32" s="68" t="s">
        <v>392</v>
      </c>
      <c r="O32" s="254" t="s">
        <v>393</v>
      </c>
      <c r="P32" s="288">
        <v>278</v>
      </c>
      <c r="Q32" s="68" t="s">
        <v>1397</v>
      </c>
      <c r="R32" s="944"/>
      <c r="S32" s="944"/>
      <c r="T32" s="944"/>
      <c r="U32" s="944"/>
      <c r="V32" s="68"/>
      <c r="W32" s="68"/>
      <c r="X32" s="68"/>
      <c r="Y32" s="68"/>
      <c r="Z32" s="68"/>
      <c r="AA32" s="285"/>
      <c r="AB32" s="295"/>
      <c r="AC32" s="285"/>
      <c r="AD32" s="285"/>
      <c r="AE32" s="285"/>
      <c r="AF32" s="285"/>
      <c r="AG32" s="295"/>
      <c r="AH32" s="285"/>
      <c r="AI32" s="944"/>
      <c r="AJ32" s="944"/>
      <c r="AK32" s="944"/>
      <c r="AL32" s="944"/>
      <c r="AM32" s="973"/>
    </row>
    <row r="33" spans="1:39" s="985" customFormat="1" ht="168.75" x14ac:dyDescent="0.25">
      <c r="A33" s="247" t="s">
        <v>395</v>
      </c>
      <c r="B33" s="255"/>
      <c r="C33" s="255" t="s">
        <v>58</v>
      </c>
      <c r="D33" s="68"/>
      <c r="E33" s="68" t="s">
        <v>396</v>
      </c>
      <c r="F33" s="292">
        <v>140</v>
      </c>
      <c r="G33" s="68">
        <v>130</v>
      </c>
      <c r="H33" s="68">
        <v>100</v>
      </c>
      <c r="I33" s="68">
        <v>130</v>
      </c>
      <c r="J33" s="68">
        <f t="shared" si="0"/>
        <v>500</v>
      </c>
      <c r="K33" s="292" t="s">
        <v>397</v>
      </c>
      <c r="L33" s="283" t="s">
        <v>111</v>
      </c>
      <c r="M33" s="68">
        <v>142</v>
      </c>
      <c r="N33" s="68" t="s">
        <v>398</v>
      </c>
      <c r="O33" s="68" t="s">
        <v>399</v>
      </c>
      <c r="P33" s="288">
        <v>500</v>
      </c>
      <c r="Q33" s="68" t="s">
        <v>1397</v>
      </c>
      <c r="R33" s="944"/>
      <c r="S33" s="944"/>
      <c r="T33" s="944"/>
      <c r="U33" s="944"/>
      <c r="V33" s="68"/>
      <c r="W33" s="68"/>
      <c r="X33" s="68"/>
      <c r="Y33" s="68"/>
      <c r="Z33" s="68"/>
      <c r="AA33" s="285"/>
      <c r="AB33" s="288"/>
      <c r="AC33" s="68"/>
      <c r="AD33" s="68"/>
      <c r="AE33" s="68"/>
      <c r="AF33" s="68"/>
      <c r="AG33" s="68"/>
      <c r="AH33" s="68"/>
      <c r="AI33" s="972"/>
      <c r="AJ33" s="68"/>
      <c r="AK33" s="944"/>
      <c r="AL33" s="944"/>
      <c r="AM33" s="1007"/>
    </row>
    <row r="34" spans="1:39" s="985" customFormat="1" ht="123.75" x14ac:dyDescent="0.25">
      <c r="A34" s="247" t="s">
        <v>400</v>
      </c>
      <c r="B34" s="294"/>
      <c r="C34" s="255" t="s">
        <v>58</v>
      </c>
      <c r="D34" s="68"/>
      <c r="E34" s="68" t="s">
        <v>401</v>
      </c>
      <c r="F34" s="68">
        <v>5</v>
      </c>
      <c r="G34" s="68">
        <v>8</v>
      </c>
      <c r="H34" s="288">
        <v>10</v>
      </c>
      <c r="I34" s="68">
        <v>7</v>
      </c>
      <c r="J34" s="68">
        <f t="shared" si="0"/>
        <v>30</v>
      </c>
      <c r="K34" s="68" t="s">
        <v>402</v>
      </c>
      <c r="L34" s="283" t="s">
        <v>111</v>
      </c>
      <c r="M34" s="68">
        <v>142</v>
      </c>
      <c r="N34" s="68" t="s">
        <v>403</v>
      </c>
      <c r="O34" s="68" t="s">
        <v>404</v>
      </c>
      <c r="P34" s="288">
        <v>30</v>
      </c>
      <c r="Q34" s="68" t="s">
        <v>1397</v>
      </c>
      <c r="R34" s="944"/>
      <c r="S34" s="944"/>
      <c r="T34" s="944"/>
      <c r="U34" s="944"/>
      <c r="V34" s="68"/>
      <c r="W34" s="68"/>
      <c r="X34" s="68"/>
      <c r="Y34" s="68"/>
      <c r="Z34" s="68"/>
      <c r="AA34" s="285"/>
      <c r="AB34" s="288"/>
      <c r="AC34" s="68"/>
      <c r="AD34" s="68"/>
      <c r="AE34" s="68"/>
      <c r="AF34" s="68"/>
      <c r="AG34" s="68"/>
      <c r="AH34" s="944"/>
      <c r="AI34" s="944"/>
      <c r="AJ34" s="944"/>
      <c r="AK34" s="944"/>
      <c r="AL34" s="944"/>
      <c r="AM34" s="973"/>
    </row>
    <row r="35" spans="1:39" s="985" customFormat="1" ht="123.75" x14ac:dyDescent="0.25">
      <c r="A35" s="247" t="s">
        <v>405</v>
      </c>
      <c r="B35" s="286"/>
      <c r="C35" s="286" t="s">
        <v>58</v>
      </c>
      <c r="D35" s="286"/>
      <c r="E35" s="68" t="s">
        <v>406</v>
      </c>
      <c r="F35" s="68">
        <v>15</v>
      </c>
      <c r="G35" s="68">
        <v>15</v>
      </c>
      <c r="H35" s="68">
        <v>15</v>
      </c>
      <c r="I35" s="68">
        <v>15</v>
      </c>
      <c r="J35" s="68">
        <f t="shared" si="0"/>
        <v>60</v>
      </c>
      <c r="K35" s="288" t="s">
        <v>407</v>
      </c>
      <c r="L35" s="283" t="s">
        <v>111</v>
      </c>
      <c r="M35" s="68">
        <v>1</v>
      </c>
      <c r="N35" s="68" t="s">
        <v>408</v>
      </c>
      <c r="O35" s="254" t="s">
        <v>409</v>
      </c>
      <c r="P35" s="68">
        <v>60</v>
      </c>
      <c r="Q35" s="68" t="s">
        <v>1398</v>
      </c>
      <c r="R35" s="68"/>
      <c r="S35" s="68"/>
      <c r="T35" s="68"/>
      <c r="U35" s="68"/>
      <c r="V35" s="68"/>
      <c r="W35" s="68"/>
      <c r="X35" s="999"/>
      <c r="Y35" s="999"/>
      <c r="Z35" s="999"/>
      <c r="AA35" s="999"/>
      <c r="AB35" s="999"/>
      <c r="AC35" s="999"/>
      <c r="AD35" s="999"/>
      <c r="AE35" s="999"/>
      <c r="AF35" s="1000"/>
      <c r="AG35" s="1000"/>
      <c r="AH35" s="68"/>
      <c r="AI35" s="972"/>
      <c r="AJ35" s="1000"/>
      <c r="AK35" s="68"/>
      <c r="AL35" s="68"/>
      <c r="AM35" s="973"/>
    </row>
    <row r="36" spans="1:39" s="985" customFormat="1" ht="146.25" x14ac:dyDescent="0.25">
      <c r="A36" s="247" t="s">
        <v>411</v>
      </c>
      <c r="B36" s="286"/>
      <c r="C36" s="286" t="s">
        <v>58</v>
      </c>
      <c r="D36" s="286"/>
      <c r="E36" s="68" t="s">
        <v>412</v>
      </c>
      <c r="F36" s="68">
        <v>10</v>
      </c>
      <c r="G36" s="68">
        <v>10</v>
      </c>
      <c r="H36" s="68">
        <v>10</v>
      </c>
      <c r="I36" s="68">
        <v>10</v>
      </c>
      <c r="J36" s="68">
        <f t="shared" si="0"/>
        <v>40</v>
      </c>
      <c r="K36" s="288" t="s">
        <v>407</v>
      </c>
      <c r="L36" s="283" t="s">
        <v>111</v>
      </c>
      <c r="M36" s="68">
        <v>1</v>
      </c>
      <c r="N36" s="68" t="s">
        <v>408</v>
      </c>
      <c r="O36" s="254" t="s">
        <v>413</v>
      </c>
      <c r="P36" s="68">
        <v>40</v>
      </c>
      <c r="Q36" s="68" t="s">
        <v>1398</v>
      </c>
      <c r="R36" s="68"/>
      <c r="S36" s="68"/>
      <c r="T36" s="68"/>
      <c r="U36" s="68"/>
      <c r="V36" s="68"/>
      <c r="W36" s="68"/>
      <c r="X36" s="999"/>
      <c r="Y36" s="999"/>
      <c r="Z36" s="999"/>
      <c r="AA36" s="999"/>
      <c r="AB36" s="999"/>
      <c r="AC36" s="999"/>
      <c r="AD36" s="999"/>
      <c r="AE36" s="999"/>
      <c r="AF36" s="68"/>
      <c r="AG36" s="68"/>
      <c r="AH36" s="68"/>
      <c r="AI36" s="972"/>
      <c r="AJ36" s="68"/>
      <c r="AK36" s="68"/>
      <c r="AL36" s="68"/>
      <c r="AM36" s="973"/>
    </row>
    <row r="37" spans="1:39" s="985" customFormat="1" ht="134.25" customHeight="1" x14ac:dyDescent="0.25">
      <c r="A37" s="247" t="s">
        <v>414</v>
      </c>
      <c r="B37" s="68" t="s">
        <v>58</v>
      </c>
      <c r="C37" s="68"/>
      <c r="D37" s="68"/>
      <c r="E37" s="944" t="s">
        <v>415</v>
      </c>
      <c r="F37" s="68">
        <v>30</v>
      </c>
      <c r="G37" s="68">
        <v>82</v>
      </c>
      <c r="H37" s="68">
        <v>82</v>
      </c>
      <c r="I37" s="68">
        <v>82</v>
      </c>
      <c r="J37" s="68">
        <f t="shared" si="0"/>
        <v>276</v>
      </c>
      <c r="K37" s="68" t="s">
        <v>416</v>
      </c>
      <c r="L37" s="283" t="s">
        <v>111</v>
      </c>
      <c r="M37" s="68">
        <v>100</v>
      </c>
      <c r="N37" s="68" t="s">
        <v>417</v>
      </c>
      <c r="O37" s="944" t="s">
        <v>418</v>
      </c>
      <c r="P37" s="68">
        <v>2760</v>
      </c>
      <c r="Q37" s="68" t="s">
        <v>1399</v>
      </c>
      <c r="R37" s="68"/>
      <c r="S37" s="68"/>
      <c r="T37" s="68"/>
      <c r="U37" s="1008"/>
      <c r="V37" s="68"/>
      <c r="W37" s="68"/>
      <c r="X37" s="68"/>
      <c r="Y37" s="68"/>
      <c r="Z37" s="68"/>
      <c r="AA37" s="1008"/>
      <c r="AB37" s="288"/>
      <c r="AC37" s="68"/>
      <c r="AD37" s="68"/>
      <c r="AE37" s="68"/>
      <c r="AF37" s="68"/>
      <c r="AG37" s="1008"/>
      <c r="AH37" s="1008"/>
      <c r="AI37" s="972"/>
      <c r="AJ37" s="68"/>
      <c r="AK37" s="944"/>
      <c r="AL37" s="68"/>
      <c r="AM37" s="973"/>
    </row>
    <row r="38" spans="1:39" s="985" customFormat="1" ht="78.75" customHeight="1" x14ac:dyDescent="0.25">
      <c r="A38" s="247" t="s">
        <v>420</v>
      </c>
      <c r="B38" s="68"/>
      <c r="C38" s="68" t="s">
        <v>58</v>
      </c>
      <c r="D38" s="68" t="s">
        <v>58</v>
      </c>
      <c r="E38" s="944" t="s">
        <v>415</v>
      </c>
      <c r="F38" s="68"/>
      <c r="G38" s="68">
        <v>92</v>
      </c>
      <c r="H38" s="68">
        <v>92</v>
      </c>
      <c r="I38" s="68">
        <v>92</v>
      </c>
      <c r="J38" s="68">
        <f t="shared" si="0"/>
        <v>276</v>
      </c>
      <c r="K38" s="68" t="s">
        <v>421</v>
      </c>
      <c r="L38" s="283" t="s">
        <v>111</v>
      </c>
      <c r="M38" s="68">
        <v>100</v>
      </c>
      <c r="N38" s="944" t="s">
        <v>417</v>
      </c>
      <c r="O38" s="944" t="s">
        <v>418</v>
      </c>
      <c r="P38" s="68">
        <v>6072</v>
      </c>
      <c r="Q38" s="68" t="s">
        <v>1399</v>
      </c>
      <c r="R38" s="68"/>
      <c r="S38" s="68"/>
      <c r="T38" s="68"/>
      <c r="U38" s="68"/>
      <c r="V38" s="68"/>
      <c r="W38" s="68"/>
      <c r="X38" s="68"/>
      <c r="Y38" s="68"/>
      <c r="Z38" s="68"/>
      <c r="AA38" s="68"/>
      <c r="AB38" s="68"/>
      <c r="AC38" s="68"/>
      <c r="AD38" s="68"/>
      <c r="AE38" s="68"/>
      <c r="AF38" s="68"/>
      <c r="AG38" s="68"/>
      <c r="AH38" s="68"/>
      <c r="AI38" s="68"/>
      <c r="AJ38" s="68"/>
      <c r="AK38" s="68"/>
      <c r="AL38" s="68"/>
      <c r="AM38" s="973"/>
    </row>
    <row r="39" spans="1:39" s="985" customFormat="1" ht="90" customHeight="1" x14ac:dyDescent="0.25">
      <c r="A39" s="247" t="s">
        <v>422</v>
      </c>
      <c r="B39" s="68" t="s">
        <v>58</v>
      </c>
      <c r="C39" s="68"/>
      <c r="D39" s="68" t="s">
        <v>58</v>
      </c>
      <c r="E39" s="944" t="s">
        <v>415</v>
      </c>
      <c r="F39" s="68"/>
      <c r="G39" s="68">
        <v>92</v>
      </c>
      <c r="H39" s="68">
        <v>92</v>
      </c>
      <c r="I39" s="68">
        <v>92</v>
      </c>
      <c r="J39" s="68">
        <f t="shared" si="0"/>
        <v>276</v>
      </c>
      <c r="K39" s="68" t="s">
        <v>423</v>
      </c>
      <c r="L39" s="283" t="s">
        <v>111</v>
      </c>
      <c r="M39" s="68">
        <v>100</v>
      </c>
      <c r="N39" s="944" t="s">
        <v>417</v>
      </c>
      <c r="O39" s="68" t="s">
        <v>424</v>
      </c>
      <c r="P39" s="68">
        <v>3247</v>
      </c>
      <c r="Q39" s="68" t="s">
        <v>1399</v>
      </c>
      <c r="R39" s="68"/>
      <c r="S39" s="68"/>
      <c r="T39" s="68"/>
      <c r="U39" s="68"/>
      <c r="V39" s="68"/>
      <c r="W39" s="68"/>
      <c r="X39" s="68"/>
      <c r="Y39" s="68"/>
      <c r="Z39" s="68"/>
      <c r="AA39" s="68"/>
      <c r="AB39" s="68"/>
      <c r="AC39" s="68"/>
      <c r="AD39" s="68"/>
      <c r="AE39" s="68"/>
      <c r="AF39" s="68"/>
      <c r="AG39" s="68"/>
      <c r="AH39" s="68"/>
      <c r="AI39" s="68"/>
      <c r="AJ39" s="68"/>
      <c r="AK39" s="68"/>
      <c r="AL39" s="68"/>
      <c r="AM39" s="973"/>
    </row>
    <row r="40" spans="1:39" s="985" customFormat="1" ht="78.75" x14ac:dyDescent="0.25">
      <c r="A40" s="247" t="s">
        <v>425</v>
      </c>
      <c r="B40" s="68"/>
      <c r="C40" s="68" t="s">
        <v>58</v>
      </c>
      <c r="D40" s="68"/>
      <c r="E40" s="68" t="s">
        <v>426</v>
      </c>
      <c r="F40" s="68"/>
      <c r="G40" s="68">
        <v>1</v>
      </c>
      <c r="H40" s="68">
        <v>1</v>
      </c>
      <c r="I40" s="68">
        <v>1</v>
      </c>
      <c r="J40" s="68">
        <f t="shared" si="0"/>
        <v>3</v>
      </c>
      <c r="K40" s="68" t="s">
        <v>427</v>
      </c>
      <c r="L40" s="283" t="s">
        <v>111</v>
      </c>
      <c r="M40" s="68">
        <v>101</v>
      </c>
      <c r="N40" s="68" t="s">
        <v>428</v>
      </c>
      <c r="O40" s="68" t="s">
        <v>418</v>
      </c>
      <c r="P40" s="68">
        <v>83</v>
      </c>
      <c r="Q40" s="68" t="s">
        <v>1399</v>
      </c>
      <c r="R40" s="68"/>
      <c r="S40" s="68"/>
      <c r="T40" s="68"/>
      <c r="U40" s="68"/>
      <c r="V40" s="68"/>
      <c r="W40" s="68"/>
      <c r="X40" s="68"/>
      <c r="Y40" s="68"/>
      <c r="Z40" s="68"/>
      <c r="AA40" s="68"/>
      <c r="AB40" s="68"/>
      <c r="AC40" s="68"/>
      <c r="AD40" s="68"/>
      <c r="AE40" s="68"/>
      <c r="AF40" s="68"/>
      <c r="AG40" s="68"/>
      <c r="AH40" s="68"/>
      <c r="AI40" s="68"/>
      <c r="AJ40" s="68"/>
      <c r="AK40" s="68"/>
      <c r="AL40" s="68"/>
      <c r="AM40" s="973"/>
    </row>
    <row r="41" spans="1:39" s="985" customFormat="1" ht="78.75" x14ac:dyDescent="0.25">
      <c r="A41" s="247" t="s">
        <v>429</v>
      </c>
      <c r="B41" s="68" t="s">
        <v>58</v>
      </c>
      <c r="C41" s="68"/>
      <c r="D41" s="68"/>
      <c r="E41" s="68" t="s">
        <v>430</v>
      </c>
      <c r="F41" s="68">
        <v>1</v>
      </c>
      <c r="G41" s="68">
        <v>1</v>
      </c>
      <c r="H41" s="68"/>
      <c r="I41" s="68"/>
      <c r="J41" s="68">
        <f t="shared" si="0"/>
        <v>2</v>
      </c>
      <c r="K41" s="68" t="s">
        <v>427</v>
      </c>
      <c r="L41" s="283" t="s">
        <v>111</v>
      </c>
      <c r="M41" s="68">
        <v>102</v>
      </c>
      <c r="N41" s="68" t="s">
        <v>431</v>
      </c>
      <c r="O41" s="68" t="s">
        <v>418</v>
      </c>
      <c r="P41" s="68">
        <v>278</v>
      </c>
      <c r="Q41" s="68" t="s">
        <v>1399</v>
      </c>
      <c r="R41" s="68"/>
      <c r="S41" s="68"/>
      <c r="T41" s="68"/>
      <c r="U41" s="68"/>
      <c r="V41" s="68"/>
      <c r="W41" s="68"/>
      <c r="X41" s="68"/>
      <c r="Y41" s="68"/>
      <c r="Z41" s="68"/>
      <c r="AA41" s="1009"/>
      <c r="AB41" s="288"/>
      <c r="AC41" s="68"/>
      <c r="AD41" s="68"/>
      <c r="AE41" s="68"/>
      <c r="AF41" s="68"/>
      <c r="AG41" s="68"/>
      <c r="AH41" s="68"/>
      <c r="AI41" s="972"/>
      <c r="AJ41" s="68"/>
      <c r="AK41" s="68"/>
      <c r="AL41" s="68"/>
      <c r="AM41" s="973"/>
    </row>
    <row r="42" spans="1:39" s="298" customFormat="1" ht="78.75" x14ac:dyDescent="0.25">
      <c r="A42" s="247" t="s">
        <v>432</v>
      </c>
      <c r="B42" s="68"/>
      <c r="C42" s="68" t="s">
        <v>58</v>
      </c>
      <c r="D42" s="68"/>
      <c r="E42" s="68" t="s">
        <v>433</v>
      </c>
      <c r="F42" s="68"/>
      <c r="G42" s="68">
        <v>1</v>
      </c>
      <c r="H42" s="68"/>
      <c r="I42" s="68"/>
      <c r="J42" s="68">
        <f t="shared" si="0"/>
        <v>1</v>
      </c>
      <c r="K42" s="68" t="s">
        <v>427</v>
      </c>
      <c r="L42" s="283" t="s">
        <v>111</v>
      </c>
      <c r="M42" s="68">
        <v>102</v>
      </c>
      <c r="N42" s="68" t="s">
        <v>434</v>
      </c>
      <c r="O42" s="68" t="s">
        <v>418</v>
      </c>
      <c r="P42" s="68">
        <v>278</v>
      </c>
      <c r="Q42" s="68" t="s">
        <v>1399</v>
      </c>
      <c r="R42" s="68"/>
      <c r="S42" s="68"/>
      <c r="T42" s="68"/>
      <c r="U42" s="68"/>
      <c r="V42" s="68"/>
      <c r="W42" s="68"/>
      <c r="X42" s="68"/>
      <c r="Y42" s="68"/>
      <c r="Z42" s="68"/>
      <c r="AA42" s="295"/>
      <c r="AB42" s="288"/>
      <c r="AC42" s="68"/>
      <c r="AD42" s="68"/>
      <c r="AE42" s="68"/>
      <c r="AF42" s="68"/>
      <c r="AG42" s="68"/>
      <c r="AH42" s="68"/>
      <c r="AI42" s="68"/>
      <c r="AJ42" s="68"/>
      <c r="AK42" s="68"/>
      <c r="AL42" s="68"/>
      <c r="AM42" s="973"/>
    </row>
    <row r="43" spans="1:39" s="298" customFormat="1" ht="146.25" customHeight="1" x14ac:dyDescent="0.25">
      <c r="A43" s="247" t="s">
        <v>435</v>
      </c>
      <c r="B43" s="68"/>
      <c r="C43" s="68"/>
      <c r="D43" s="68" t="s">
        <v>58</v>
      </c>
      <c r="E43" s="68" t="s">
        <v>436</v>
      </c>
      <c r="F43" s="68">
        <v>1</v>
      </c>
      <c r="G43" s="68">
        <v>1</v>
      </c>
      <c r="H43" s="68">
        <v>1</v>
      </c>
      <c r="I43" s="68">
        <v>1</v>
      </c>
      <c r="J43" s="68">
        <f t="shared" si="0"/>
        <v>4</v>
      </c>
      <c r="K43" s="68" t="s">
        <v>324</v>
      </c>
      <c r="L43" s="283" t="s">
        <v>111</v>
      </c>
      <c r="M43" s="68">
        <v>104</v>
      </c>
      <c r="N43" s="68" t="s">
        <v>319</v>
      </c>
      <c r="O43" s="68" t="s">
        <v>437</v>
      </c>
      <c r="P43" s="68">
        <v>140</v>
      </c>
      <c r="Q43" s="68" t="s">
        <v>1399</v>
      </c>
      <c r="R43" s="68"/>
      <c r="S43" s="68"/>
      <c r="T43" s="68"/>
      <c r="U43" s="68"/>
      <c r="V43" s="68"/>
      <c r="W43" s="68"/>
      <c r="X43" s="68"/>
      <c r="Y43" s="68"/>
      <c r="Z43" s="68"/>
      <c r="AA43" s="295"/>
      <c r="AB43" s="288"/>
      <c r="AC43" s="68"/>
      <c r="AD43" s="68"/>
      <c r="AE43" s="68"/>
      <c r="AF43" s="68"/>
      <c r="AG43" s="68"/>
      <c r="AH43" s="68"/>
      <c r="AI43" s="972"/>
      <c r="AJ43" s="68"/>
      <c r="AK43" s="68"/>
      <c r="AL43" s="68"/>
      <c r="AM43" s="1010"/>
    </row>
    <row r="44" spans="1:39" s="985" customFormat="1" ht="109.5" customHeight="1" x14ac:dyDescent="0.25">
      <c r="A44" s="247" t="s">
        <v>438</v>
      </c>
      <c r="B44" s="68"/>
      <c r="C44" s="68"/>
      <c r="D44" s="68" t="s">
        <v>58</v>
      </c>
      <c r="E44" s="68" t="s">
        <v>439</v>
      </c>
      <c r="F44" s="68">
        <v>1</v>
      </c>
      <c r="G44" s="68">
        <v>1</v>
      </c>
      <c r="H44" s="68">
        <v>1</v>
      </c>
      <c r="I44" s="68">
        <v>1</v>
      </c>
      <c r="J44" s="68">
        <f t="shared" si="0"/>
        <v>4</v>
      </c>
      <c r="K44" s="68" t="s">
        <v>440</v>
      </c>
      <c r="L44" s="283" t="s">
        <v>111</v>
      </c>
      <c r="M44" s="68">
        <v>105</v>
      </c>
      <c r="N44" s="68" t="s">
        <v>319</v>
      </c>
      <c r="O44" s="68" t="s">
        <v>441</v>
      </c>
      <c r="P44" s="68">
        <v>13</v>
      </c>
      <c r="Q44" s="68" t="s">
        <v>1399</v>
      </c>
      <c r="R44" s="68"/>
      <c r="S44" s="68"/>
      <c r="T44" s="68"/>
      <c r="U44" s="68"/>
      <c r="V44" s="68"/>
      <c r="W44" s="68"/>
      <c r="X44" s="68"/>
      <c r="Y44" s="68"/>
      <c r="Z44" s="68"/>
      <c r="AA44" s="295"/>
      <c r="AB44" s="288"/>
      <c r="AC44" s="68"/>
      <c r="AD44" s="68"/>
      <c r="AE44" s="68"/>
      <c r="AF44" s="68"/>
      <c r="AG44" s="68"/>
      <c r="AH44" s="68"/>
      <c r="AI44" s="972"/>
      <c r="AJ44" s="68"/>
      <c r="AK44" s="68"/>
      <c r="AL44" s="68"/>
      <c r="AM44" s="973"/>
    </row>
    <row r="45" spans="1:39" s="985" customFormat="1" ht="80.25" customHeight="1" x14ac:dyDescent="0.25">
      <c r="A45" s="247" t="s">
        <v>442</v>
      </c>
      <c r="B45" s="68"/>
      <c r="C45" s="68" t="s">
        <v>58</v>
      </c>
      <c r="D45" s="68"/>
      <c r="E45" s="68" t="s">
        <v>443</v>
      </c>
      <c r="F45" s="68"/>
      <c r="G45" s="68">
        <v>11</v>
      </c>
      <c r="H45" s="68">
        <v>11</v>
      </c>
      <c r="I45" s="68"/>
      <c r="J45" s="68">
        <f t="shared" si="0"/>
        <v>22</v>
      </c>
      <c r="K45" s="68" t="s">
        <v>427</v>
      </c>
      <c r="L45" s="283" t="s">
        <v>111</v>
      </c>
      <c r="M45" s="68">
        <v>107</v>
      </c>
      <c r="N45" s="68" t="s">
        <v>444</v>
      </c>
      <c r="O45" s="68" t="s">
        <v>445</v>
      </c>
      <c r="P45" s="68">
        <v>11</v>
      </c>
      <c r="Q45" s="68" t="s">
        <v>1399</v>
      </c>
      <c r="R45" s="68"/>
      <c r="S45" s="68"/>
      <c r="T45" s="68"/>
      <c r="U45" s="68"/>
      <c r="V45" s="68"/>
      <c r="W45" s="68"/>
      <c r="X45" s="68"/>
      <c r="Y45" s="68"/>
      <c r="Z45" s="68"/>
      <c r="AA45" s="295"/>
      <c r="AB45" s="288"/>
      <c r="AC45" s="68"/>
      <c r="AD45" s="68"/>
      <c r="AE45" s="68"/>
      <c r="AF45" s="68"/>
      <c r="AG45" s="68"/>
      <c r="AH45" s="68"/>
      <c r="AI45" s="68"/>
      <c r="AJ45" s="68"/>
      <c r="AK45" s="68"/>
      <c r="AL45" s="68"/>
      <c r="AM45" s="973"/>
    </row>
    <row r="46" spans="1:39" s="985" customFormat="1" ht="111.75" customHeight="1" x14ac:dyDescent="0.25">
      <c r="A46" s="247" t="s">
        <v>446</v>
      </c>
      <c r="B46" s="247"/>
      <c r="C46" s="247"/>
      <c r="D46" s="247" t="s">
        <v>58</v>
      </c>
      <c r="E46" s="248" t="s">
        <v>447</v>
      </c>
      <c r="F46" s="248">
        <v>20</v>
      </c>
      <c r="G46" s="248">
        <v>10</v>
      </c>
      <c r="H46" s="248">
        <v>5</v>
      </c>
      <c r="I46" s="248">
        <v>5</v>
      </c>
      <c r="J46" s="248">
        <f t="shared" si="0"/>
        <v>40</v>
      </c>
      <c r="K46" s="248" t="s">
        <v>448</v>
      </c>
      <c r="L46" s="283" t="s">
        <v>111</v>
      </c>
      <c r="M46" s="248">
        <v>138</v>
      </c>
      <c r="N46" s="248" t="s">
        <v>449</v>
      </c>
      <c r="O46" s="248" t="s">
        <v>450</v>
      </c>
      <c r="P46" s="248">
        <v>33320</v>
      </c>
      <c r="Q46" s="248" t="s">
        <v>1400</v>
      </c>
      <c r="R46" s="68"/>
      <c r="S46" s="68"/>
      <c r="T46" s="68"/>
      <c r="U46" s="68"/>
      <c r="V46" s="68"/>
      <c r="W46" s="68"/>
      <c r="X46" s="68"/>
      <c r="Y46" s="68"/>
      <c r="Z46" s="68"/>
      <c r="AA46" s="285"/>
      <c r="AB46" s="288"/>
      <c r="AC46" s="68"/>
      <c r="AD46" s="68"/>
      <c r="AE46" s="68"/>
      <c r="AF46" s="68"/>
      <c r="AG46" s="68"/>
      <c r="AH46" s="331"/>
      <c r="AI46" s="68"/>
      <c r="AJ46" s="68"/>
      <c r="AK46" s="68"/>
      <c r="AL46" s="68"/>
      <c r="AM46" s="973"/>
    </row>
    <row r="47" spans="1:39" s="985" customFormat="1" ht="149.25" customHeight="1" x14ac:dyDescent="0.25">
      <c r="A47" s="247" t="s">
        <v>452</v>
      </c>
      <c r="B47" s="247"/>
      <c r="C47" s="247" t="s">
        <v>58</v>
      </c>
      <c r="D47" s="247" t="s">
        <v>58</v>
      </c>
      <c r="E47" s="248" t="s">
        <v>453</v>
      </c>
      <c r="F47" s="248">
        <v>10</v>
      </c>
      <c r="G47" s="248">
        <v>10</v>
      </c>
      <c r="H47" s="248">
        <v>10</v>
      </c>
      <c r="I47" s="248">
        <v>10</v>
      </c>
      <c r="J47" s="248">
        <f t="shared" si="0"/>
        <v>40</v>
      </c>
      <c r="K47" s="248" t="s">
        <v>454</v>
      </c>
      <c r="L47" s="283" t="s">
        <v>111</v>
      </c>
      <c r="M47" s="248">
        <v>115</v>
      </c>
      <c r="N47" s="248" t="s">
        <v>319</v>
      </c>
      <c r="O47" s="248" t="s">
        <v>455</v>
      </c>
      <c r="P47" s="248">
        <v>100</v>
      </c>
      <c r="Q47" s="248" t="s">
        <v>870</v>
      </c>
      <c r="R47" s="944"/>
      <c r="S47" s="944"/>
      <c r="T47" s="944"/>
      <c r="U47" s="68"/>
      <c r="V47" s="68"/>
      <c r="W47" s="1011"/>
      <c r="X47" s="68"/>
      <c r="Y47" s="68"/>
      <c r="Z47" s="68"/>
      <c r="AA47" s="285"/>
      <c r="AB47" s="288"/>
      <c r="AC47" s="68"/>
      <c r="AD47" s="68"/>
      <c r="AE47" s="68"/>
      <c r="AF47" s="68"/>
      <c r="AG47" s="1011"/>
      <c r="AH47" s="1011"/>
      <c r="AI47" s="1011"/>
      <c r="AJ47" s="1011"/>
      <c r="AK47" s="944"/>
      <c r="AL47" s="944"/>
      <c r="AM47" s="973"/>
    </row>
    <row r="48" spans="1:39" s="985" customFormat="1" ht="56.25" x14ac:dyDescent="0.25">
      <c r="A48" s="247" t="s">
        <v>457</v>
      </c>
      <c r="B48" s="247" t="s">
        <v>58</v>
      </c>
      <c r="C48" s="247" t="s">
        <v>58</v>
      </c>
      <c r="D48" s="247" t="s">
        <v>58</v>
      </c>
      <c r="E48" s="248" t="s">
        <v>458</v>
      </c>
      <c r="F48" s="248"/>
      <c r="G48" s="248"/>
      <c r="H48" s="248">
        <v>1</v>
      </c>
      <c r="I48" s="248"/>
      <c r="J48" s="248">
        <f t="shared" si="0"/>
        <v>1</v>
      </c>
      <c r="K48" s="248" t="s">
        <v>459</v>
      </c>
      <c r="L48" s="283" t="s">
        <v>111</v>
      </c>
      <c r="M48" s="250">
        <v>115</v>
      </c>
      <c r="N48" s="248" t="s">
        <v>460</v>
      </c>
      <c r="O48" s="248" t="s">
        <v>455</v>
      </c>
      <c r="P48" s="248">
        <v>270</v>
      </c>
      <c r="Q48" s="248" t="s">
        <v>870</v>
      </c>
      <c r="R48" s="944"/>
      <c r="S48" s="944"/>
      <c r="T48" s="944"/>
      <c r="U48" s="944"/>
      <c r="V48" s="68"/>
      <c r="W48" s="68"/>
      <c r="X48" s="68"/>
      <c r="Y48" s="68"/>
      <c r="Z48" s="68"/>
      <c r="AA48" s="285"/>
      <c r="AB48" s="288"/>
      <c r="AC48" s="68"/>
      <c r="AD48" s="68"/>
      <c r="AE48" s="68"/>
      <c r="AF48" s="68"/>
      <c r="AG48" s="68"/>
      <c r="AH48" s="944"/>
      <c r="AI48" s="944"/>
      <c r="AJ48" s="944"/>
      <c r="AK48" s="944"/>
      <c r="AL48" s="944"/>
      <c r="AM48" s="102"/>
    </row>
    <row r="49" spans="1:39" s="985" customFormat="1" ht="64.5" customHeight="1" x14ac:dyDescent="0.25">
      <c r="A49" s="247" t="s">
        <v>461</v>
      </c>
      <c r="B49" s="247"/>
      <c r="C49" s="247" t="s">
        <v>58</v>
      </c>
      <c r="D49" s="247"/>
      <c r="E49" s="248" t="s">
        <v>462</v>
      </c>
      <c r="F49" s="248">
        <v>279</v>
      </c>
      <c r="G49" s="248">
        <v>279</v>
      </c>
      <c r="H49" s="248">
        <v>279</v>
      </c>
      <c r="I49" s="248">
        <v>279</v>
      </c>
      <c r="J49" s="248">
        <f t="shared" si="0"/>
        <v>1116</v>
      </c>
      <c r="K49" s="248" t="s">
        <v>463</v>
      </c>
      <c r="L49" s="283" t="s">
        <v>111</v>
      </c>
      <c r="M49" s="248">
        <v>115</v>
      </c>
      <c r="N49" s="248" t="s">
        <v>319</v>
      </c>
      <c r="O49" s="248"/>
      <c r="P49" s="248">
        <v>837</v>
      </c>
      <c r="Q49" s="248" t="s">
        <v>870</v>
      </c>
      <c r="R49" s="68"/>
      <c r="S49" s="68"/>
      <c r="T49" s="68"/>
      <c r="U49" s="68"/>
      <c r="V49" s="68"/>
      <c r="W49" s="68"/>
      <c r="X49" s="68"/>
      <c r="Y49" s="68"/>
      <c r="Z49" s="68"/>
      <c r="AA49" s="295"/>
      <c r="AB49" s="288"/>
      <c r="AC49" s="68"/>
      <c r="AD49" s="68"/>
      <c r="AE49" s="68"/>
      <c r="AF49" s="68"/>
      <c r="AG49" s="1012"/>
      <c r="AH49" s="990"/>
      <c r="AI49" s="68"/>
      <c r="AJ49" s="68"/>
      <c r="AK49" s="68"/>
      <c r="AL49" s="990"/>
      <c r="AM49" s="1013"/>
    </row>
    <row r="50" spans="1:39" s="985" customFormat="1" ht="123.75" x14ac:dyDescent="0.25">
      <c r="A50" s="247" t="s">
        <v>464</v>
      </c>
      <c r="B50" s="247" t="s">
        <v>58</v>
      </c>
      <c r="C50" s="247" t="s">
        <v>58</v>
      </c>
      <c r="D50" s="247" t="s">
        <v>58</v>
      </c>
      <c r="E50" s="248" t="s">
        <v>465</v>
      </c>
      <c r="F50" s="248">
        <v>30</v>
      </c>
      <c r="G50" s="248"/>
      <c r="H50" s="248"/>
      <c r="I50" s="248"/>
      <c r="J50" s="248">
        <f t="shared" si="0"/>
        <v>30</v>
      </c>
      <c r="K50" s="248" t="s">
        <v>466</v>
      </c>
      <c r="L50" s="283" t="s">
        <v>111</v>
      </c>
      <c r="M50" s="250">
        <v>115</v>
      </c>
      <c r="N50" s="248" t="s">
        <v>319</v>
      </c>
      <c r="O50" s="248" t="s">
        <v>467</v>
      </c>
      <c r="P50" s="248">
        <v>30</v>
      </c>
      <c r="Q50" s="248" t="s">
        <v>870</v>
      </c>
      <c r="R50" s="68"/>
      <c r="S50" s="68"/>
      <c r="T50" s="68"/>
      <c r="U50" s="68"/>
      <c r="V50" s="68"/>
      <c r="W50" s="68"/>
      <c r="X50" s="68"/>
      <c r="Y50" s="68"/>
      <c r="Z50" s="68"/>
      <c r="AA50" s="295"/>
      <c r="AB50" s="288"/>
      <c r="AC50" s="68"/>
      <c r="AD50" s="68"/>
      <c r="AE50" s="68"/>
      <c r="AF50" s="68"/>
      <c r="AG50" s="1000"/>
      <c r="AH50" s="1008"/>
      <c r="AI50" s="68"/>
      <c r="AJ50" s="68"/>
      <c r="AK50" s="68"/>
      <c r="AL50" s="68"/>
      <c r="AM50" s="102"/>
    </row>
    <row r="51" spans="1:39" s="985" customFormat="1" ht="15.75" thickBot="1" x14ac:dyDescent="0.3">
      <c r="A51" s="1014" t="s">
        <v>3</v>
      </c>
      <c r="B51" s="301"/>
      <c r="C51" s="301"/>
      <c r="D51" s="301"/>
      <c r="E51" s="302"/>
      <c r="F51" s="302">
        <f>SUM(F13:F50)</f>
        <v>616</v>
      </c>
      <c r="G51" s="302">
        <f>SUM(G13:G50)</f>
        <v>856</v>
      </c>
      <c r="H51" s="302">
        <f>SUM(H13:H50)</f>
        <v>868</v>
      </c>
      <c r="I51" s="302">
        <f>SUM(I13:I50)</f>
        <v>802</v>
      </c>
      <c r="J51" s="302">
        <f>SUM(J13:J50)</f>
        <v>3142</v>
      </c>
      <c r="K51" s="1015" t="s">
        <v>7</v>
      </c>
      <c r="L51" s="303" t="s">
        <v>7</v>
      </c>
      <c r="M51" s="1016" t="s">
        <v>7</v>
      </c>
      <c r="N51" s="303" t="s">
        <v>7</v>
      </c>
      <c r="O51" s="303" t="s">
        <v>7</v>
      </c>
      <c r="P51" s="302">
        <f>SUM(P13:P50)</f>
        <v>51139</v>
      </c>
      <c r="Q51" s="302" t="s">
        <v>7</v>
      </c>
      <c r="R51" s="304"/>
      <c r="S51" s="301"/>
      <c r="T51" s="301"/>
      <c r="U51" s="302"/>
      <c r="V51" s="301"/>
      <c r="W51" s="301"/>
      <c r="X51" s="302"/>
      <c r="Y51" s="302"/>
      <c r="Z51" s="301"/>
      <c r="AA51" s="305"/>
      <c r="AB51" s="305"/>
      <c r="AC51" s="301"/>
      <c r="AD51" s="301"/>
      <c r="AE51" s="301"/>
      <c r="AF51" s="301"/>
      <c r="AG51" s="302"/>
      <c r="AH51" s="305"/>
      <c r="AI51" s="306"/>
      <c r="AJ51" s="307"/>
      <c r="AK51" s="308"/>
      <c r="AL51" s="309"/>
      <c r="AM51" s="1007"/>
    </row>
    <row r="52" spans="1:39" s="985" customFormat="1" ht="15.75" thickBot="1" x14ac:dyDescent="0.3">
      <c r="A52" s="1214" t="s">
        <v>468</v>
      </c>
      <c r="B52" s="1215"/>
      <c r="C52" s="1215"/>
      <c r="D52" s="1215"/>
      <c r="E52" s="1215"/>
      <c r="F52" s="1215"/>
      <c r="G52" s="1215"/>
      <c r="H52" s="1215"/>
      <c r="I52" s="1215"/>
      <c r="J52" s="1215"/>
      <c r="K52" s="1215"/>
      <c r="L52" s="1215"/>
      <c r="M52" s="1215"/>
      <c r="N52" s="1215"/>
      <c r="O52" s="1215"/>
      <c r="P52" s="1215"/>
      <c r="Q52" s="1215"/>
      <c r="R52" s="1215"/>
      <c r="S52" s="1215"/>
      <c r="T52" s="1215"/>
      <c r="U52" s="1215"/>
      <c r="V52" s="1215"/>
      <c r="W52" s="1215"/>
      <c r="X52" s="1215"/>
      <c r="Y52" s="1215"/>
      <c r="Z52" s="1215"/>
      <c r="AA52" s="1215"/>
      <c r="AB52" s="1215"/>
      <c r="AC52" s="1215"/>
      <c r="AD52" s="1215"/>
      <c r="AE52" s="1215"/>
      <c r="AF52" s="1215"/>
      <c r="AG52" s="1215"/>
      <c r="AH52" s="1215"/>
      <c r="AI52" s="1215"/>
      <c r="AJ52" s="1215"/>
      <c r="AK52" s="1215"/>
      <c r="AL52" s="1216"/>
      <c r="AM52" s="102"/>
    </row>
    <row r="53" spans="1:39" s="985" customFormat="1" x14ac:dyDescent="0.25">
      <c r="A53" s="1017"/>
      <c r="B53" s="1018"/>
      <c r="C53" s="1018"/>
      <c r="D53" s="1018"/>
      <c r="E53" s="321"/>
      <c r="F53" s="1018"/>
      <c r="G53" s="1018"/>
      <c r="H53" s="1018"/>
      <c r="I53" s="1018"/>
      <c r="J53" s="1018"/>
      <c r="K53" s="321"/>
      <c r="L53" s="1018"/>
      <c r="M53" s="321"/>
      <c r="N53" s="1018"/>
      <c r="O53" s="1018"/>
      <c r="P53" s="1018"/>
      <c r="Q53" s="1018"/>
      <c r="R53" s="1018"/>
      <c r="S53" s="1018"/>
      <c r="T53" s="1018"/>
      <c r="U53" s="1018"/>
      <c r="V53" s="1018"/>
      <c r="W53" s="1018"/>
      <c r="X53" s="1018"/>
      <c r="Y53" s="1018"/>
      <c r="Z53" s="1018"/>
      <c r="AA53" s="1018"/>
      <c r="AB53" s="322"/>
      <c r="AC53" s="1018"/>
      <c r="AD53" s="1018"/>
      <c r="AE53" s="1018"/>
      <c r="AF53" s="1018"/>
      <c r="AG53" s="322"/>
      <c r="AH53" s="1018"/>
      <c r="AI53" s="1018"/>
      <c r="AJ53" s="1018"/>
      <c r="AK53" s="1018"/>
      <c r="AL53" s="1018"/>
      <c r="AM53" s="1007"/>
    </row>
    <row r="54" spans="1:39" s="985" customFormat="1" x14ac:dyDescent="0.25">
      <c r="A54" s="1019" t="s">
        <v>470</v>
      </c>
      <c r="B54" s="1018"/>
      <c r="C54" s="1018"/>
      <c r="D54" s="1018"/>
      <c r="E54" s="321"/>
      <c r="F54" s="1018"/>
      <c r="G54" s="1018"/>
      <c r="H54" s="1018"/>
      <c r="I54" s="1018"/>
      <c r="J54" s="1018"/>
      <c r="K54" s="321"/>
      <c r="L54" s="1018"/>
      <c r="M54" s="321"/>
      <c r="N54" s="1018"/>
      <c r="O54" s="1018"/>
      <c r="P54" s="1018"/>
      <c r="Q54" s="1018"/>
      <c r="R54" s="1018"/>
      <c r="S54" s="1018"/>
      <c r="T54" s="1018"/>
      <c r="U54" s="1018"/>
      <c r="V54" s="1018"/>
      <c r="W54" s="1018"/>
      <c r="X54" s="1018"/>
      <c r="Y54" s="1018"/>
      <c r="Z54" s="1018"/>
      <c r="AA54" s="1018"/>
      <c r="AB54" s="322"/>
      <c r="AC54" s="1018"/>
      <c r="AD54" s="1018"/>
      <c r="AE54" s="1018"/>
      <c r="AF54" s="1018"/>
      <c r="AG54" s="322"/>
      <c r="AH54" s="1018"/>
      <c r="AI54" s="1018"/>
      <c r="AJ54" s="1018"/>
      <c r="AK54" s="1018"/>
      <c r="AL54" s="1018"/>
      <c r="AM54" s="1007"/>
    </row>
    <row r="55" spans="1:39" s="985" customFormat="1" x14ac:dyDescent="0.25">
      <c r="A55" s="1217" t="s">
        <v>32</v>
      </c>
      <c r="B55" s="1217"/>
      <c r="C55" s="1217"/>
      <c r="D55" s="1217"/>
      <c r="E55" s="1217"/>
      <c r="F55" s="1018"/>
      <c r="G55" s="1018"/>
      <c r="H55" s="1018"/>
      <c r="I55" s="1018"/>
      <c r="J55" s="1018"/>
      <c r="K55" s="321"/>
      <c r="L55" s="1018"/>
      <c r="M55" s="321"/>
      <c r="N55" s="1018"/>
      <c r="O55" s="1018"/>
      <c r="P55" s="1018"/>
      <c r="Q55" s="1018"/>
      <c r="R55" s="1018"/>
      <c r="S55" s="1018"/>
      <c r="T55" s="1018"/>
      <c r="U55" s="1018"/>
      <c r="V55" s="1018"/>
      <c r="W55" s="1018"/>
      <c r="X55" s="1018"/>
      <c r="Y55" s="1018"/>
      <c r="Z55" s="1018"/>
      <c r="AA55" s="1018"/>
      <c r="AB55" s="322"/>
      <c r="AC55" s="1018"/>
      <c r="AD55" s="1018"/>
      <c r="AE55" s="1018"/>
      <c r="AF55" s="1018"/>
      <c r="AG55" s="322"/>
      <c r="AH55" s="1018"/>
      <c r="AI55" s="1018"/>
      <c r="AJ55" s="1018"/>
      <c r="AK55" s="1018"/>
      <c r="AL55" s="1018"/>
      <c r="AM55" s="1007"/>
    </row>
    <row r="56" spans="1:39" s="985" customFormat="1" x14ac:dyDescent="0.25">
      <c r="A56" s="1018"/>
      <c r="B56" s="1018"/>
      <c r="C56" s="1018"/>
      <c r="D56" s="1018"/>
      <c r="E56" s="322"/>
      <c r="F56" s="1018"/>
      <c r="G56" s="1018"/>
      <c r="H56" s="1018"/>
      <c r="I56" s="1018"/>
      <c r="J56" s="1018"/>
      <c r="K56" s="321"/>
      <c r="L56" s="1018"/>
      <c r="M56" s="321"/>
      <c r="N56" s="1018"/>
      <c r="O56" s="1018"/>
      <c r="P56" s="1018"/>
      <c r="Q56" s="1018"/>
      <c r="R56" s="1018"/>
      <c r="S56" s="1018"/>
      <c r="T56" s="1018"/>
      <c r="U56" s="1018"/>
      <c r="V56" s="1018"/>
      <c r="W56" s="1018"/>
      <c r="X56" s="1018"/>
      <c r="Y56" s="1018"/>
      <c r="Z56" s="1018"/>
      <c r="AA56" s="1018"/>
      <c r="AB56" s="322"/>
      <c r="AC56" s="1018"/>
      <c r="AD56" s="1018"/>
      <c r="AE56" s="1018"/>
      <c r="AF56" s="1018"/>
      <c r="AG56" s="322"/>
      <c r="AH56" s="1018"/>
      <c r="AI56" s="1018"/>
      <c r="AJ56" s="1018"/>
      <c r="AK56" s="1018"/>
      <c r="AL56" s="1018"/>
      <c r="AM56" s="1007"/>
    </row>
    <row r="57" spans="1:39" s="985" customFormat="1" x14ac:dyDescent="0.25">
      <c r="A57" s="298"/>
      <c r="B57" s="298"/>
      <c r="C57" s="298"/>
      <c r="D57" s="298"/>
      <c r="E57" s="644"/>
      <c r="F57" s="298"/>
      <c r="G57" s="298"/>
      <c r="H57" s="298"/>
      <c r="I57" s="298"/>
      <c r="J57" s="298"/>
      <c r="K57" s="1020"/>
      <c r="L57" s="298"/>
      <c r="M57" s="1020"/>
      <c r="N57" s="298"/>
      <c r="O57" s="298"/>
      <c r="P57" s="298"/>
      <c r="Q57" s="298"/>
      <c r="R57" s="298"/>
      <c r="S57" s="298"/>
      <c r="T57" s="298"/>
      <c r="U57" s="298"/>
      <c r="V57" s="298"/>
      <c r="W57" s="298"/>
      <c r="X57" s="298"/>
      <c r="Y57" s="298"/>
      <c r="Z57" s="298"/>
      <c r="AA57" s="298"/>
      <c r="AB57" s="644"/>
      <c r="AC57" s="298"/>
      <c r="AD57" s="298"/>
      <c r="AE57" s="298"/>
      <c r="AF57" s="298"/>
      <c r="AG57" s="644"/>
      <c r="AH57" s="298"/>
      <c r="AI57" s="298"/>
      <c r="AJ57" s="298"/>
      <c r="AK57" s="298"/>
      <c r="AL57" s="298"/>
      <c r="AM57" s="376"/>
    </row>
    <row r="58" spans="1:39" s="985" customFormat="1" x14ac:dyDescent="0.25">
      <c r="A58" s="1213" t="s">
        <v>469</v>
      </c>
      <c r="B58" s="1213"/>
      <c r="C58" s="1213"/>
      <c r="D58" s="1213"/>
      <c r="E58" s="1213"/>
      <c r="F58" s="298"/>
      <c r="G58" s="298"/>
      <c r="H58" s="298"/>
      <c r="I58" s="298"/>
      <c r="J58" s="298"/>
      <c r="K58" s="1020"/>
      <c r="L58" s="298"/>
      <c r="M58" s="1020"/>
      <c r="N58" s="298"/>
      <c r="O58" s="298"/>
      <c r="P58" s="298"/>
      <c r="Q58" s="298"/>
      <c r="R58" s="298"/>
      <c r="S58" s="298"/>
      <c r="T58" s="298"/>
      <c r="U58" s="298"/>
      <c r="V58" s="298"/>
      <c r="W58" s="298"/>
      <c r="X58" s="298"/>
      <c r="Y58" s="298"/>
      <c r="Z58" s="298"/>
      <c r="AA58" s="298"/>
      <c r="AB58" s="644"/>
      <c r="AC58" s="298"/>
      <c r="AD58" s="298"/>
      <c r="AE58" s="298"/>
      <c r="AF58" s="298"/>
      <c r="AG58" s="644"/>
      <c r="AH58" s="298"/>
      <c r="AI58" s="298"/>
      <c r="AJ58" s="298"/>
      <c r="AK58" s="298"/>
      <c r="AL58" s="298"/>
      <c r="AM58" s="376"/>
    </row>
    <row r="59" spans="1:39" s="985" customFormat="1" x14ac:dyDescent="0.25">
      <c r="A59" s="1213" t="s">
        <v>34</v>
      </c>
      <c r="B59" s="1213"/>
      <c r="C59" s="1213"/>
      <c r="D59" s="1213"/>
      <c r="E59" s="1213"/>
      <c r="F59" s="298"/>
      <c r="G59" s="298"/>
      <c r="H59" s="298"/>
      <c r="I59" s="298"/>
      <c r="J59" s="298"/>
      <c r="K59" s="1020"/>
      <c r="L59" s="298"/>
      <c r="M59" s="1020"/>
      <c r="N59" s="298"/>
      <c r="O59" s="298"/>
      <c r="P59" s="298"/>
      <c r="Q59" s="298"/>
      <c r="R59" s="298"/>
      <c r="S59" s="298"/>
      <c r="T59" s="298"/>
      <c r="U59" s="298"/>
      <c r="V59" s="298"/>
      <c r="W59" s="298"/>
      <c r="X59" s="298"/>
      <c r="Y59" s="298"/>
      <c r="Z59" s="298"/>
      <c r="AA59" s="298"/>
      <c r="AB59" s="644"/>
      <c r="AC59" s="298"/>
      <c r="AD59" s="298"/>
      <c r="AE59" s="298"/>
      <c r="AF59" s="298"/>
      <c r="AG59" s="644"/>
      <c r="AH59" s="298"/>
      <c r="AI59" s="298"/>
      <c r="AJ59" s="298"/>
      <c r="AK59" s="298"/>
      <c r="AL59" s="298"/>
      <c r="AM59" s="376"/>
    </row>
    <row r="60" spans="1:39" s="985" customFormat="1" x14ac:dyDescent="0.25">
      <c r="A60" s="297"/>
      <c r="B60" s="298"/>
      <c r="C60" s="298"/>
      <c r="D60" s="298"/>
      <c r="E60" s="1020"/>
      <c r="F60" s="298"/>
      <c r="G60" s="298"/>
      <c r="H60" s="298"/>
      <c r="I60" s="298"/>
      <c r="J60" s="298"/>
      <c r="K60" s="1020"/>
      <c r="L60" s="298"/>
      <c r="M60" s="1020"/>
      <c r="N60" s="298"/>
      <c r="O60" s="298"/>
      <c r="P60" s="298"/>
      <c r="Q60" s="298"/>
      <c r="R60" s="298"/>
      <c r="S60" s="298"/>
      <c r="T60" s="298"/>
      <c r="U60" s="298"/>
      <c r="V60" s="298"/>
      <c r="W60" s="298"/>
      <c r="X60" s="298"/>
      <c r="Y60" s="298"/>
      <c r="Z60" s="298"/>
      <c r="AA60" s="298"/>
      <c r="AB60" s="644"/>
      <c r="AC60" s="298"/>
      <c r="AD60" s="298"/>
      <c r="AE60" s="298"/>
      <c r="AF60" s="298"/>
      <c r="AG60" s="644"/>
      <c r="AH60" s="298"/>
      <c r="AI60" s="298"/>
      <c r="AJ60" s="298"/>
      <c r="AK60" s="298"/>
      <c r="AL60" s="298"/>
      <c r="AM60" s="376"/>
    </row>
    <row r="61" spans="1:39" s="985" customFormat="1" x14ac:dyDescent="0.25">
      <c r="A61" s="298"/>
      <c r="B61" s="298"/>
      <c r="C61" s="298"/>
      <c r="D61" s="298"/>
      <c r="E61" s="644"/>
      <c r="F61" s="298"/>
      <c r="G61" s="298"/>
      <c r="H61" s="298"/>
      <c r="I61" s="298"/>
      <c r="J61" s="298"/>
      <c r="K61" s="1020"/>
      <c r="L61" s="298"/>
      <c r="M61" s="1020"/>
      <c r="N61" s="298"/>
      <c r="O61" s="298"/>
      <c r="P61" s="298"/>
      <c r="Q61" s="298"/>
      <c r="R61" s="298"/>
      <c r="S61" s="298"/>
      <c r="T61" s="298"/>
      <c r="U61" s="298"/>
      <c r="V61" s="298"/>
      <c r="W61" s="298"/>
      <c r="X61" s="298"/>
      <c r="Y61" s="298"/>
      <c r="Z61" s="298"/>
      <c r="AA61" s="298"/>
      <c r="AB61" s="644"/>
      <c r="AC61" s="298"/>
      <c r="AD61" s="298"/>
      <c r="AE61" s="298"/>
      <c r="AF61" s="298"/>
      <c r="AG61" s="644"/>
      <c r="AH61" s="298"/>
      <c r="AI61" s="298"/>
      <c r="AJ61" s="298"/>
      <c r="AK61" s="298"/>
      <c r="AL61" s="298"/>
      <c r="AM61" s="376"/>
    </row>
    <row r="62" spans="1:39" s="985" customFormat="1" x14ac:dyDescent="0.25">
      <c r="A62" s="298"/>
      <c r="B62" s="298"/>
      <c r="C62" s="298"/>
      <c r="D62" s="298"/>
      <c r="E62" s="644"/>
      <c r="F62" s="298"/>
      <c r="G62" s="298"/>
      <c r="H62" s="298"/>
      <c r="I62" s="298"/>
      <c r="J62" s="298"/>
      <c r="K62" s="1020"/>
      <c r="L62" s="298"/>
      <c r="M62" s="1020"/>
      <c r="N62" s="298"/>
      <c r="O62" s="298"/>
      <c r="P62" s="298"/>
      <c r="Q62" s="298"/>
      <c r="R62" s="298"/>
      <c r="S62" s="298"/>
      <c r="T62" s="298"/>
      <c r="U62" s="298"/>
      <c r="V62" s="298"/>
      <c r="W62" s="298"/>
      <c r="X62" s="298"/>
      <c r="Y62" s="298"/>
      <c r="Z62" s="298"/>
      <c r="AA62" s="298"/>
      <c r="AB62" s="644"/>
      <c r="AC62" s="298"/>
      <c r="AD62" s="298"/>
      <c r="AE62" s="298"/>
      <c r="AF62" s="298"/>
      <c r="AG62" s="644"/>
      <c r="AH62" s="298"/>
      <c r="AI62" s="298"/>
      <c r="AJ62" s="298"/>
      <c r="AK62" s="298"/>
      <c r="AL62" s="298"/>
      <c r="AM62" s="376"/>
    </row>
    <row r="63" spans="1:39" s="985" customFormat="1" x14ac:dyDescent="0.25">
      <c r="A63" s="298"/>
      <c r="B63" s="298"/>
      <c r="C63" s="298"/>
      <c r="D63" s="298"/>
      <c r="E63" s="644"/>
      <c r="F63" s="298"/>
      <c r="G63" s="298"/>
      <c r="H63" s="298"/>
      <c r="I63" s="298"/>
      <c r="J63" s="298"/>
      <c r="K63" s="1020"/>
      <c r="L63" s="298"/>
      <c r="M63" s="1020"/>
      <c r="N63" s="298"/>
      <c r="O63" s="298"/>
      <c r="P63" s="298"/>
      <c r="Q63" s="298"/>
      <c r="R63" s="298"/>
      <c r="S63" s="298"/>
      <c r="T63" s="298"/>
      <c r="U63" s="298"/>
      <c r="V63" s="298"/>
      <c r="W63" s="298"/>
      <c r="X63" s="298"/>
      <c r="Y63" s="298"/>
      <c r="Z63" s="298"/>
      <c r="AA63" s="298"/>
      <c r="AB63" s="644"/>
      <c r="AC63" s="298"/>
      <c r="AD63" s="298"/>
      <c r="AE63" s="298"/>
      <c r="AF63" s="298"/>
      <c r="AG63" s="644"/>
      <c r="AH63" s="298"/>
      <c r="AI63" s="298"/>
      <c r="AJ63" s="298"/>
      <c r="AK63" s="298"/>
      <c r="AL63" s="298"/>
      <c r="AM63" s="376"/>
    </row>
    <row r="64" spans="1:39" s="985" customFormat="1" x14ac:dyDescent="0.25">
      <c r="A64" s="298"/>
      <c r="B64" s="298"/>
      <c r="C64" s="298"/>
      <c r="D64" s="298"/>
      <c r="E64" s="644"/>
      <c r="F64" s="298"/>
      <c r="G64" s="298"/>
      <c r="H64" s="298"/>
      <c r="I64" s="298"/>
      <c r="J64" s="298"/>
      <c r="K64" s="1020"/>
      <c r="L64" s="298"/>
      <c r="M64" s="1020"/>
      <c r="N64" s="298"/>
      <c r="O64" s="298"/>
      <c r="P64" s="298"/>
      <c r="Q64" s="298"/>
      <c r="R64" s="298"/>
      <c r="S64" s="298"/>
      <c r="T64" s="298"/>
      <c r="U64" s="298"/>
      <c r="V64" s="298"/>
      <c r="W64" s="298"/>
      <c r="X64" s="298"/>
      <c r="Y64" s="298"/>
      <c r="Z64" s="298"/>
      <c r="AA64" s="298"/>
      <c r="AB64" s="644"/>
      <c r="AC64" s="298"/>
      <c r="AD64" s="298"/>
      <c r="AE64" s="298"/>
      <c r="AF64" s="298"/>
      <c r="AG64" s="644"/>
      <c r="AH64" s="298"/>
      <c r="AI64" s="298"/>
      <c r="AJ64" s="298"/>
      <c r="AK64" s="298"/>
      <c r="AL64" s="298"/>
      <c r="AM64" s="376"/>
    </row>
    <row r="65" spans="5:39" s="985" customFormat="1" x14ac:dyDescent="0.25">
      <c r="E65" s="946"/>
      <c r="K65" s="240"/>
      <c r="M65" s="240"/>
      <c r="AB65" s="946"/>
      <c r="AG65" s="946"/>
      <c r="AM65" s="376"/>
    </row>
    <row r="66" spans="5:39" s="985" customFormat="1" x14ac:dyDescent="0.25">
      <c r="E66" s="946"/>
      <c r="K66" s="240"/>
      <c r="M66" s="240"/>
      <c r="AB66" s="946"/>
      <c r="AG66" s="946"/>
      <c r="AM66" s="376"/>
    </row>
    <row r="67" spans="5:39" s="985" customFormat="1" x14ac:dyDescent="0.25">
      <c r="E67" s="946"/>
      <c r="K67" s="240"/>
      <c r="M67" s="240"/>
      <c r="AB67" s="946"/>
      <c r="AG67" s="946"/>
      <c r="AM67" s="376"/>
    </row>
    <row r="68" spans="5:39" s="985" customFormat="1" x14ac:dyDescent="0.25">
      <c r="E68" s="946"/>
      <c r="K68" s="240"/>
      <c r="M68" s="240"/>
      <c r="AB68" s="946"/>
      <c r="AG68" s="946"/>
      <c r="AM68" s="376"/>
    </row>
    <row r="69" spans="5:39" s="985" customFormat="1" x14ac:dyDescent="0.25">
      <c r="E69" s="946"/>
      <c r="K69" s="240"/>
      <c r="M69" s="240"/>
      <c r="AB69" s="946"/>
      <c r="AG69" s="946"/>
      <c r="AM69" s="376"/>
    </row>
    <row r="70" spans="5:39" s="985" customFormat="1" x14ac:dyDescent="0.25">
      <c r="E70" s="946"/>
      <c r="K70" s="240"/>
      <c r="M70" s="240"/>
      <c r="AB70" s="946"/>
      <c r="AG70" s="946"/>
      <c r="AM70" s="376"/>
    </row>
    <row r="71" spans="5:39" s="985" customFormat="1" x14ac:dyDescent="0.25">
      <c r="E71" s="946"/>
      <c r="K71" s="240"/>
      <c r="M71" s="240"/>
      <c r="AB71" s="946"/>
      <c r="AG71" s="946"/>
      <c r="AM71" s="376"/>
    </row>
    <row r="72" spans="5:39" s="985" customFormat="1" x14ac:dyDescent="0.25">
      <c r="E72" s="946"/>
      <c r="K72" s="240"/>
      <c r="M72" s="240"/>
      <c r="AB72" s="946"/>
      <c r="AG72" s="946"/>
      <c r="AM72" s="376"/>
    </row>
    <row r="73" spans="5:39" s="985" customFormat="1" x14ac:dyDescent="0.25">
      <c r="E73" s="946"/>
      <c r="K73" s="240"/>
      <c r="M73" s="240"/>
      <c r="AB73" s="946"/>
      <c r="AG73" s="946"/>
      <c r="AM73" s="376"/>
    </row>
    <row r="74" spans="5:39" s="985" customFormat="1" x14ac:dyDescent="0.25">
      <c r="E74" s="946"/>
      <c r="K74" s="240"/>
      <c r="M74" s="240"/>
      <c r="AB74" s="946"/>
      <c r="AG74" s="946"/>
      <c r="AM74" s="376"/>
    </row>
    <row r="75" spans="5:39" s="985" customFormat="1" x14ac:dyDescent="0.25">
      <c r="E75" s="946"/>
      <c r="K75" s="240"/>
      <c r="M75" s="240"/>
      <c r="AB75" s="946"/>
      <c r="AG75" s="946"/>
      <c r="AM75" s="376"/>
    </row>
    <row r="76" spans="5:39" s="985" customFormat="1" x14ac:dyDescent="0.25">
      <c r="E76" s="946"/>
      <c r="K76" s="240"/>
      <c r="M76" s="240"/>
      <c r="AB76" s="946"/>
      <c r="AG76" s="946"/>
      <c r="AM76" s="376"/>
    </row>
    <row r="77" spans="5:39" s="985" customFormat="1" x14ac:dyDescent="0.25">
      <c r="E77" s="946"/>
      <c r="K77" s="240"/>
      <c r="M77" s="240"/>
      <c r="AB77" s="946"/>
      <c r="AG77" s="946"/>
      <c r="AM77" s="376"/>
    </row>
  </sheetData>
  <mergeCells count="43">
    <mergeCell ref="A1:E4"/>
    <mergeCell ref="F1:O2"/>
    <mergeCell ref="P1:Q1"/>
    <mergeCell ref="P2:Q2"/>
    <mergeCell ref="F3:O4"/>
    <mergeCell ref="P3:Q4"/>
    <mergeCell ref="R9:AL9"/>
    <mergeCell ref="A10:A12"/>
    <mergeCell ref="B10:D11"/>
    <mergeCell ref="E10:E12"/>
    <mergeCell ref="F10:J11"/>
    <mergeCell ref="K10:K12"/>
    <mergeCell ref="Q10:Q12"/>
    <mergeCell ref="P10:P12"/>
    <mergeCell ref="R10:R12"/>
    <mergeCell ref="S10:S12"/>
    <mergeCell ref="T10:T12"/>
    <mergeCell ref="U10:U12"/>
    <mergeCell ref="V10:Z10"/>
    <mergeCell ref="AJ10:AJ12"/>
    <mergeCell ref="AK10:AK12"/>
    <mergeCell ref="AL10:AL12"/>
    <mergeCell ref="A6:E6"/>
    <mergeCell ref="F6:O6"/>
    <mergeCell ref="B7:E7"/>
    <mergeCell ref="A9:N9"/>
    <mergeCell ref="L10:L12"/>
    <mergeCell ref="M10:M12"/>
    <mergeCell ref="N10:N12"/>
    <mergeCell ref="O10:O12"/>
    <mergeCell ref="A58:E58"/>
    <mergeCell ref="A59:E59"/>
    <mergeCell ref="A52:AL52"/>
    <mergeCell ref="AG10:AG12"/>
    <mergeCell ref="AH10:AH12"/>
    <mergeCell ref="AI10:AI12"/>
    <mergeCell ref="AA10:AA12"/>
    <mergeCell ref="A55:E55"/>
    <mergeCell ref="V11:W11"/>
    <mergeCell ref="X11:Z11"/>
    <mergeCell ref="AB10:AB12"/>
    <mergeCell ref="AC10:AD11"/>
    <mergeCell ref="AE10:AF11"/>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1"/>
  <sheetViews>
    <sheetView workbookViewId="0">
      <selection sqref="A1:E4"/>
    </sheetView>
  </sheetViews>
  <sheetFormatPr baseColWidth="10" defaultRowHeight="15" x14ac:dyDescent="0.25"/>
  <cols>
    <col min="1" max="1" width="29.42578125" customWidth="1"/>
    <col min="2" max="2" width="2.85546875" customWidth="1"/>
    <col min="3" max="3" width="3.5703125" customWidth="1"/>
    <col min="4" max="4" width="3" customWidth="1"/>
    <col min="5" max="5" width="24.140625" customWidth="1"/>
    <col min="6" max="6" width="4" style="240" customWidth="1"/>
    <col min="7" max="7" width="4.140625" customWidth="1"/>
    <col min="8" max="8" width="4.7109375" customWidth="1"/>
    <col min="9" max="9" width="3.85546875" customWidth="1"/>
    <col min="10" max="10" width="5.140625" customWidth="1"/>
    <col min="11" max="11" width="21.42578125" customWidth="1"/>
    <col min="12" max="12" width="15.5703125" customWidth="1"/>
    <col min="13" max="13" width="38" customWidth="1"/>
    <col min="14" max="14" width="11.28515625" customWidth="1"/>
    <col min="15" max="15" width="13" customWidth="1"/>
    <col min="16" max="16" width="10.42578125" customWidth="1"/>
    <col min="17" max="17" width="12"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 min="257" max="257" width="13.7109375" customWidth="1"/>
    <col min="258" max="258" width="2.85546875" customWidth="1"/>
    <col min="259" max="259" width="3.5703125" customWidth="1"/>
    <col min="260" max="260" width="3" customWidth="1"/>
    <col min="261" max="261" width="24.140625" customWidth="1"/>
    <col min="262" max="262" width="4" customWidth="1"/>
    <col min="263" max="263" width="4.140625" customWidth="1"/>
    <col min="264" max="265" width="3.85546875" customWidth="1"/>
    <col min="266" max="266" width="5.140625" customWidth="1"/>
    <col min="267" max="267" width="21.42578125" customWidth="1"/>
    <col min="268" max="268" width="15.5703125" customWidth="1"/>
    <col min="269" max="269" width="38" customWidth="1"/>
    <col min="270" max="270" width="11.28515625" customWidth="1"/>
    <col min="271" max="271" width="13" customWidth="1"/>
    <col min="272" max="272" width="10.42578125" customWidth="1"/>
    <col min="273" max="273" width="12" customWidth="1"/>
    <col min="274" max="274" width="12.42578125" customWidth="1"/>
    <col min="278" max="278" width="9.42578125" customWidth="1"/>
    <col min="279" max="279" width="8" customWidth="1"/>
    <col min="280" max="280" width="8.85546875" customWidth="1"/>
    <col min="281" max="281" width="9.140625" customWidth="1"/>
    <col min="282" max="282" width="8" customWidth="1"/>
    <col min="283" max="283" width="9.5703125" customWidth="1"/>
    <col min="284" max="284" width="8" customWidth="1"/>
    <col min="285" max="285" width="6.85546875" customWidth="1"/>
    <col min="286" max="286" width="6.5703125" customWidth="1"/>
    <col min="287" max="287" width="6.7109375" customWidth="1"/>
    <col min="288" max="288" width="6.85546875" customWidth="1"/>
    <col min="289" max="290" width="13.140625" customWidth="1"/>
    <col min="291" max="291" width="12.5703125" customWidth="1"/>
    <col min="292" max="293" width="11.85546875" customWidth="1"/>
    <col min="297" max="297" width="11.85546875" bestFit="1" customWidth="1"/>
    <col min="513" max="513" width="13.7109375" customWidth="1"/>
    <col min="514" max="514" width="2.85546875" customWidth="1"/>
    <col min="515" max="515" width="3.5703125" customWidth="1"/>
    <col min="516" max="516" width="3" customWidth="1"/>
    <col min="517" max="517" width="24.140625" customWidth="1"/>
    <col min="518" max="518" width="4" customWidth="1"/>
    <col min="519" max="519" width="4.140625" customWidth="1"/>
    <col min="520" max="521" width="3.85546875" customWidth="1"/>
    <col min="522" max="522" width="5.140625" customWidth="1"/>
    <col min="523" max="523" width="21.42578125" customWidth="1"/>
    <col min="524" max="524" width="15.5703125" customWidth="1"/>
    <col min="525" max="525" width="38" customWidth="1"/>
    <col min="526" max="526" width="11.28515625" customWidth="1"/>
    <col min="527" max="527" width="13" customWidth="1"/>
    <col min="528" max="528" width="10.42578125" customWidth="1"/>
    <col min="529" max="529" width="12" customWidth="1"/>
    <col min="530" max="530" width="12.42578125" customWidth="1"/>
    <col min="534" max="534" width="9.42578125" customWidth="1"/>
    <col min="535" max="535" width="8" customWidth="1"/>
    <col min="536" max="536" width="8.85546875" customWidth="1"/>
    <col min="537" max="537" width="9.140625" customWidth="1"/>
    <col min="538" max="538" width="8" customWidth="1"/>
    <col min="539" max="539" width="9.5703125" customWidth="1"/>
    <col min="540" max="540" width="8" customWidth="1"/>
    <col min="541" max="541" width="6.85546875" customWidth="1"/>
    <col min="542" max="542" width="6.5703125" customWidth="1"/>
    <col min="543" max="543" width="6.7109375" customWidth="1"/>
    <col min="544" max="544" width="6.85546875" customWidth="1"/>
    <col min="545" max="546" width="13.140625" customWidth="1"/>
    <col min="547" max="547" width="12.5703125" customWidth="1"/>
    <col min="548" max="549" width="11.85546875" customWidth="1"/>
    <col min="553" max="553" width="11.85546875" bestFit="1" customWidth="1"/>
    <col min="769" max="769" width="13.7109375" customWidth="1"/>
    <col min="770" max="770" width="2.85546875" customWidth="1"/>
    <col min="771" max="771" width="3.5703125" customWidth="1"/>
    <col min="772" max="772" width="3" customWidth="1"/>
    <col min="773" max="773" width="24.140625" customWidth="1"/>
    <col min="774" max="774" width="4" customWidth="1"/>
    <col min="775" max="775" width="4.140625" customWidth="1"/>
    <col min="776" max="777" width="3.85546875" customWidth="1"/>
    <col min="778" max="778" width="5.140625" customWidth="1"/>
    <col min="779" max="779" width="21.42578125" customWidth="1"/>
    <col min="780" max="780" width="15.5703125" customWidth="1"/>
    <col min="781" max="781" width="38" customWidth="1"/>
    <col min="782" max="782" width="11.28515625" customWidth="1"/>
    <col min="783" max="783" width="13" customWidth="1"/>
    <col min="784" max="784" width="10.42578125" customWidth="1"/>
    <col min="785" max="785" width="12" customWidth="1"/>
    <col min="786" max="786" width="12.42578125" customWidth="1"/>
    <col min="790" max="790" width="9.42578125" customWidth="1"/>
    <col min="791" max="791" width="8" customWidth="1"/>
    <col min="792" max="792" width="8.85546875" customWidth="1"/>
    <col min="793" max="793" width="9.140625" customWidth="1"/>
    <col min="794" max="794" width="8" customWidth="1"/>
    <col min="795" max="795" width="9.5703125" customWidth="1"/>
    <col min="796" max="796" width="8" customWidth="1"/>
    <col min="797" max="797" width="6.85546875" customWidth="1"/>
    <col min="798" max="798" width="6.5703125" customWidth="1"/>
    <col min="799" max="799" width="6.7109375" customWidth="1"/>
    <col min="800" max="800" width="6.85546875" customWidth="1"/>
    <col min="801" max="802" width="13.140625" customWidth="1"/>
    <col min="803" max="803" width="12.5703125" customWidth="1"/>
    <col min="804" max="805" width="11.85546875" customWidth="1"/>
    <col min="809" max="809" width="11.85546875" bestFit="1" customWidth="1"/>
    <col min="1025" max="1025" width="13.7109375" customWidth="1"/>
    <col min="1026" max="1026" width="2.85546875" customWidth="1"/>
    <col min="1027" max="1027" width="3.5703125" customWidth="1"/>
    <col min="1028" max="1028" width="3" customWidth="1"/>
    <col min="1029" max="1029" width="24.140625" customWidth="1"/>
    <col min="1030" max="1030" width="4" customWidth="1"/>
    <col min="1031" max="1031" width="4.140625" customWidth="1"/>
    <col min="1032" max="1033" width="3.85546875" customWidth="1"/>
    <col min="1034" max="1034" width="5.140625" customWidth="1"/>
    <col min="1035" max="1035" width="21.42578125" customWidth="1"/>
    <col min="1036" max="1036" width="15.5703125" customWidth="1"/>
    <col min="1037" max="1037" width="38" customWidth="1"/>
    <col min="1038" max="1038" width="11.28515625" customWidth="1"/>
    <col min="1039" max="1039" width="13" customWidth="1"/>
    <col min="1040" max="1040" width="10.42578125" customWidth="1"/>
    <col min="1041" max="1041" width="12" customWidth="1"/>
    <col min="1042" max="1042" width="12.42578125" customWidth="1"/>
    <col min="1046" max="1046" width="9.42578125" customWidth="1"/>
    <col min="1047" max="1047" width="8" customWidth="1"/>
    <col min="1048" max="1048" width="8.85546875" customWidth="1"/>
    <col min="1049" max="1049" width="9.140625" customWidth="1"/>
    <col min="1050" max="1050" width="8" customWidth="1"/>
    <col min="1051" max="1051" width="9.5703125" customWidth="1"/>
    <col min="1052" max="1052" width="8" customWidth="1"/>
    <col min="1053" max="1053" width="6.85546875" customWidth="1"/>
    <col min="1054" max="1054" width="6.5703125" customWidth="1"/>
    <col min="1055" max="1055" width="6.7109375" customWidth="1"/>
    <col min="1056" max="1056" width="6.85546875" customWidth="1"/>
    <col min="1057" max="1058" width="13.140625" customWidth="1"/>
    <col min="1059" max="1059" width="12.5703125" customWidth="1"/>
    <col min="1060" max="1061" width="11.85546875" customWidth="1"/>
    <col min="1065" max="1065" width="11.85546875" bestFit="1" customWidth="1"/>
    <col min="1281" max="1281" width="13.7109375" customWidth="1"/>
    <col min="1282" max="1282" width="2.85546875" customWidth="1"/>
    <col min="1283" max="1283" width="3.5703125" customWidth="1"/>
    <col min="1284" max="1284" width="3" customWidth="1"/>
    <col min="1285" max="1285" width="24.140625" customWidth="1"/>
    <col min="1286" max="1286" width="4" customWidth="1"/>
    <col min="1287" max="1287" width="4.140625" customWidth="1"/>
    <col min="1288" max="1289" width="3.85546875" customWidth="1"/>
    <col min="1290" max="1290" width="5.140625" customWidth="1"/>
    <col min="1291" max="1291" width="21.42578125" customWidth="1"/>
    <col min="1292" max="1292" width="15.5703125" customWidth="1"/>
    <col min="1293" max="1293" width="38" customWidth="1"/>
    <col min="1294" max="1294" width="11.28515625" customWidth="1"/>
    <col min="1295" max="1295" width="13" customWidth="1"/>
    <col min="1296" max="1296" width="10.42578125" customWidth="1"/>
    <col min="1297" max="1297" width="12" customWidth="1"/>
    <col min="1298" max="1298" width="12.42578125" customWidth="1"/>
    <col min="1302" max="1302" width="9.42578125" customWidth="1"/>
    <col min="1303" max="1303" width="8" customWidth="1"/>
    <col min="1304" max="1304" width="8.85546875" customWidth="1"/>
    <col min="1305" max="1305" width="9.140625" customWidth="1"/>
    <col min="1306" max="1306" width="8" customWidth="1"/>
    <col min="1307" max="1307" width="9.5703125" customWidth="1"/>
    <col min="1308" max="1308" width="8" customWidth="1"/>
    <col min="1309" max="1309" width="6.85546875" customWidth="1"/>
    <col min="1310" max="1310" width="6.5703125" customWidth="1"/>
    <col min="1311" max="1311" width="6.7109375" customWidth="1"/>
    <col min="1312" max="1312" width="6.85546875" customWidth="1"/>
    <col min="1313" max="1314" width="13.140625" customWidth="1"/>
    <col min="1315" max="1315" width="12.5703125" customWidth="1"/>
    <col min="1316" max="1317" width="11.85546875" customWidth="1"/>
    <col min="1321" max="1321" width="11.85546875" bestFit="1" customWidth="1"/>
    <col min="1537" max="1537" width="13.7109375" customWidth="1"/>
    <col min="1538" max="1538" width="2.85546875" customWidth="1"/>
    <col min="1539" max="1539" width="3.5703125" customWidth="1"/>
    <col min="1540" max="1540" width="3" customWidth="1"/>
    <col min="1541" max="1541" width="24.140625" customWidth="1"/>
    <col min="1542" max="1542" width="4" customWidth="1"/>
    <col min="1543" max="1543" width="4.140625" customWidth="1"/>
    <col min="1544" max="1545" width="3.85546875" customWidth="1"/>
    <col min="1546" max="1546" width="5.140625" customWidth="1"/>
    <col min="1547" max="1547" width="21.42578125" customWidth="1"/>
    <col min="1548" max="1548" width="15.5703125" customWidth="1"/>
    <col min="1549" max="1549" width="38" customWidth="1"/>
    <col min="1550" max="1550" width="11.28515625" customWidth="1"/>
    <col min="1551" max="1551" width="13" customWidth="1"/>
    <col min="1552" max="1552" width="10.42578125" customWidth="1"/>
    <col min="1553" max="1553" width="12" customWidth="1"/>
    <col min="1554" max="1554" width="12.42578125" customWidth="1"/>
    <col min="1558" max="1558" width="9.42578125" customWidth="1"/>
    <col min="1559" max="1559" width="8" customWidth="1"/>
    <col min="1560" max="1560" width="8.85546875" customWidth="1"/>
    <col min="1561" max="1561" width="9.140625" customWidth="1"/>
    <col min="1562" max="1562" width="8" customWidth="1"/>
    <col min="1563" max="1563" width="9.5703125" customWidth="1"/>
    <col min="1564" max="1564" width="8" customWidth="1"/>
    <col min="1565" max="1565" width="6.85546875" customWidth="1"/>
    <col min="1566" max="1566" width="6.5703125" customWidth="1"/>
    <col min="1567" max="1567" width="6.7109375" customWidth="1"/>
    <col min="1568" max="1568" width="6.85546875" customWidth="1"/>
    <col min="1569" max="1570" width="13.140625" customWidth="1"/>
    <col min="1571" max="1571" width="12.5703125" customWidth="1"/>
    <col min="1572" max="1573" width="11.85546875" customWidth="1"/>
    <col min="1577" max="1577" width="11.85546875" bestFit="1" customWidth="1"/>
    <col min="1793" max="1793" width="13.7109375" customWidth="1"/>
    <col min="1794" max="1794" width="2.85546875" customWidth="1"/>
    <col min="1795" max="1795" width="3.5703125" customWidth="1"/>
    <col min="1796" max="1796" width="3" customWidth="1"/>
    <col min="1797" max="1797" width="24.140625" customWidth="1"/>
    <col min="1798" max="1798" width="4" customWidth="1"/>
    <col min="1799" max="1799" width="4.140625" customWidth="1"/>
    <col min="1800" max="1801" width="3.85546875" customWidth="1"/>
    <col min="1802" max="1802" width="5.140625" customWidth="1"/>
    <col min="1803" max="1803" width="21.42578125" customWidth="1"/>
    <col min="1804" max="1804" width="15.5703125" customWidth="1"/>
    <col min="1805" max="1805" width="38" customWidth="1"/>
    <col min="1806" max="1806" width="11.28515625" customWidth="1"/>
    <col min="1807" max="1807" width="13" customWidth="1"/>
    <col min="1808" max="1808" width="10.42578125" customWidth="1"/>
    <col min="1809" max="1809" width="12" customWidth="1"/>
    <col min="1810" max="1810" width="12.42578125" customWidth="1"/>
    <col min="1814" max="1814" width="9.42578125" customWidth="1"/>
    <col min="1815" max="1815" width="8" customWidth="1"/>
    <col min="1816" max="1816" width="8.85546875" customWidth="1"/>
    <col min="1817" max="1817" width="9.140625" customWidth="1"/>
    <col min="1818" max="1818" width="8" customWidth="1"/>
    <col min="1819" max="1819" width="9.5703125" customWidth="1"/>
    <col min="1820" max="1820" width="8" customWidth="1"/>
    <col min="1821" max="1821" width="6.85546875" customWidth="1"/>
    <col min="1822" max="1822" width="6.5703125" customWidth="1"/>
    <col min="1823" max="1823" width="6.7109375" customWidth="1"/>
    <col min="1824" max="1824" width="6.85546875" customWidth="1"/>
    <col min="1825" max="1826" width="13.140625" customWidth="1"/>
    <col min="1827" max="1827" width="12.5703125" customWidth="1"/>
    <col min="1828" max="1829" width="11.85546875" customWidth="1"/>
    <col min="1833" max="1833" width="11.85546875" bestFit="1" customWidth="1"/>
    <col min="2049" max="2049" width="13.7109375" customWidth="1"/>
    <col min="2050" max="2050" width="2.85546875" customWidth="1"/>
    <col min="2051" max="2051" width="3.5703125" customWidth="1"/>
    <col min="2052" max="2052" width="3" customWidth="1"/>
    <col min="2053" max="2053" width="24.140625" customWidth="1"/>
    <col min="2054" max="2054" width="4" customWidth="1"/>
    <col min="2055" max="2055" width="4.140625" customWidth="1"/>
    <col min="2056" max="2057" width="3.85546875" customWidth="1"/>
    <col min="2058" max="2058" width="5.140625" customWidth="1"/>
    <col min="2059" max="2059" width="21.42578125" customWidth="1"/>
    <col min="2060" max="2060" width="15.5703125" customWidth="1"/>
    <col min="2061" max="2061" width="38" customWidth="1"/>
    <col min="2062" max="2062" width="11.28515625" customWidth="1"/>
    <col min="2063" max="2063" width="13" customWidth="1"/>
    <col min="2064" max="2064" width="10.42578125" customWidth="1"/>
    <col min="2065" max="2065" width="12" customWidth="1"/>
    <col min="2066" max="2066" width="12.42578125" customWidth="1"/>
    <col min="2070" max="2070" width="9.42578125" customWidth="1"/>
    <col min="2071" max="2071" width="8" customWidth="1"/>
    <col min="2072" max="2072" width="8.85546875" customWidth="1"/>
    <col min="2073" max="2073" width="9.140625" customWidth="1"/>
    <col min="2074" max="2074" width="8" customWidth="1"/>
    <col min="2075" max="2075" width="9.5703125" customWidth="1"/>
    <col min="2076" max="2076" width="8" customWidth="1"/>
    <col min="2077" max="2077" width="6.85546875" customWidth="1"/>
    <col min="2078" max="2078" width="6.5703125" customWidth="1"/>
    <col min="2079" max="2079" width="6.7109375" customWidth="1"/>
    <col min="2080" max="2080" width="6.85546875" customWidth="1"/>
    <col min="2081" max="2082" width="13.140625" customWidth="1"/>
    <col min="2083" max="2083" width="12.5703125" customWidth="1"/>
    <col min="2084" max="2085" width="11.85546875" customWidth="1"/>
    <col min="2089" max="2089" width="11.85546875" bestFit="1" customWidth="1"/>
    <col min="2305" max="2305" width="13.7109375" customWidth="1"/>
    <col min="2306" max="2306" width="2.85546875" customWidth="1"/>
    <col min="2307" max="2307" width="3.5703125" customWidth="1"/>
    <col min="2308" max="2308" width="3" customWidth="1"/>
    <col min="2309" max="2309" width="24.140625" customWidth="1"/>
    <col min="2310" max="2310" width="4" customWidth="1"/>
    <col min="2311" max="2311" width="4.140625" customWidth="1"/>
    <col min="2312" max="2313" width="3.85546875" customWidth="1"/>
    <col min="2314" max="2314" width="5.140625" customWidth="1"/>
    <col min="2315" max="2315" width="21.42578125" customWidth="1"/>
    <col min="2316" max="2316" width="15.5703125" customWidth="1"/>
    <col min="2317" max="2317" width="38" customWidth="1"/>
    <col min="2318" max="2318" width="11.28515625" customWidth="1"/>
    <col min="2319" max="2319" width="13" customWidth="1"/>
    <col min="2320" max="2320" width="10.42578125" customWidth="1"/>
    <col min="2321" max="2321" width="12" customWidth="1"/>
    <col min="2322" max="2322" width="12.42578125" customWidth="1"/>
    <col min="2326" max="2326" width="9.42578125" customWidth="1"/>
    <col min="2327" max="2327" width="8" customWidth="1"/>
    <col min="2328" max="2328" width="8.85546875" customWidth="1"/>
    <col min="2329" max="2329" width="9.140625" customWidth="1"/>
    <col min="2330" max="2330" width="8" customWidth="1"/>
    <col min="2331" max="2331" width="9.5703125" customWidth="1"/>
    <col min="2332" max="2332" width="8" customWidth="1"/>
    <col min="2333" max="2333" width="6.85546875" customWidth="1"/>
    <col min="2334" max="2334" width="6.5703125" customWidth="1"/>
    <col min="2335" max="2335" width="6.7109375" customWidth="1"/>
    <col min="2336" max="2336" width="6.85546875" customWidth="1"/>
    <col min="2337" max="2338" width="13.140625" customWidth="1"/>
    <col min="2339" max="2339" width="12.5703125" customWidth="1"/>
    <col min="2340" max="2341" width="11.85546875" customWidth="1"/>
    <col min="2345" max="2345" width="11.85546875" bestFit="1" customWidth="1"/>
    <col min="2561" max="2561" width="13.7109375" customWidth="1"/>
    <col min="2562" max="2562" width="2.85546875" customWidth="1"/>
    <col min="2563" max="2563" width="3.5703125" customWidth="1"/>
    <col min="2564" max="2564" width="3" customWidth="1"/>
    <col min="2565" max="2565" width="24.140625" customWidth="1"/>
    <col min="2566" max="2566" width="4" customWidth="1"/>
    <col min="2567" max="2567" width="4.140625" customWidth="1"/>
    <col min="2568" max="2569" width="3.85546875" customWidth="1"/>
    <col min="2570" max="2570" width="5.140625" customWidth="1"/>
    <col min="2571" max="2571" width="21.42578125" customWidth="1"/>
    <col min="2572" max="2572" width="15.5703125" customWidth="1"/>
    <col min="2573" max="2573" width="38" customWidth="1"/>
    <col min="2574" max="2574" width="11.28515625" customWidth="1"/>
    <col min="2575" max="2575" width="13" customWidth="1"/>
    <col min="2576" max="2576" width="10.42578125" customWidth="1"/>
    <col min="2577" max="2577" width="12" customWidth="1"/>
    <col min="2578" max="2578" width="12.42578125" customWidth="1"/>
    <col min="2582" max="2582" width="9.42578125" customWidth="1"/>
    <col min="2583" max="2583" width="8" customWidth="1"/>
    <col min="2584" max="2584" width="8.85546875" customWidth="1"/>
    <col min="2585" max="2585" width="9.140625" customWidth="1"/>
    <col min="2586" max="2586" width="8" customWidth="1"/>
    <col min="2587" max="2587" width="9.5703125" customWidth="1"/>
    <col min="2588" max="2588" width="8" customWidth="1"/>
    <col min="2589" max="2589" width="6.85546875" customWidth="1"/>
    <col min="2590" max="2590" width="6.5703125" customWidth="1"/>
    <col min="2591" max="2591" width="6.7109375" customWidth="1"/>
    <col min="2592" max="2592" width="6.85546875" customWidth="1"/>
    <col min="2593" max="2594" width="13.140625" customWidth="1"/>
    <col min="2595" max="2595" width="12.5703125" customWidth="1"/>
    <col min="2596" max="2597" width="11.85546875" customWidth="1"/>
    <col min="2601" max="2601" width="11.85546875" bestFit="1" customWidth="1"/>
    <col min="2817" max="2817" width="13.7109375" customWidth="1"/>
    <col min="2818" max="2818" width="2.85546875" customWidth="1"/>
    <col min="2819" max="2819" width="3.5703125" customWidth="1"/>
    <col min="2820" max="2820" width="3" customWidth="1"/>
    <col min="2821" max="2821" width="24.140625" customWidth="1"/>
    <col min="2822" max="2822" width="4" customWidth="1"/>
    <col min="2823" max="2823" width="4.140625" customWidth="1"/>
    <col min="2824" max="2825" width="3.85546875" customWidth="1"/>
    <col min="2826" max="2826" width="5.140625" customWidth="1"/>
    <col min="2827" max="2827" width="21.42578125" customWidth="1"/>
    <col min="2828" max="2828" width="15.5703125" customWidth="1"/>
    <col min="2829" max="2829" width="38" customWidth="1"/>
    <col min="2830" max="2830" width="11.28515625" customWidth="1"/>
    <col min="2831" max="2831" width="13" customWidth="1"/>
    <col min="2832" max="2832" width="10.42578125" customWidth="1"/>
    <col min="2833" max="2833" width="12" customWidth="1"/>
    <col min="2834" max="2834" width="12.42578125" customWidth="1"/>
    <col min="2838" max="2838" width="9.42578125" customWidth="1"/>
    <col min="2839" max="2839" width="8" customWidth="1"/>
    <col min="2840" max="2840" width="8.85546875" customWidth="1"/>
    <col min="2841" max="2841" width="9.140625" customWidth="1"/>
    <col min="2842" max="2842" width="8" customWidth="1"/>
    <col min="2843" max="2843" width="9.5703125" customWidth="1"/>
    <col min="2844" max="2844" width="8" customWidth="1"/>
    <col min="2845" max="2845" width="6.85546875" customWidth="1"/>
    <col min="2846" max="2846" width="6.5703125" customWidth="1"/>
    <col min="2847" max="2847" width="6.7109375" customWidth="1"/>
    <col min="2848" max="2848" width="6.85546875" customWidth="1"/>
    <col min="2849" max="2850" width="13.140625" customWidth="1"/>
    <col min="2851" max="2851" width="12.5703125" customWidth="1"/>
    <col min="2852" max="2853" width="11.85546875" customWidth="1"/>
    <col min="2857" max="2857" width="11.85546875" bestFit="1" customWidth="1"/>
    <col min="3073" max="3073" width="13.7109375" customWidth="1"/>
    <col min="3074" max="3074" width="2.85546875" customWidth="1"/>
    <col min="3075" max="3075" width="3.5703125" customWidth="1"/>
    <col min="3076" max="3076" width="3" customWidth="1"/>
    <col min="3077" max="3077" width="24.140625" customWidth="1"/>
    <col min="3078" max="3078" width="4" customWidth="1"/>
    <col min="3079" max="3079" width="4.140625" customWidth="1"/>
    <col min="3080" max="3081" width="3.85546875" customWidth="1"/>
    <col min="3082" max="3082" width="5.140625" customWidth="1"/>
    <col min="3083" max="3083" width="21.42578125" customWidth="1"/>
    <col min="3084" max="3084" width="15.5703125" customWidth="1"/>
    <col min="3085" max="3085" width="38" customWidth="1"/>
    <col min="3086" max="3086" width="11.28515625" customWidth="1"/>
    <col min="3087" max="3087" width="13" customWidth="1"/>
    <col min="3088" max="3088" width="10.42578125" customWidth="1"/>
    <col min="3089" max="3089" width="12" customWidth="1"/>
    <col min="3090" max="3090" width="12.42578125" customWidth="1"/>
    <col min="3094" max="3094" width="9.42578125" customWidth="1"/>
    <col min="3095" max="3095" width="8" customWidth="1"/>
    <col min="3096" max="3096" width="8.85546875" customWidth="1"/>
    <col min="3097" max="3097" width="9.140625" customWidth="1"/>
    <col min="3098" max="3098" width="8" customWidth="1"/>
    <col min="3099" max="3099" width="9.5703125" customWidth="1"/>
    <col min="3100" max="3100" width="8" customWidth="1"/>
    <col min="3101" max="3101" width="6.85546875" customWidth="1"/>
    <col min="3102" max="3102" width="6.5703125" customWidth="1"/>
    <col min="3103" max="3103" width="6.7109375" customWidth="1"/>
    <col min="3104" max="3104" width="6.85546875" customWidth="1"/>
    <col min="3105" max="3106" width="13.140625" customWidth="1"/>
    <col min="3107" max="3107" width="12.5703125" customWidth="1"/>
    <col min="3108" max="3109" width="11.85546875" customWidth="1"/>
    <col min="3113" max="3113" width="11.85546875" bestFit="1" customWidth="1"/>
    <col min="3329" max="3329" width="13.7109375" customWidth="1"/>
    <col min="3330" max="3330" width="2.85546875" customWidth="1"/>
    <col min="3331" max="3331" width="3.5703125" customWidth="1"/>
    <col min="3332" max="3332" width="3" customWidth="1"/>
    <col min="3333" max="3333" width="24.140625" customWidth="1"/>
    <col min="3334" max="3334" width="4" customWidth="1"/>
    <col min="3335" max="3335" width="4.140625" customWidth="1"/>
    <col min="3336" max="3337" width="3.85546875" customWidth="1"/>
    <col min="3338" max="3338" width="5.140625" customWidth="1"/>
    <col min="3339" max="3339" width="21.42578125" customWidth="1"/>
    <col min="3340" max="3340" width="15.5703125" customWidth="1"/>
    <col min="3341" max="3341" width="38" customWidth="1"/>
    <col min="3342" max="3342" width="11.28515625" customWidth="1"/>
    <col min="3343" max="3343" width="13" customWidth="1"/>
    <col min="3344" max="3344" width="10.42578125" customWidth="1"/>
    <col min="3345" max="3345" width="12" customWidth="1"/>
    <col min="3346" max="3346" width="12.42578125" customWidth="1"/>
    <col min="3350" max="3350" width="9.42578125" customWidth="1"/>
    <col min="3351" max="3351" width="8" customWidth="1"/>
    <col min="3352" max="3352" width="8.85546875" customWidth="1"/>
    <col min="3353" max="3353" width="9.140625" customWidth="1"/>
    <col min="3354" max="3354" width="8" customWidth="1"/>
    <col min="3355" max="3355" width="9.5703125" customWidth="1"/>
    <col min="3356" max="3356" width="8" customWidth="1"/>
    <col min="3357" max="3357" width="6.85546875" customWidth="1"/>
    <col min="3358" max="3358" width="6.5703125" customWidth="1"/>
    <col min="3359" max="3359" width="6.7109375" customWidth="1"/>
    <col min="3360" max="3360" width="6.85546875" customWidth="1"/>
    <col min="3361" max="3362" width="13.140625" customWidth="1"/>
    <col min="3363" max="3363" width="12.5703125" customWidth="1"/>
    <col min="3364" max="3365" width="11.85546875" customWidth="1"/>
    <col min="3369" max="3369" width="11.85546875" bestFit="1" customWidth="1"/>
    <col min="3585" max="3585" width="13.7109375" customWidth="1"/>
    <col min="3586" max="3586" width="2.85546875" customWidth="1"/>
    <col min="3587" max="3587" width="3.5703125" customWidth="1"/>
    <col min="3588" max="3588" width="3" customWidth="1"/>
    <col min="3589" max="3589" width="24.140625" customWidth="1"/>
    <col min="3590" max="3590" width="4" customWidth="1"/>
    <col min="3591" max="3591" width="4.140625" customWidth="1"/>
    <col min="3592" max="3593" width="3.85546875" customWidth="1"/>
    <col min="3594" max="3594" width="5.140625" customWidth="1"/>
    <col min="3595" max="3595" width="21.42578125" customWidth="1"/>
    <col min="3596" max="3596" width="15.5703125" customWidth="1"/>
    <col min="3597" max="3597" width="38" customWidth="1"/>
    <col min="3598" max="3598" width="11.28515625" customWidth="1"/>
    <col min="3599" max="3599" width="13" customWidth="1"/>
    <col min="3600" max="3600" width="10.42578125" customWidth="1"/>
    <col min="3601" max="3601" width="12" customWidth="1"/>
    <col min="3602" max="3602" width="12.42578125" customWidth="1"/>
    <col min="3606" max="3606" width="9.42578125" customWidth="1"/>
    <col min="3607" max="3607" width="8" customWidth="1"/>
    <col min="3608" max="3608" width="8.85546875" customWidth="1"/>
    <col min="3609" max="3609" width="9.140625" customWidth="1"/>
    <col min="3610" max="3610" width="8" customWidth="1"/>
    <col min="3611" max="3611" width="9.5703125" customWidth="1"/>
    <col min="3612" max="3612" width="8" customWidth="1"/>
    <col min="3613" max="3613" width="6.85546875" customWidth="1"/>
    <col min="3614" max="3614" width="6.5703125" customWidth="1"/>
    <col min="3615" max="3615" width="6.7109375" customWidth="1"/>
    <col min="3616" max="3616" width="6.85546875" customWidth="1"/>
    <col min="3617" max="3618" width="13.140625" customWidth="1"/>
    <col min="3619" max="3619" width="12.5703125" customWidth="1"/>
    <col min="3620" max="3621" width="11.85546875" customWidth="1"/>
    <col min="3625" max="3625" width="11.85546875" bestFit="1" customWidth="1"/>
    <col min="3841" max="3841" width="13.7109375" customWidth="1"/>
    <col min="3842" max="3842" width="2.85546875" customWidth="1"/>
    <col min="3843" max="3843" width="3.5703125" customWidth="1"/>
    <col min="3844" max="3844" width="3" customWidth="1"/>
    <col min="3845" max="3845" width="24.140625" customWidth="1"/>
    <col min="3846" max="3846" width="4" customWidth="1"/>
    <col min="3847" max="3847" width="4.140625" customWidth="1"/>
    <col min="3848" max="3849" width="3.85546875" customWidth="1"/>
    <col min="3850" max="3850" width="5.140625" customWidth="1"/>
    <col min="3851" max="3851" width="21.42578125" customWidth="1"/>
    <col min="3852" max="3852" width="15.5703125" customWidth="1"/>
    <col min="3853" max="3853" width="38" customWidth="1"/>
    <col min="3854" max="3854" width="11.28515625" customWidth="1"/>
    <col min="3855" max="3855" width="13" customWidth="1"/>
    <col min="3856" max="3856" width="10.42578125" customWidth="1"/>
    <col min="3857" max="3857" width="12" customWidth="1"/>
    <col min="3858" max="3858" width="12.42578125" customWidth="1"/>
    <col min="3862" max="3862" width="9.42578125" customWidth="1"/>
    <col min="3863" max="3863" width="8" customWidth="1"/>
    <col min="3864" max="3864" width="8.85546875" customWidth="1"/>
    <col min="3865" max="3865" width="9.140625" customWidth="1"/>
    <col min="3866" max="3866" width="8" customWidth="1"/>
    <col min="3867" max="3867" width="9.5703125" customWidth="1"/>
    <col min="3868" max="3868" width="8" customWidth="1"/>
    <col min="3869" max="3869" width="6.85546875" customWidth="1"/>
    <col min="3870" max="3870" width="6.5703125" customWidth="1"/>
    <col min="3871" max="3871" width="6.7109375" customWidth="1"/>
    <col min="3872" max="3872" width="6.85546875" customWidth="1"/>
    <col min="3873" max="3874" width="13.140625" customWidth="1"/>
    <col min="3875" max="3875" width="12.5703125" customWidth="1"/>
    <col min="3876" max="3877" width="11.85546875" customWidth="1"/>
    <col min="3881" max="3881" width="11.85546875" bestFit="1" customWidth="1"/>
    <col min="4097" max="4097" width="13.7109375" customWidth="1"/>
    <col min="4098" max="4098" width="2.85546875" customWidth="1"/>
    <col min="4099" max="4099" width="3.5703125" customWidth="1"/>
    <col min="4100" max="4100" width="3" customWidth="1"/>
    <col min="4101" max="4101" width="24.140625" customWidth="1"/>
    <col min="4102" max="4102" width="4" customWidth="1"/>
    <col min="4103" max="4103" width="4.140625" customWidth="1"/>
    <col min="4104" max="4105" width="3.85546875" customWidth="1"/>
    <col min="4106" max="4106" width="5.140625" customWidth="1"/>
    <col min="4107" max="4107" width="21.42578125" customWidth="1"/>
    <col min="4108" max="4108" width="15.5703125" customWidth="1"/>
    <col min="4109" max="4109" width="38" customWidth="1"/>
    <col min="4110" max="4110" width="11.28515625" customWidth="1"/>
    <col min="4111" max="4111" width="13" customWidth="1"/>
    <col min="4112" max="4112" width="10.42578125" customWidth="1"/>
    <col min="4113" max="4113" width="12" customWidth="1"/>
    <col min="4114" max="4114" width="12.42578125" customWidth="1"/>
    <col min="4118" max="4118" width="9.42578125" customWidth="1"/>
    <col min="4119" max="4119" width="8" customWidth="1"/>
    <col min="4120" max="4120" width="8.85546875" customWidth="1"/>
    <col min="4121" max="4121" width="9.140625" customWidth="1"/>
    <col min="4122" max="4122" width="8" customWidth="1"/>
    <col min="4123" max="4123" width="9.5703125" customWidth="1"/>
    <col min="4124" max="4124" width="8" customWidth="1"/>
    <col min="4125" max="4125" width="6.85546875" customWidth="1"/>
    <col min="4126" max="4126" width="6.5703125" customWidth="1"/>
    <col min="4127" max="4127" width="6.7109375" customWidth="1"/>
    <col min="4128" max="4128" width="6.85546875" customWidth="1"/>
    <col min="4129" max="4130" width="13.140625" customWidth="1"/>
    <col min="4131" max="4131" width="12.5703125" customWidth="1"/>
    <col min="4132" max="4133" width="11.85546875" customWidth="1"/>
    <col min="4137" max="4137" width="11.85546875" bestFit="1" customWidth="1"/>
    <col min="4353" max="4353" width="13.7109375" customWidth="1"/>
    <col min="4354" max="4354" width="2.85546875" customWidth="1"/>
    <col min="4355" max="4355" width="3.5703125" customWidth="1"/>
    <col min="4356" max="4356" width="3" customWidth="1"/>
    <col min="4357" max="4357" width="24.140625" customWidth="1"/>
    <col min="4358" max="4358" width="4" customWidth="1"/>
    <col min="4359" max="4359" width="4.140625" customWidth="1"/>
    <col min="4360" max="4361" width="3.85546875" customWidth="1"/>
    <col min="4362" max="4362" width="5.140625" customWidth="1"/>
    <col min="4363" max="4363" width="21.42578125" customWidth="1"/>
    <col min="4364" max="4364" width="15.5703125" customWidth="1"/>
    <col min="4365" max="4365" width="38" customWidth="1"/>
    <col min="4366" max="4366" width="11.28515625" customWidth="1"/>
    <col min="4367" max="4367" width="13" customWidth="1"/>
    <col min="4368" max="4368" width="10.42578125" customWidth="1"/>
    <col min="4369" max="4369" width="12" customWidth="1"/>
    <col min="4370" max="4370" width="12.42578125" customWidth="1"/>
    <col min="4374" max="4374" width="9.42578125" customWidth="1"/>
    <col min="4375" max="4375" width="8" customWidth="1"/>
    <col min="4376" max="4376" width="8.85546875" customWidth="1"/>
    <col min="4377" max="4377" width="9.140625" customWidth="1"/>
    <col min="4378" max="4378" width="8" customWidth="1"/>
    <col min="4379" max="4379" width="9.5703125" customWidth="1"/>
    <col min="4380" max="4380" width="8" customWidth="1"/>
    <col min="4381" max="4381" width="6.85546875" customWidth="1"/>
    <col min="4382" max="4382" width="6.5703125" customWidth="1"/>
    <col min="4383" max="4383" width="6.7109375" customWidth="1"/>
    <col min="4384" max="4384" width="6.85546875" customWidth="1"/>
    <col min="4385" max="4386" width="13.140625" customWidth="1"/>
    <col min="4387" max="4387" width="12.5703125" customWidth="1"/>
    <col min="4388" max="4389" width="11.85546875" customWidth="1"/>
    <col min="4393" max="4393" width="11.85546875" bestFit="1" customWidth="1"/>
    <col min="4609" max="4609" width="13.7109375" customWidth="1"/>
    <col min="4610" max="4610" width="2.85546875" customWidth="1"/>
    <col min="4611" max="4611" width="3.5703125" customWidth="1"/>
    <col min="4612" max="4612" width="3" customWidth="1"/>
    <col min="4613" max="4613" width="24.140625" customWidth="1"/>
    <col min="4614" max="4614" width="4" customWidth="1"/>
    <col min="4615" max="4615" width="4.140625" customWidth="1"/>
    <col min="4616" max="4617" width="3.85546875" customWidth="1"/>
    <col min="4618" max="4618" width="5.140625" customWidth="1"/>
    <col min="4619" max="4619" width="21.42578125" customWidth="1"/>
    <col min="4620" max="4620" width="15.5703125" customWidth="1"/>
    <col min="4621" max="4621" width="38" customWidth="1"/>
    <col min="4622" max="4622" width="11.28515625" customWidth="1"/>
    <col min="4623" max="4623" width="13" customWidth="1"/>
    <col min="4624" max="4624" width="10.42578125" customWidth="1"/>
    <col min="4625" max="4625" width="12" customWidth="1"/>
    <col min="4626" max="4626" width="12.42578125" customWidth="1"/>
    <col min="4630" max="4630" width="9.42578125" customWidth="1"/>
    <col min="4631" max="4631" width="8" customWidth="1"/>
    <col min="4632" max="4632" width="8.85546875" customWidth="1"/>
    <col min="4633" max="4633" width="9.140625" customWidth="1"/>
    <col min="4634" max="4634" width="8" customWidth="1"/>
    <col min="4635" max="4635" width="9.5703125" customWidth="1"/>
    <col min="4636" max="4636" width="8" customWidth="1"/>
    <col min="4637" max="4637" width="6.85546875" customWidth="1"/>
    <col min="4638" max="4638" width="6.5703125" customWidth="1"/>
    <col min="4639" max="4639" width="6.7109375" customWidth="1"/>
    <col min="4640" max="4640" width="6.85546875" customWidth="1"/>
    <col min="4641" max="4642" width="13.140625" customWidth="1"/>
    <col min="4643" max="4643" width="12.5703125" customWidth="1"/>
    <col min="4644" max="4645" width="11.85546875" customWidth="1"/>
    <col min="4649" max="4649" width="11.85546875" bestFit="1" customWidth="1"/>
    <col min="4865" max="4865" width="13.7109375" customWidth="1"/>
    <col min="4866" max="4866" width="2.85546875" customWidth="1"/>
    <col min="4867" max="4867" width="3.5703125" customWidth="1"/>
    <col min="4868" max="4868" width="3" customWidth="1"/>
    <col min="4869" max="4869" width="24.140625" customWidth="1"/>
    <col min="4870" max="4870" width="4" customWidth="1"/>
    <col min="4871" max="4871" width="4.140625" customWidth="1"/>
    <col min="4872" max="4873" width="3.85546875" customWidth="1"/>
    <col min="4874" max="4874" width="5.140625" customWidth="1"/>
    <col min="4875" max="4875" width="21.42578125" customWidth="1"/>
    <col min="4876" max="4876" width="15.5703125" customWidth="1"/>
    <col min="4877" max="4877" width="38" customWidth="1"/>
    <col min="4878" max="4878" width="11.28515625" customWidth="1"/>
    <col min="4879" max="4879" width="13" customWidth="1"/>
    <col min="4880" max="4880" width="10.42578125" customWidth="1"/>
    <col min="4881" max="4881" width="12" customWidth="1"/>
    <col min="4882" max="4882" width="12.42578125" customWidth="1"/>
    <col min="4886" max="4886" width="9.42578125" customWidth="1"/>
    <col min="4887" max="4887" width="8" customWidth="1"/>
    <col min="4888" max="4888" width="8.85546875" customWidth="1"/>
    <col min="4889" max="4889" width="9.140625" customWidth="1"/>
    <col min="4890" max="4890" width="8" customWidth="1"/>
    <col min="4891" max="4891" width="9.5703125" customWidth="1"/>
    <col min="4892" max="4892" width="8" customWidth="1"/>
    <col min="4893" max="4893" width="6.85546875" customWidth="1"/>
    <col min="4894" max="4894" width="6.5703125" customWidth="1"/>
    <col min="4895" max="4895" width="6.7109375" customWidth="1"/>
    <col min="4896" max="4896" width="6.85546875" customWidth="1"/>
    <col min="4897" max="4898" width="13.140625" customWidth="1"/>
    <col min="4899" max="4899" width="12.5703125" customWidth="1"/>
    <col min="4900" max="4901" width="11.85546875" customWidth="1"/>
    <col min="4905" max="4905" width="11.85546875" bestFit="1" customWidth="1"/>
    <col min="5121" max="5121" width="13.7109375" customWidth="1"/>
    <col min="5122" max="5122" width="2.85546875" customWidth="1"/>
    <col min="5123" max="5123" width="3.5703125" customWidth="1"/>
    <col min="5124" max="5124" width="3" customWidth="1"/>
    <col min="5125" max="5125" width="24.140625" customWidth="1"/>
    <col min="5126" max="5126" width="4" customWidth="1"/>
    <col min="5127" max="5127" width="4.140625" customWidth="1"/>
    <col min="5128" max="5129" width="3.85546875" customWidth="1"/>
    <col min="5130" max="5130" width="5.140625" customWidth="1"/>
    <col min="5131" max="5131" width="21.42578125" customWidth="1"/>
    <col min="5132" max="5132" width="15.5703125" customWidth="1"/>
    <col min="5133" max="5133" width="38" customWidth="1"/>
    <col min="5134" max="5134" width="11.28515625" customWidth="1"/>
    <col min="5135" max="5135" width="13" customWidth="1"/>
    <col min="5136" max="5136" width="10.42578125" customWidth="1"/>
    <col min="5137" max="5137" width="12" customWidth="1"/>
    <col min="5138" max="5138" width="12.42578125" customWidth="1"/>
    <col min="5142" max="5142" width="9.42578125" customWidth="1"/>
    <col min="5143" max="5143" width="8" customWidth="1"/>
    <col min="5144" max="5144" width="8.85546875" customWidth="1"/>
    <col min="5145" max="5145" width="9.140625" customWidth="1"/>
    <col min="5146" max="5146" width="8" customWidth="1"/>
    <col min="5147" max="5147" width="9.5703125" customWidth="1"/>
    <col min="5148" max="5148" width="8" customWidth="1"/>
    <col min="5149" max="5149" width="6.85546875" customWidth="1"/>
    <col min="5150" max="5150" width="6.5703125" customWidth="1"/>
    <col min="5151" max="5151" width="6.7109375" customWidth="1"/>
    <col min="5152" max="5152" width="6.85546875" customWidth="1"/>
    <col min="5153" max="5154" width="13.140625" customWidth="1"/>
    <col min="5155" max="5155" width="12.5703125" customWidth="1"/>
    <col min="5156" max="5157" width="11.85546875" customWidth="1"/>
    <col min="5161" max="5161" width="11.85546875" bestFit="1" customWidth="1"/>
    <col min="5377" max="5377" width="13.7109375" customWidth="1"/>
    <col min="5378" max="5378" width="2.85546875" customWidth="1"/>
    <col min="5379" max="5379" width="3.5703125" customWidth="1"/>
    <col min="5380" max="5380" width="3" customWidth="1"/>
    <col min="5381" max="5381" width="24.140625" customWidth="1"/>
    <col min="5382" max="5382" width="4" customWidth="1"/>
    <col min="5383" max="5383" width="4.140625" customWidth="1"/>
    <col min="5384" max="5385" width="3.85546875" customWidth="1"/>
    <col min="5386" max="5386" width="5.140625" customWidth="1"/>
    <col min="5387" max="5387" width="21.42578125" customWidth="1"/>
    <col min="5388" max="5388" width="15.5703125" customWidth="1"/>
    <col min="5389" max="5389" width="38" customWidth="1"/>
    <col min="5390" max="5390" width="11.28515625" customWidth="1"/>
    <col min="5391" max="5391" width="13" customWidth="1"/>
    <col min="5392" max="5392" width="10.42578125" customWidth="1"/>
    <col min="5393" max="5393" width="12" customWidth="1"/>
    <col min="5394" max="5394" width="12.42578125" customWidth="1"/>
    <col min="5398" max="5398" width="9.42578125" customWidth="1"/>
    <col min="5399" max="5399" width="8" customWidth="1"/>
    <col min="5400" max="5400" width="8.85546875" customWidth="1"/>
    <col min="5401" max="5401" width="9.140625" customWidth="1"/>
    <col min="5402" max="5402" width="8" customWidth="1"/>
    <col min="5403" max="5403" width="9.5703125" customWidth="1"/>
    <col min="5404" max="5404" width="8" customWidth="1"/>
    <col min="5405" max="5405" width="6.85546875" customWidth="1"/>
    <col min="5406" max="5406" width="6.5703125" customWidth="1"/>
    <col min="5407" max="5407" width="6.7109375" customWidth="1"/>
    <col min="5408" max="5408" width="6.85546875" customWidth="1"/>
    <col min="5409" max="5410" width="13.140625" customWidth="1"/>
    <col min="5411" max="5411" width="12.5703125" customWidth="1"/>
    <col min="5412" max="5413" width="11.85546875" customWidth="1"/>
    <col min="5417" max="5417" width="11.85546875" bestFit="1" customWidth="1"/>
    <col min="5633" max="5633" width="13.7109375" customWidth="1"/>
    <col min="5634" max="5634" width="2.85546875" customWidth="1"/>
    <col min="5635" max="5635" width="3.5703125" customWidth="1"/>
    <col min="5636" max="5636" width="3" customWidth="1"/>
    <col min="5637" max="5637" width="24.140625" customWidth="1"/>
    <col min="5638" max="5638" width="4" customWidth="1"/>
    <col min="5639" max="5639" width="4.140625" customWidth="1"/>
    <col min="5640" max="5641" width="3.85546875" customWidth="1"/>
    <col min="5642" max="5642" width="5.140625" customWidth="1"/>
    <col min="5643" max="5643" width="21.42578125" customWidth="1"/>
    <col min="5644" max="5644" width="15.5703125" customWidth="1"/>
    <col min="5645" max="5645" width="38" customWidth="1"/>
    <col min="5646" max="5646" width="11.28515625" customWidth="1"/>
    <col min="5647" max="5647" width="13" customWidth="1"/>
    <col min="5648" max="5648" width="10.42578125" customWidth="1"/>
    <col min="5649" max="5649" width="12" customWidth="1"/>
    <col min="5650" max="5650" width="12.42578125" customWidth="1"/>
    <col min="5654" max="5654" width="9.42578125" customWidth="1"/>
    <col min="5655" max="5655" width="8" customWidth="1"/>
    <col min="5656" max="5656" width="8.85546875" customWidth="1"/>
    <col min="5657" max="5657" width="9.140625" customWidth="1"/>
    <col min="5658" max="5658" width="8" customWidth="1"/>
    <col min="5659" max="5659" width="9.5703125" customWidth="1"/>
    <col min="5660" max="5660" width="8" customWidth="1"/>
    <col min="5661" max="5661" width="6.85546875" customWidth="1"/>
    <col min="5662" max="5662" width="6.5703125" customWidth="1"/>
    <col min="5663" max="5663" width="6.7109375" customWidth="1"/>
    <col min="5664" max="5664" width="6.85546875" customWidth="1"/>
    <col min="5665" max="5666" width="13.140625" customWidth="1"/>
    <col min="5667" max="5667" width="12.5703125" customWidth="1"/>
    <col min="5668" max="5669" width="11.85546875" customWidth="1"/>
    <col min="5673" max="5673" width="11.85546875" bestFit="1" customWidth="1"/>
    <col min="5889" max="5889" width="13.7109375" customWidth="1"/>
    <col min="5890" max="5890" width="2.85546875" customWidth="1"/>
    <col min="5891" max="5891" width="3.5703125" customWidth="1"/>
    <col min="5892" max="5892" width="3" customWidth="1"/>
    <col min="5893" max="5893" width="24.140625" customWidth="1"/>
    <col min="5894" max="5894" width="4" customWidth="1"/>
    <col min="5895" max="5895" width="4.140625" customWidth="1"/>
    <col min="5896" max="5897" width="3.85546875" customWidth="1"/>
    <col min="5898" max="5898" width="5.140625" customWidth="1"/>
    <col min="5899" max="5899" width="21.42578125" customWidth="1"/>
    <col min="5900" max="5900" width="15.5703125" customWidth="1"/>
    <col min="5901" max="5901" width="38" customWidth="1"/>
    <col min="5902" max="5902" width="11.28515625" customWidth="1"/>
    <col min="5903" max="5903" width="13" customWidth="1"/>
    <col min="5904" max="5904" width="10.42578125" customWidth="1"/>
    <col min="5905" max="5905" width="12" customWidth="1"/>
    <col min="5906" max="5906" width="12.42578125" customWidth="1"/>
    <col min="5910" max="5910" width="9.42578125" customWidth="1"/>
    <col min="5911" max="5911" width="8" customWidth="1"/>
    <col min="5912" max="5912" width="8.85546875" customWidth="1"/>
    <col min="5913" max="5913" width="9.140625" customWidth="1"/>
    <col min="5914" max="5914" width="8" customWidth="1"/>
    <col min="5915" max="5915" width="9.5703125" customWidth="1"/>
    <col min="5916" max="5916" width="8" customWidth="1"/>
    <col min="5917" max="5917" width="6.85546875" customWidth="1"/>
    <col min="5918" max="5918" width="6.5703125" customWidth="1"/>
    <col min="5919" max="5919" width="6.7109375" customWidth="1"/>
    <col min="5920" max="5920" width="6.85546875" customWidth="1"/>
    <col min="5921" max="5922" width="13.140625" customWidth="1"/>
    <col min="5923" max="5923" width="12.5703125" customWidth="1"/>
    <col min="5924" max="5925" width="11.85546875" customWidth="1"/>
    <col min="5929" max="5929" width="11.85546875" bestFit="1" customWidth="1"/>
    <col min="6145" max="6145" width="13.7109375" customWidth="1"/>
    <col min="6146" max="6146" width="2.85546875" customWidth="1"/>
    <col min="6147" max="6147" width="3.5703125" customWidth="1"/>
    <col min="6148" max="6148" width="3" customWidth="1"/>
    <col min="6149" max="6149" width="24.140625" customWidth="1"/>
    <col min="6150" max="6150" width="4" customWidth="1"/>
    <col min="6151" max="6151" width="4.140625" customWidth="1"/>
    <col min="6152" max="6153" width="3.85546875" customWidth="1"/>
    <col min="6154" max="6154" width="5.140625" customWidth="1"/>
    <col min="6155" max="6155" width="21.42578125" customWidth="1"/>
    <col min="6156" max="6156" width="15.5703125" customWidth="1"/>
    <col min="6157" max="6157" width="38" customWidth="1"/>
    <col min="6158" max="6158" width="11.28515625" customWidth="1"/>
    <col min="6159" max="6159" width="13" customWidth="1"/>
    <col min="6160" max="6160" width="10.42578125" customWidth="1"/>
    <col min="6161" max="6161" width="12" customWidth="1"/>
    <col min="6162" max="6162" width="12.42578125" customWidth="1"/>
    <col min="6166" max="6166" width="9.42578125" customWidth="1"/>
    <col min="6167" max="6167" width="8" customWidth="1"/>
    <col min="6168" max="6168" width="8.85546875" customWidth="1"/>
    <col min="6169" max="6169" width="9.140625" customWidth="1"/>
    <col min="6170" max="6170" width="8" customWidth="1"/>
    <col min="6171" max="6171" width="9.5703125" customWidth="1"/>
    <col min="6172" max="6172" width="8" customWidth="1"/>
    <col min="6173" max="6173" width="6.85546875" customWidth="1"/>
    <col min="6174" max="6174" width="6.5703125" customWidth="1"/>
    <col min="6175" max="6175" width="6.7109375" customWidth="1"/>
    <col min="6176" max="6176" width="6.85546875" customWidth="1"/>
    <col min="6177" max="6178" width="13.140625" customWidth="1"/>
    <col min="6179" max="6179" width="12.5703125" customWidth="1"/>
    <col min="6180" max="6181" width="11.85546875" customWidth="1"/>
    <col min="6185" max="6185" width="11.85546875" bestFit="1" customWidth="1"/>
    <col min="6401" max="6401" width="13.7109375" customWidth="1"/>
    <col min="6402" max="6402" width="2.85546875" customWidth="1"/>
    <col min="6403" max="6403" width="3.5703125" customWidth="1"/>
    <col min="6404" max="6404" width="3" customWidth="1"/>
    <col min="6405" max="6405" width="24.140625" customWidth="1"/>
    <col min="6406" max="6406" width="4" customWidth="1"/>
    <col min="6407" max="6407" width="4.140625" customWidth="1"/>
    <col min="6408" max="6409" width="3.85546875" customWidth="1"/>
    <col min="6410" max="6410" width="5.140625" customWidth="1"/>
    <col min="6411" max="6411" width="21.42578125" customWidth="1"/>
    <col min="6412" max="6412" width="15.5703125" customWidth="1"/>
    <col min="6413" max="6413" width="38" customWidth="1"/>
    <col min="6414" max="6414" width="11.28515625" customWidth="1"/>
    <col min="6415" max="6415" width="13" customWidth="1"/>
    <col min="6416" max="6416" width="10.42578125" customWidth="1"/>
    <col min="6417" max="6417" width="12" customWidth="1"/>
    <col min="6418" max="6418" width="12.42578125" customWidth="1"/>
    <col min="6422" max="6422" width="9.42578125" customWidth="1"/>
    <col min="6423" max="6423" width="8" customWidth="1"/>
    <col min="6424" max="6424" width="8.85546875" customWidth="1"/>
    <col min="6425" max="6425" width="9.140625" customWidth="1"/>
    <col min="6426" max="6426" width="8" customWidth="1"/>
    <col min="6427" max="6427" width="9.5703125" customWidth="1"/>
    <col min="6428" max="6428" width="8" customWidth="1"/>
    <col min="6429" max="6429" width="6.85546875" customWidth="1"/>
    <col min="6430" max="6430" width="6.5703125" customWidth="1"/>
    <col min="6431" max="6431" width="6.7109375" customWidth="1"/>
    <col min="6432" max="6432" width="6.85546875" customWidth="1"/>
    <col min="6433" max="6434" width="13.140625" customWidth="1"/>
    <col min="6435" max="6435" width="12.5703125" customWidth="1"/>
    <col min="6436" max="6437" width="11.85546875" customWidth="1"/>
    <col min="6441" max="6441" width="11.85546875" bestFit="1" customWidth="1"/>
    <col min="6657" max="6657" width="13.7109375" customWidth="1"/>
    <col min="6658" max="6658" width="2.85546875" customWidth="1"/>
    <col min="6659" max="6659" width="3.5703125" customWidth="1"/>
    <col min="6660" max="6660" width="3" customWidth="1"/>
    <col min="6661" max="6661" width="24.140625" customWidth="1"/>
    <col min="6662" max="6662" width="4" customWidth="1"/>
    <col min="6663" max="6663" width="4.140625" customWidth="1"/>
    <col min="6664" max="6665" width="3.85546875" customWidth="1"/>
    <col min="6666" max="6666" width="5.140625" customWidth="1"/>
    <col min="6667" max="6667" width="21.42578125" customWidth="1"/>
    <col min="6668" max="6668" width="15.5703125" customWidth="1"/>
    <col min="6669" max="6669" width="38" customWidth="1"/>
    <col min="6670" max="6670" width="11.28515625" customWidth="1"/>
    <col min="6671" max="6671" width="13" customWidth="1"/>
    <col min="6672" max="6672" width="10.42578125" customWidth="1"/>
    <col min="6673" max="6673" width="12" customWidth="1"/>
    <col min="6674" max="6674" width="12.42578125" customWidth="1"/>
    <col min="6678" max="6678" width="9.42578125" customWidth="1"/>
    <col min="6679" max="6679" width="8" customWidth="1"/>
    <col min="6680" max="6680" width="8.85546875" customWidth="1"/>
    <col min="6681" max="6681" width="9.140625" customWidth="1"/>
    <col min="6682" max="6682" width="8" customWidth="1"/>
    <col min="6683" max="6683" width="9.5703125" customWidth="1"/>
    <col min="6684" max="6684" width="8" customWidth="1"/>
    <col min="6685" max="6685" width="6.85546875" customWidth="1"/>
    <col min="6686" max="6686" width="6.5703125" customWidth="1"/>
    <col min="6687" max="6687" width="6.7109375" customWidth="1"/>
    <col min="6688" max="6688" width="6.85546875" customWidth="1"/>
    <col min="6689" max="6690" width="13.140625" customWidth="1"/>
    <col min="6691" max="6691" width="12.5703125" customWidth="1"/>
    <col min="6692" max="6693" width="11.85546875" customWidth="1"/>
    <col min="6697" max="6697" width="11.85546875" bestFit="1" customWidth="1"/>
    <col min="6913" max="6913" width="13.7109375" customWidth="1"/>
    <col min="6914" max="6914" width="2.85546875" customWidth="1"/>
    <col min="6915" max="6915" width="3.5703125" customWidth="1"/>
    <col min="6916" max="6916" width="3" customWidth="1"/>
    <col min="6917" max="6917" width="24.140625" customWidth="1"/>
    <col min="6918" max="6918" width="4" customWidth="1"/>
    <col min="6919" max="6919" width="4.140625" customWidth="1"/>
    <col min="6920" max="6921" width="3.85546875" customWidth="1"/>
    <col min="6922" max="6922" width="5.140625" customWidth="1"/>
    <col min="6923" max="6923" width="21.42578125" customWidth="1"/>
    <col min="6924" max="6924" width="15.5703125" customWidth="1"/>
    <col min="6925" max="6925" width="38" customWidth="1"/>
    <col min="6926" max="6926" width="11.28515625" customWidth="1"/>
    <col min="6927" max="6927" width="13" customWidth="1"/>
    <col min="6928" max="6928" width="10.42578125" customWidth="1"/>
    <col min="6929" max="6929" width="12" customWidth="1"/>
    <col min="6930" max="6930" width="12.42578125" customWidth="1"/>
    <col min="6934" max="6934" width="9.42578125" customWidth="1"/>
    <col min="6935" max="6935" width="8" customWidth="1"/>
    <col min="6936" max="6936" width="8.85546875" customWidth="1"/>
    <col min="6937" max="6937" width="9.140625" customWidth="1"/>
    <col min="6938" max="6938" width="8" customWidth="1"/>
    <col min="6939" max="6939" width="9.5703125" customWidth="1"/>
    <col min="6940" max="6940" width="8" customWidth="1"/>
    <col min="6941" max="6941" width="6.85546875" customWidth="1"/>
    <col min="6942" max="6942" width="6.5703125" customWidth="1"/>
    <col min="6943" max="6943" width="6.7109375" customWidth="1"/>
    <col min="6944" max="6944" width="6.85546875" customWidth="1"/>
    <col min="6945" max="6946" width="13.140625" customWidth="1"/>
    <col min="6947" max="6947" width="12.5703125" customWidth="1"/>
    <col min="6948" max="6949" width="11.85546875" customWidth="1"/>
    <col min="6953" max="6953" width="11.85546875" bestFit="1" customWidth="1"/>
    <col min="7169" max="7169" width="13.7109375" customWidth="1"/>
    <col min="7170" max="7170" width="2.85546875" customWidth="1"/>
    <col min="7171" max="7171" width="3.5703125" customWidth="1"/>
    <col min="7172" max="7172" width="3" customWidth="1"/>
    <col min="7173" max="7173" width="24.140625" customWidth="1"/>
    <col min="7174" max="7174" width="4" customWidth="1"/>
    <col min="7175" max="7175" width="4.140625" customWidth="1"/>
    <col min="7176" max="7177" width="3.85546875" customWidth="1"/>
    <col min="7178" max="7178" width="5.140625" customWidth="1"/>
    <col min="7179" max="7179" width="21.42578125" customWidth="1"/>
    <col min="7180" max="7180" width="15.5703125" customWidth="1"/>
    <col min="7181" max="7181" width="38" customWidth="1"/>
    <col min="7182" max="7182" width="11.28515625" customWidth="1"/>
    <col min="7183" max="7183" width="13" customWidth="1"/>
    <col min="7184" max="7184" width="10.42578125" customWidth="1"/>
    <col min="7185" max="7185" width="12" customWidth="1"/>
    <col min="7186" max="7186" width="12.42578125" customWidth="1"/>
    <col min="7190" max="7190" width="9.42578125" customWidth="1"/>
    <col min="7191" max="7191" width="8" customWidth="1"/>
    <col min="7192" max="7192" width="8.85546875" customWidth="1"/>
    <col min="7193" max="7193" width="9.140625" customWidth="1"/>
    <col min="7194" max="7194" width="8" customWidth="1"/>
    <col min="7195" max="7195" width="9.5703125" customWidth="1"/>
    <col min="7196" max="7196" width="8" customWidth="1"/>
    <col min="7197" max="7197" width="6.85546875" customWidth="1"/>
    <col min="7198" max="7198" width="6.5703125" customWidth="1"/>
    <col min="7199" max="7199" width="6.7109375" customWidth="1"/>
    <col min="7200" max="7200" width="6.85546875" customWidth="1"/>
    <col min="7201" max="7202" width="13.140625" customWidth="1"/>
    <col min="7203" max="7203" width="12.5703125" customWidth="1"/>
    <col min="7204" max="7205" width="11.85546875" customWidth="1"/>
    <col min="7209" max="7209" width="11.85546875" bestFit="1" customWidth="1"/>
    <col min="7425" max="7425" width="13.7109375" customWidth="1"/>
    <col min="7426" max="7426" width="2.85546875" customWidth="1"/>
    <col min="7427" max="7427" width="3.5703125" customWidth="1"/>
    <col min="7428" max="7428" width="3" customWidth="1"/>
    <col min="7429" max="7429" width="24.140625" customWidth="1"/>
    <col min="7430" max="7430" width="4" customWidth="1"/>
    <col min="7431" max="7431" width="4.140625" customWidth="1"/>
    <col min="7432" max="7433" width="3.85546875" customWidth="1"/>
    <col min="7434" max="7434" width="5.140625" customWidth="1"/>
    <col min="7435" max="7435" width="21.42578125" customWidth="1"/>
    <col min="7436" max="7436" width="15.5703125" customWidth="1"/>
    <col min="7437" max="7437" width="38" customWidth="1"/>
    <col min="7438" max="7438" width="11.28515625" customWidth="1"/>
    <col min="7439" max="7439" width="13" customWidth="1"/>
    <col min="7440" max="7440" width="10.42578125" customWidth="1"/>
    <col min="7441" max="7441" width="12" customWidth="1"/>
    <col min="7442" max="7442" width="12.42578125" customWidth="1"/>
    <col min="7446" max="7446" width="9.42578125" customWidth="1"/>
    <col min="7447" max="7447" width="8" customWidth="1"/>
    <col min="7448" max="7448" width="8.85546875" customWidth="1"/>
    <col min="7449" max="7449" width="9.140625" customWidth="1"/>
    <col min="7450" max="7450" width="8" customWidth="1"/>
    <col min="7451" max="7451" width="9.5703125" customWidth="1"/>
    <col min="7452" max="7452" width="8" customWidth="1"/>
    <col min="7453" max="7453" width="6.85546875" customWidth="1"/>
    <col min="7454" max="7454" width="6.5703125" customWidth="1"/>
    <col min="7455" max="7455" width="6.7109375" customWidth="1"/>
    <col min="7456" max="7456" width="6.85546875" customWidth="1"/>
    <col min="7457" max="7458" width="13.140625" customWidth="1"/>
    <col min="7459" max="7459" width="12.5703125" customWidth="1"/>
    <col min="7460" max="7461" width="11.85546875" customWidth="1"/>
    <col min="7465" max="7465" width="11.85546875" bestFit="1" customWidth="1"/>
    <col min="7681" max="7681" width="13.7109375" customWidth="1"/>
    <col min="7682" max="7682" width="2.85546875" customWidth="1"/>
    <col min="7683" max="7683" width="3.5703125" customWidth="1"/>
    <col min="7684" max="7684" width="3" customWidth="1"/>
    <col min="7685" max="7685" width="24.140625" customWidth="1"/>
    <col min="7686" max="7686" width="4" customWidth="1"/>
    <col min="7687" max="7687" width="4.140625" customWidth="1"/>
    <col min="7688" max="7689" width="3.85546875" customWidth="1"/>
    <col min="7690" max="7690" width="5.140625" customWidth="1"/>
    <col min="7691" max="7691" width="21.42578125" customWidth="1"/>
    <col min="7692" max="7692" width="15.5703125" customWidth="1"/>
    <col min="7693" max="7693" width="38" customWidth="1"/>
    <col min="7694" max="7694" width="11.28515625" customWidth="1"/>
    <col min="7695" max="7695" width="13" customWidth="1"/>
    <col min="7696" max="7696" width="10.42578125" customWidth="1"/>
    <col min="7697" max="7697" width="12" customWidth="1"/>
    <col min="7698" max="7698" width="12.42578125" customWidth="1"/>
    <col min="7702" max="7702" width="9.42578125" customWidth="1"/>
    <col min="7703" max="7703" width="8" customWidth="1"/>
    <col min="7704" max="7704" width="8.85546875" customWidth="1"/>
    <col min="7705" max="7705" width="9.140625" customWidth="1"/>
    <col min="7706" max="7706" width="8" customWidth="1"/>
    <col min="7707" max="7707" width="9.5703125" customWidth="1"/>
    <col min="7708" max="7708" width="8" customWidth="1"/>
    <col min="7709" max="7709" width="6.85546875" customWidth="1"/>
    <col min="7710" max="7710" width="6.5703125" customWidth="1"/>
    <col min="7711" max="7711" width="6.7109375" customWidth="1"/>
    <col min="7712" max="7712" width="6.85546875" customWidth="1"/>
    <col min="7713" max="7714" width="13.140625" customWidth="1"/>
    <col min="7715" max="7715" width="12.5703125" customWidth="1"/>
    <col min="7716" max="7717" width="11.85546875" customWidth="1"/>
    <col min="7721" max="7721" width="11.85546875" bestFit="1" customWidth="1"/>
    <col min="7937" max="7937" width="13.7109375" customWidth="1"/>
    <col min="7938" max="7938" width="2.85546875" customWidth="1"/>
    <col min="7939" max="7939" width="3.5703125" customWidth="1"/>
    <col min="7940" max="7940" width="3" customWidth="1"/>
    <col min="7941" max="7941" width="24.140625" customWidth="1"/>
    <col min="7942" max="7942" width="4" customWidth="1"/>
    <col min="7943" max="7943" width="4.140625" customWidth="1"/>
    <col min="7944" max="7945" width="3.85546875" customWidth="1"/>
    <col min="7946" max="7946" width="5.140625" customWidth="1"/>
    <col min="7947" max="7947" width="21.42578125" customWidth="1"/>
    <col min="7948" max="7948" width="15.5703125" customWidth="1"/>
    <col min="7949" max="7949" width="38" customWidth="1"/>
    <col min="7950" max="7950" width="11.28515625" customWidth="1"/>
    <col min="7951" max="7951" width="13" customWidth="1"/>
    <col min="7952" max="7952" width="10.42578125" customWidth="1"/>
    <col min="7953" max="7953" width="12" customWidth="1"/>
    <col min="7954" max="7954" width="12.42578125" customWidth="1"/>
    <col min="7958" max="7958" width="9.42578125" customWidth="1"/>
    <col min="7959" max="7959" width="8" customWidth="1"/>
    <col min="7960" max="7960" width="8.85546875" customWidth="1"/>
    <col min="7961" max="7961" width="9.140625" customWidth="1"/>
    <col min="7962" max="7962" width="8" customWidth="1"/>
    <col min="7963" max="7963" width="9.5703125" customWidth="1"/>
    <col min="7964" max="7964" width="8" customWidth="1"/>
    <col min="7965" max="7965" width="6.85546875" customWidth="1"/>
    <col min="7966" max="7966" width="6.5703125" customWidth="1"/>
    <col min="7967" max="7967" width="6.7109375" customWidth="1"/>
    <col min="7968" max="7968" width="6.85546875" customWidth="1"/>
    <col min="7969" max="7970" width="13.140625" customWidth="1"/>
    <col min="7971" max="7971" width="12.5703125" customWidth="1"/>
    <col min="7972" max="7973" width="11.85546875" customWidth="1"/>
    <col min="7977" max="7977" width="11.85546875" bestFit="1" customWidth="1"/>
    <col min="8193" max="8193" width="13.7109375" customWidth="1"/>
    <col min="8194" max="8194" width="2.85546875" customWidth="1"/>
    <col min="8195" max="8195" width="3.5703125" customWidth="1"/>
    <col min="8196" max="8196" width="3" customWidth="1"/>
    <col min="8197" max="8197" width="24.140625" customWidth="1"/>
    <col min="8198" max="8198" width="4" customWidth="1"/>
    <col min="8199" max="8199" width="4.140625" customWidth="1"/>
    <col min="8200" max="8201" width="3.85546875" customWidth="1"/>
    <col min="8202" max="8202" width="5.140625" customWidth="1"/>
    <col min="8203" max="8203" width="21.42578125" customWidth="1"/>
    <col min="8204" max="8204" width="15.5703125" customWidth="1"/>
    <col min="8205" max="8205" width="38" customWidth="1"/>
    <col min="8206" max="8206" width="11.28515625" customWidth="1"/>
    <col min="8207" max="8207" width="13" customWidth="1"/>
    <col min="8208" max="8208" width="10.42578125" customWidth="1"/>
    <col min="8209" max="8209" width="12" customWidth="1"/>
    <col min="8210" max="8210" width="12.42578125" customWidth="1"/>
    <col min="8214" max="8214" width="9.42578125" customWidth="1"/>
    <col min="8215" max="8215" width="8" customWidth="1"/>
    <col min="8216" max="8216" width="8.85546875" customWidth="1"/>
    <col min="8217" max="8217" width="9.140625" customWidth="1"/>
    <col min="8218" max="8218" width="8" customWidth="1"/>
    <col min="8219" max="8219" width="9.5703125" customWidth="1"/>
    <col min="8220" max="8220" width="8" customWidth="1"/>
    <col min="8221" max="8221" width="6.85546875" customWidth="1"/>
    <col min="8222" max="8222" width="6.5703125" customWidth="1"/>
    <col min="8223" max="8223" width="6.7109375" customWidth="1"/>
    <col min="8224" max="8224" width="6.85546875" customWidth="1"/>
    <col min="8225" max="8226" width="13.140625" customWidth="1"/>
    <col min="8227" max="8227" width="12.5703125" customWidth="1"/>
    <col min="8228" max="8229" width="11.85546875" customWidth="1"/>
    <col min="8233" max="8233" width="11.85546875" bestFit="1" customWidth="1"/>
    <col min="8449" max="8449" width="13.7109375" customWidth="1"/>
    <col min="8450" max="8450" width="2.85546875" customWidth="1"/>
    <col min="8451" max="8451" width="3.5703125" customWidth="1"/>
    <col min="8452" max="8452" width="3" customWidth="1"/>
    <col min="8453" max="8453" width="24.140625" customWidth="1"/>
    <col min="8454" max="8454" width="4" customWidth="1"/>
    <col min="8455" max="8455" width="4.140625" customWidth="1"/>
    <col min="8456" max="8457" width="3.85546875" customWidth="1"/>
    <col min="8458" max="8458" width="5.140625" customWidth="1"/>
    <col min="8459" max="8459" width="21.42578125" customWidth="1"/>
    <col min="8460" max="8460" width="15.5703125" customWidth="1"/>
    <col min="8461" max="8461" width="38" customWidth="1"/>
    <col min="8462" max="8462" width="11.28515625" customWidth="1"/>
    <col min="8463" max="8463" width="13" customWidth="1"/>
    <col min="8464" max="8464" width="10.42578125" customWidth="1"/>
    <col min="8465" max="8465" width="12" customWidth="1"/>
    <col min="8466" max="8466" width="12.42578125" customWidth="1"/>
    <col min="8470" max="8470" width="9.42578125" customWidth="1"/>
    <col min="8471" max="8471" width="8" customWidth="1"/>
    <col min="8472" max="8472" width="8.85546875" customWidth="1"/>
    <col min="8473" max="8473" width="9.140625" customWidth="1"/>
    <col min="8474" max="8474" width="8" customWidth="1"/>
    <col min="8475" max="8475" width="9.5703125" customWidth="1"/>
    <col min="8476" max="8476" width="8" customWidth="1"/>
    <col min="8477" max="8477" width="6.85546875" customWidth="1"/>
    <col min="8478" max="8478" width="6.5703125" customWidth="1"/>
    <col min="8479" max="8479" width="6.7109375" customWidth="1"/>
    <col min="8480" max="8480" width="6.85546875" customWidth="1"/>
    <col min="8481" max="8482" width="13.140625" customWidth="1"/>
    <col min="8483" max="8483" width="12.5703125" customWidth="1"/>
    <col min="8484" max="8485" width="11.85546875" customWidth="1"/>
    <col min="8489" max="8489" width="11.85546875" bestFit="1" customWidth="1"/>
    <col min="8705" max="8705" width="13.7109375" customWidth="1"/>
    <col min="8706" max="8706" width="2.85546875" customWidth="1"/>
    <col min="8707" max="8707" width="3.5703125" customWidth="1"/>
    <col min="8708" max="8708" width="3" customWidth="1"/>
    <col min="8709" max="8709" width="24.140625" customWidth="1"/>
    <col min="8710" max="8710" width="4" customWidth="1"/>
    <col min="8711" max="8711" width="4.140625" customWidth="1"/>
    <col min="8712" max="8713" width="3.85546875" customWidth="1"/>
    <col min="8714" max="8714" width="5.140625" customWidth="1"/>
    <col min="8715" max="8715" width="21.42578125" customWidth="1"/>
    <col min="8716" max="8716" width="15.5703125" customWidth="1"/>
    <col min="8717" max="8717" width="38" customWidth="1"/>
    <col min="8718" max="8718" width="11.28515625" customWidth="1"/>
    <col min="8719" max="8719" width="13" customWidth="1"/>
    <col min="8720" max="8720" width="10.42578125" customWidth="1"/>
    <col min="8721" max="8721" width="12" customWidth="1"/>
    <col min="8722" max="8722" width="12.42578125" customWidth="1"/>
    <col min="8726" max="8726" width="9.42578125" customWidth="1"/>
    <col min="8727" max="8727" width="8" customWidth="1"/>
    <col min="8728" max="8728" width="8.85546875" customWidth="1"/>
    <col min="8729" max="8729" width="9.140625" customWidth="1"/>
    <col min="8730" max="8730" width="8" customWidth="1"/>
    <col min="8731" max="8731" width="9.5703125" customWidth="1"/>
    <col min="8732" max="8732" width="8" customWidth="1"/>
    <col min="8733" max="8733" width="6.85546875" customWidth="1"/>
    <col min="8734" max="8734" width="6.5703125" customWidth="1"/>
    <col min="8735" max="8735" width="6.7109375" customWidth="1"/>
    <col min="8736" max="8736" width="6.85546875" customWidth="1"/>
    <col min="8737" max="8738" width="13.140625" customWidth="1"/>
    <col min="8739" max="8739" width="12.5703125" customWidth="1"/>
    <col min="8740" max="8741" width="11.85546875" customWidth="1"/>
    <col min="8745" max="8745" width="11.85546875" bestFit="1" customWidth="1"/>
    <col min="8961" max="8961" width="13.7109375" customWidth="1"/>
    <col min="8962" max="8962" width="2.85546875" customWidth="1"/>
    <col min="8963" max="8963" width="3.5703125" customWidth="1"/>
    <col min="8964" max="8964" width="3" customWidth="1"/>
    <col min="8965" max="8965" width="24.140625" customWidth="1"/>
    <col min="8966" max="8966" width="4" customWidth="1"/>
    <col min="8967" max="8967" width="4.140625" customWidth="1"/>
    <col min="8968" max="8969" width="3.85546875" customWidth="1"/>
    <col min="8970" max="8970" width="5.140625" customWidth="1"/>
    <col min="8971" max="8971" width="21.42578125" customWidth="1"/>
    <col min="8972" max="8972" width="15.5703125" customWidth="1"/>
    <col min="8973" max="8973" width="38" customWidth="1"/>
    <col min="8974" max="8974" width="11.28515625" customWidth="1"/>
    <col min="8975" max="8975" width="13" customWidth="1"/>
    <col min="8976" max="8976" width="10.42578125" customWidth="1"/>
    <col min="8977" max="8977" width="12" customWidth="1"/>
    <col min="8978" max="8978" width="12.42578125" customWidth="1"/>
    <col min="8982" max="8982" width="9.42578125" customWidth="1"/>
    <col min="8983" max="8983" width="8" customWidth="1"/>
    <col min="8984" max="8984" width="8.85546875" customWidth="1"/>
    <col min="8985" max="8985" width="9.140625" customWidth="1"/>
    <col min="8986" max="8986" width="8" customWidth="1"/>
    <col min="8987" max="8987" width="9.5703125" customWidth="1"/>
    <col min="8988" max="8988" width="8" customWidth="1"/>
    <col min="8989" max="8989" width="6.85546875" customWidth="1"/>
    <col min="8990" max="8990" width="6.5703125" customWidth="1"/>
    <col min="8991" max="8991" width="6.7109375" customWidth="1"/>
    <col min="8992" max="8992" width="6.85546875" customWidth="1"/>
    <col min="8993" max="8994" width="13.140625" customWidth="1"/>
    <col min="8995" max="8995" width="12.5703125" customWidth="1"/>
    <col min="8996" max="8997" width="11.85546875" customWidth="1"/>
    <col min="9001" max="9001" width="11.85546875" bestFit="1" customWidth="1"/>
    <col min="9217" max="9217" width="13.7109375" customWidth="1"/>
    <col min="9218" max="9218" width="2.85546875" customWidth="1"/>
    <col min="9219" max="9219" width="3.5703125" customWidth="1"/>
    <col min="9220" max="9220" width="3" customWidth="1"/>
    <col min="9221" max="9221" width="24.140625" customWidth="1"/>
    <col min="9222" max="9222" width="4" customWidth="1"/>
    <col min="9223" max="9223" width="4.140625" customWidth="1"/>
    <col min="9224" max="9225" width="3.85546875" customWidth="1"/>
    <col min="9226" max="9226" width="5.140625" customWidth="1"/>
    <col min="9227" max="9227" width="21.42578125" customWidth="1"/>
    <col min="9228" max="9228" width="15.5703125" customWidth="1"/>
    <col min="9229" max="9229" width="38" customWidth="1"/>
    <col min="9230" max="9230" width="11.28515625" customWidth="1"/>
    <col min="9231" max="9231" width="13" customWidth="1"/>
    <col min="9232" max="9232" width="10.42578125" customWidth="1"/>
    <col min="9233" max="9233" width="12" customWidth="1"/>
    <col min="9234" max="9234" width="12.42578125" customWidth="1"/>
    <col min="9238" max="9238" width="9.42578125" customWidth="1"/>
    <col min="9239" max="9239" width="8" customWidth="1"/>
    <col min="9240" max="9240" width="8.85546875" customWidth="1"/>
    <col min="9241" max="9241" width="9.140625" customWidth="1"/>
    <col min="9242" max="9242" width="8" customWidth="1"/>
    <col min="9243" max="9243" width="9.5703125" customWidth="1"/>
    <col min="9244" max="9244" width="8" customWidth="1"/>
    <col min="9245" max="9245" width="6.85546875" customWidth="1"/>
    <col min="9246" max="9246" width="6.5703125" customWidth="1"/>
    <col min="9247" max="9247" width="6.7109375" customWidth="1"/>
    <col min="9248" max="9248" width="6.85546875" customWidth="1"/>
    <col min="9249" max="9250" width="13.140625" customWidth="1"/>
    <col min="9251" max="9251" width="12.5703125" customWidth="1"/>
    <col min="9252" max="9253" width="11.85546875" customWidth="1"/>
    <col min="9257" max="9257" width="11.85546875" bestFit="1" customWidth="1"/>
    <col min="9473" max="9473" width="13.7109375" customWidth="1"/>
    <col min="9474" max="9474" width="2.85546875" customWidth="1"/>
    <col min="9475" max="9475" width="3.5703125" customWidth="1"/>
    <col min="9476" max="9476" width="3" customWidth="1"/>
    <col min="9477" max="9477" width="24.140625" customWidth="1"/>
    <col min="9478" max="9478" width="4" customWidth="1"/>
    <col min="9479" max="9479" width="4.140625" customWidth="1"/>
    <col min="9480" max="9481" width="3.85546875" customWidth="1"/>
    <col min="9482" max="9482" width="5.140625" customWidth="1"/>
    <col min="9483" max="9483" width="21.42578125" customWidth="1"/>
    <col min="9484" max="9484" width="15.5703125" customWidth="1"/>
    <col min="9485" max="9485" width="38" customWidth="1"/>
    <col min="9486" max="9486" width="11.28515625" customWidth="1"/>
    <col min="9487" max="9487" width="13" customWidth="1"/>
    <col min="9488" max="9488" width="10.42578125" customWidth="1"/>
    <col min="9489" max="9489" width="12" customWidth="1"/>
    <col min="9490" max="9490" width="12.42578125" customWidth="1"/>
    <col min="9494" max="9494" width="9.42578125" customWidth="1"/>
    <col min="9495" max="9495" width="8" customWidth="1"/>
    <col min="9496" max="9496" width="8.85546875" customWidth="1"/>
    <col min="9497" max="9497" width="9.140625" customWidth="1"/>
    <col min="9498" max="9498" width="8" customWidth="1"/>
    <col min="9499" max="9499" width="9.5703125" customWidth="1"/>
    <col min="9500" max="9500" width="8" customWidth="1"/>
    <col min="9501" max="9501" width="6.85546875" customWidth="1"/>
    <col min="9502" max="9502" width="6.5703125" customWidth="1"/>
    <col min="9503" max="9503" width="6.7109375" customWidth="1"/>
    <col min="9504" max="9504" width="6.85546875" customWidth="1"/>
    <col min="9505" max="9506" width="13.140625" customWidth="1"/>
    <col min="9507" max="9507" width="12.5703125" customWidth="1"/>
    <col min="9508" max="9509" width="11.85546875" customWidth="1"/>
    <col min="9513" max="9513" width="11.85546875" bestFit="1" customWidth="1"/>
    <col min="9729" max="9729" width="13.7109375" customWidth="1"/>
    <col min="9730" max="9730" width="2.85546875" customWidth="1"/>
    <col min="9731" max="9731" width="3.5703125" customWidth="1"/>
    <col min="9732" max="9732" width="3" customWidth="1"/>
    <col min="9733" max="9733" width="24.140625" customWidth="1"/>
    <col min="9734" max="9734" width="4" customWidth="1"/>
    <col min="9735" max="9735" width="4.140625" customWidth="1"/>
    <col min="9736" max="9737" width="3.85546875" customWidth="1"/>
    <col min="9738" max="9738" width="5.140625" customWidth="1"/>
    <col min="9739" max="9739" width="21.42578125" customWidth="1"/>
    <col min="9740" max="9740" width="15.5703125" customWidth="1"/>
    <col min="9741" max="9741" width="38" customWidth="1"/>
    <col min="9742" max="9742" width="11.28515625" customWidth="1"/>
    <col min="9743" max="9743" width="13" customWidth="1"/>
    <col min="9744" max="9744" width="10.42578125" customWidth="1"/>
    <col min="9745" max="9745" width="12" customWidth="1"/>
    <col min="9746" max="9746" width="12.42578125" customWidth="1"/>
    <col min="9750" max="9750" width="9.42578125" customWidth="1"/>
    <col min="9751" max="9751" width="8" customWidth="1"/>
    <col min="9752" max="9752" width="8.85546875" customWidth="1"/>
    <col min="9753" max="9753" width="9.140625" customWidth="1"/>
    <col min="9754" max="9754" width="8" customWidth="1"/>
    <col min="9755" max="9755" width="9.5703125" customWidth="1"/>
    <col min="9756" max="9756" width="8" customWidth="1"/>
    <col min="9757" max="9757" width="6.85546875" customWidth="1"/>
    <col min="9758" max="9758" width="6.5703125" customWidth="1"/>
    <col min="9759" max="9759" width="6.7109375" customWidth="1"/>
    <col min="9760" max="9760" width="6.85546875" customWidth="1"/>
    <col min="9761" max="9762" width="13.140625" customWidth="1"/>
    <col min="9763" max="9763" width="12.5703125" customWidth="1"/>
    <col min="9764" max="9765" width="11.85546875" customWidth="1"/>
    <col min="9769" max="9769" width="11.85546875" bestFit="1" customWidth="1"/>
    <col min="9985" max="9985" width="13.7109375" customWidth="1"/>
    <col min="9986" max="9986" width="2.85546875" customWidth="1"/>
    <col min="9987" max="9987" width="3.5703125" customWidth="1"/>
    <col min="9988" max="9988" width="3" customWidth="1"/>
    <col min="9989" max="9989" width="24.140625" customWidth="1"/>
    <col min="9990" max="9990" width="4" customWidth="1"/>
    <col min="9991" max="9991" width="4.140625" customWidth="1"/>
    <col min="9992" max="9993" width="3.85546875" customWidth="1"/>
    <col min="9994" max="9994" width="5.140625" customWidth="1"/>
    <col min="9995" max="9995" width="21.42578125" customWidth="1"/>
    <col min="9996" max="9996" width="15.5703125" customWidth="1"/>
    <col min="9997" max="9997" width="38" customWidth="1"/>
    <col min="9998" max="9998" width="11.28515625" customWidth="1"/>
    <col min="9999" max="9999" width="13" customWidth="1"/>
    <col min="10000" max="10000" width="10.42578125" customWidth="1"/>
    <col min="10001" max="10001" width="12" customWidth="1"/>
    <col min="10002" max="10002" width="12.42578125" customWidth="1"/>
    <col min="10006" max="10006" width="9.42578125" customWidth="1"/>
    <col min="10007" max="10007" width="8" customWidth="1"/>
    <col min="10008" max="10008" width="8.85546875" customWidth="1"/>
    <col min="10009" max="10009" width="9.140625" customWidth="1"/>
    <col min="10010" max="10010" width="8" customWidth="1"/>
    <col min="10011" max="10011" width="9.5703125" customWidth="1"/>
    <col min="10012" max="10012" width="8" customWidth="1"/>
    <col min="10013" max="10013" width="6.85546875" customWidth="1"/>
    <col min="10014" max="10014" width="6.5703125" customWidth="1"/>
    <col min="10015" max="10015" width="6.7109375" customWidth="1"/>
    <col min="10016" max="10016" width="6.85546875" customWidth="1"/>
    <col min="10017" max="10018" width="13.140625" customWidth="1"/>
    <col min="10019" max="10019" width="12.5703125" customWidth="1"/>
    <col min="10020" max="10021" width="11.85546875" customWidth="1"/>
    <col min="10025" max="10025" width="11.85546875" bestFit="1" customWidth="1"/>
    <col min="10241" max="10241" width="13.7109375" customWidth="1"/>
    <col min="10242" max="10242" width="2.85546875" customWidth="1"/>
    <col min="10243" max="10243" width="3.5703125" customWidth="1"/>
    <col min="10244" max="10244" width="3" customWidth="1"/>
    <col min="10245" max="10245" width="24.140625" customWidth="1"/>
    <col min="10246" max="10246" width="4" customWidth="1"/>
    <col min="10247" max="10247" width="4.140625" customWidth="1"/>
    <col min="10248" max="10249" width="3.85546875" customWidth="1"/>
    <col min="10250" max="10250" width="5.140625" customWidth="1"/>
    <col min="10251" max="10251" width="21.42578125" customWidth="1"/>
    <col min="10252" max="10252" width="15.5703125" customWidth="1"/>
    <col min="10253" max="10253" width="38" customWidth="1"/>
    <col min="10254" max="10254" width="11.28515625" customWidth="1"/>
    <col min="10255" max="10255" width="13" customWidth="1"/>
    <col min="10256" max="10256" width="10.42578125" customWidth="1"/>
    <col min="10257" max="10257" width="12" customWidth="1"/>
    <col min="10258" max="10258" width="12.42578125" customWidth="1"/>
    <col min="10262" max="10262" width="9.42578125" customWidth="1"/>
    <col min="10263" max="10263" width="8" customWidth="1"/>
    <col min="10264" max="10264" width="8.85546875" customWidth="1"/>
    <col min="10265" max="10265" width="9.140625" customWidth="1"/>
    <col min="10266" max="10266" width="8" customWidth="1"/>
    <col min="10267" max="10267" width="9.5703125" customWidth="1"/>
    <col min="10268" max="10268" width="8" customWidth="1"/>
    <col min="10269" max="10269" width="6.85546875" customWidth="1"/>
    <col min="10270" max="10270" width="6.5703125" customWidth="1"/>
    <col min="10271" max="10271" width="6.7109375" customWidth="1"/>
    <col min="10272" max="10272" width="6.85546875" customWidth="1"/>
    <col min="10273" max="10274" width="13.140625" customWidth="1"/>
    <col min="10275" max="10275" width="12.5703125" customWidth="1"/>
    <col min="10276" max="10277" width="11.85546875" customWidth="1"/>
    <col min="10281" max="10281" width="11.85546875" bestFit="1" customWidth="1"/>
    <col min="10497" max="10497" width="13.7109375" customWidth="1"/>
    <col min="10498" max="10498" width="2.85546875" customWidth="1"/>
    <col min="10499" max="10499" width="3.5703125" customWidth="1"/>
    <col min="10500" max="10500" width="3" customWidth="1"/>
    <col min="10501" max="10501" width="24.140625" customWidth="1"/>
    <col min="10502" max="10502" width="4" customWidth="1"/>
    <col min="10503" max="10503" width="4.140625" customWidth="1"/>
    <col min="10504" max="10505" width="3.85546875" customWidth="1"/>
    <col min="10506" max="10506" width="5.140625" customWidth="1"/>
    <col min="10507" max="10507" width="21.42578125" customWidth="1"/>
    <col min="10508" max="10508" width="15.5703125" customWidth="1"/>
    <col min="10509" max="10509" width="38" customWidth="1"/>
    <col min="10510" max="10510" width="11.28515625" customWidth="1"/>
    <col min="10511" max="10511" width="13" customWidth="1"/>
    <col min="10512" max="10512" width="10.42578125" customWidth="1"/>
    <col min="10513" max="10513" width="12" customWidth="1"/>
    <col min="10514" max="10514" width="12.42578125" customWidth="1"/>
    <col min="10518" max="10518" width="9.42578125" customWidth="1"/>
    <col min="10519" max="10519" width="8" customWidth="1"/>
    <col min="10520" max="10520" width="8.85546875" customWidth="1"/>
    <col min="10521" max="10521" width="9.140625" customWidth="1"/>
    <col min="10522" max="10522" width="8" customWidth="1"/>
    <col min="10523" max="10523" width="9.5703125" customWidth="1"/>
    <col min="10524" max="10524" width="8" customWidth="1"/>
    <col min="10525" max="10525" width="6.85546875" customWidth="1"/>
    <col min="10526" max="10526" width="6.5703125" customWidth="1"/>
    <col min="10527" max="10527" width="6.7109375" customWidth="1"/>
    <col min="10528" max="10528" width="6.85546875" customWidth="1"/>
    <col min="10529" max="10530" width="13.140625" customWidth="1"/>
    <col min="10531" max="10531" width="12.5703125" customWidth="1"/>
    <col min="10532" max="10533" width="11.85546875" customWidth="1"/>
    <col min="10537" max="10537" width="11.85546875" bestFit="1" customWidth="1"/>
    <col min="10753" max="10753" width="13.7109375" customWidth="1"/>
    <col min="10754" max="10754" width="2.85546875" customWidth="1"/>
    <col min="10755" max="10755" width="3.5703125" customWidth="1"/>
    <col min="10756" max="10756" width="3" customWidth="1"/>
    <col min="10757" max="10757" width="24.140625" customWidth="1"/>
    <col min="10758" max="10758" width="4" customWidth="1"/>
    <col min="10759" max="10759" width="4.140625" customWidth="1"/>
    <col min="10760" max="10761" width="3.85546875" customWidth="1"/>
    <col min="10762" max="10762" width="5.140625" customWidth="1"/>
    <col min="10763" max="10763" width="21.42578125" customWidth="1"/>
    <col min="10764" max="10764" width="15.5703125" customWidth="1"/>
    <col min="10765" max="10765" width="38" customWidth="1"/>
    <col min="10766" max="10766" width="11.28515625" customWidth="1"/>
    <col min="10767" max="10767" width="13" customWidth="1"/>
    <col min="10768" max="10768" width="10.42578125" customWidth="1"/>
    <col min="10769" max="10769" width="12" customWidth="1"/>
    <col min="10770" max="10770" width="12.42578125" customWidth="1"/>
    <col min="10774" max="10774" width="9.42578125" customWidth="1"/>
    <col min="10775" max="10775" width="8" customWidth="1"/>
    <col min="10776" max="10776" width="8.85546875" customWidth="1"/>
    <col min="10777" max="10777" width="9.140625" customWidth="1"/>
    <col min="10778" max="10778" width="8" customWidth="1"/>
    <col min="10779" max="10779" width="9.5703125" customWidth="1"/>
    <col min="10780" max="10780" width="8" customWidth="1"/>
    <col min="10781" max="10781" width="6.85546875" customWidth="1"/>
    <col min="10782" max="10782" width="6.5703125" customWidth="1"/>
    <col min="10783" max="10783" width="6.7109375" customWidth="1"/>
    <col min="10784" max="10784" width="6.85546875" customWidth="1"/>
    <col min="10785" max="10786" width="13.140625" customWidth="1"/>
    <col min="10787" max="10787" width="12.5703125" customWidth="1"/>
    <col min="10788" max="10789" width="11.85546875" customWidth="1"/>
    <col min="10793" max="10793" width="11.85546875" bestFit="1" customWidth="1"/>
    <col min="11009" max="11009" width="13.7109375" customWidth="1"/>
    <col min="11010" max="11010" width="2.85546875" customWidth="1"/>
    <col min="11011" max="11011" width="3.5703125" customWidth="1"/>
    <col min="11012" max="11012" width="3" customWidth="1"/>
    <col min="11013" max="11013" width="24.140625" customWidth="1"/>
    <col min="11014" max="11014" width="4" customWidth="1"/>
    <col min="11015" max="11015" width="4.140625" customWidth="1"/>
    <col min="11016" max="11017" width="3.85546875" customWidth="1"/>
    <col min="11018" max="11018" width="5.140625" customWidth="1"/>
    <col min="11019" max="11019" width="21.42578125" customWidth="1"/>
    <col min="11020" max="11020" width="15.5703125" customWidth="1"/>
    <col min="11021" max="11021" width="38" customWidth="1"/>
    <col min="11022" max="11022" width="11.28515625" customWidth="1"/>
    <col min="11023" max="11023" width="13" customWidth="1"/>
    <col min="11024" max="11024" width="10.42578125" customWidth="1"/>
    <col min="11025" max="11025" width="12" customWidth="1"/>
    <col min="11026" max="11026" width="12.42578125" customWidth="1"/>
    <col min="11030" max="11030" width="9.42578125" customWidth="1"/>
    <col min="11031" max="11031" width="8" customWidth="1"/>
    <col min="11032" max="11032" width="8.85546875" customWidth="1"/>
    <col min="11033" max="11033" width="9.140625" customWidth="1"/>
    <col min="11034" max="11034" width="8" customWidth="1"/>
    <col min="11035" max="11035" width="9.5703125" customWidth="1"/>
    <col min="11036" max="11036" width="8" customWidth="1"/>
    <col min="11037" max="11037" width="6.85546875" customWidth="1"/>
    <col min="11038" max="11038" width="6.5703125" customWidth="1"/>
    <col min="11039" max="11039" width="6.7109375" customWidth="1"/>
    <col min="11040" max="11040" width="6.85546875" customWidth="1"/>
    <col min="11041" max="11042" width="13.140625" customWidth="1"/>
    <col min="11043" max="11043" width="12.5703125" customWidth="1"/>
    <col min="11044" max="11045" width="11.85546875" customWidth="1"/>
    <col min="11049" max="11049" width="11.85546875" bestFit="1" customWidth="1"/>
    <col min="11265" max="11265" width="13.7109375" customWidth="1"/>
    <col min="11266" max="11266" width="2.85546875" customWidth="1"/>
    <col min="11267" max="11267" width="3.5703125" customWidth="1"/>
    <col min="11268" max="11268" width="3" customWidth="1"/>
    <col min="11269" max="11269" width="24.140625" customWidth="1"/>
    <col min="11270" max="11270" width="4" customWidth="1"/>
    <col min="11271" max="11271" width="4.140625" customWidth="1"/>
    <col min="11272" max="11273" width="3.85546875" customWidth="1"/>
    <col min="11274" max="11274" width="5.140625" customWidth="1"/>
    <col min="11275" max="11275" width="21.42578125" customWidth="1"/>
    <col min="11276" max="11276" width="15.5703125" customWidth="1"/>
    <col min="11277" max="11277" width="38" customWidth="1"/>
    <col min="11278" max="11278" width="11.28515625" customWidth="1"/>
    <col min="11279" max="11279" width="13" customWidth="1"/>
    <col min="11280" max="11280" width="10.42578125" customWidth="1"/>
    <col min="11281" max="11281" width="12" customWidth="1"/>
    <col min="11282" max="11282" width="12.42578125" customWidth="1"/>
    <col min="11286" max="11286" width="9.42578125" customWidth="1"/>
    <col min="11287" max="11287" width="8" customWidth="1"/>
    <col min="11288" max="11288" width="8.85546875" customWidth="1"/>
    <col min="11289" max="11289" width="9.140625" customWidth="1"/>
    <col min="11290" max="11290" width="8" customWidth="1"/>
    <col min="11291" max="11291" width="9.5703125" customWidth="1"/>
    <col min="11292" max="11292" width="8" customWidth="1"/>
    <col min="11293" max="11293" width="6.85546875" customWidth="1"/>
    <col min="11294" max="11294" width="6.5703125" customWidth="1"/>
    <col min="11295" max="11295" width="6.7109375" customWidth="1"/>
    <col min="11296" max="11296" width="6.85546875" customWidth="1"/>
    <col min="11297" max="11298" width="13.140625" customWidth="1"/>
    <col min="11299" max="11299" width="12.5703125" customWidth="1"/>
    <col min="11300" max="11301" width="11.85546875" customWidth="1"/>
    <col min="11305" max="11305" width="11.85546875" bestFit="1" customWidth="1"/>
    <col min="11521" max="11521" width="13.7109375" customWidth="1"/>
    <col min="11522" max="11522" width="2.85546875" customWidth="1"/>
    <col min="11523" max="11523" width="3.5703125" customWidth="1"/>
    <col min="11524" max="11524" width="3" customWidth="1"/>
    <col min="11525" max="11525" width="24.140625" customWidth="1"/>
    <col min="11526" max="11526" width="4" customWidth="1"/>
    <col min="11527" max="11527" width="4.140625" customWidth="1"/>
    <col min="11528" max="11529" width="3.85546875" customWidth="1"/>
    <col min="11530" max="11530" width="5.140625" customWidth="1"/>
    <col min="11531" max="11531" width="21.42578125" customWidth="1"/>
    <col min="11532" max="11532" width="15.5703125" customWidth="1"/>
    <col min="11533" max="11533" width="38" customWidth="1"/>
    <col min="11534" max="11534" width="11.28515625" customWidth="1"/>
    <col min="11535" max="11535" width="13" customWidth="1"/>
    <col min="11536" max="11536" width="10.42578125" customWidth="1"/>
    <col min="11537" max="11537" width="12" customWidth="1"/>
    <col min="11538" max="11538" width="12.42578125" customWidth="1"/>
    <col min="11542" max="11542" width="9.42578125" customWidth="1"/>
    <col min="11543" max="11543" width="8" customWidth="1"/>
    <col min="11544" max="11544" width="8.85546875" customWidth="1"/>
    <col min="11545" max="11545" width="9.140625" customWidth="1"/>
    <col min="11546" max="11546" width="8" customWidth="1"/>
    <col min="11547" max="11547" width="9.5703125" customWidth="1"/>
    <col min="11548" max="11548" width="8" customWidth="1"/>
    <col min="11549" max="11549" width="6.85546875" customWidth="1"/>
    <col min="11550" max="11550" width="6.5703125" customWidth="1"/>
    <col min="11551" max="11551" width="6.7109375" customWidth="1"/>
    <col min="11552" max="11552" width="6.85546875" customWidth="1"/>
    <col min="11553" max="11554" width="13.140625" customWidth="1"/>
    <col min="11555" max="11555" width="12.5703125" customWidth="1"/>
    <col min="11556" max="11557" width="11.85546875" customWidth="1"/>
    <col min="11561" max="11561" width="11.85546875" bestFit="1" customWidth="1"/>
    <col min="11777" max="11777" width="13.7109375" customWidth="1"/>
    <col min="11778" max="11778" width="2.85546875" customWidth="1"/>
    <col min="11779" max="11779" width="3.5703125" customWidth="1"/>
    <col min="11780" max="11780" width="3" customWidth="1"/>
    <col min="11781" max="11781" width="24.140625" customWidth="1"/>
    <col min="11782" max="11782" width="4" customWidth="1"/>
    <col min="11783" max="11783" width="4.140625" customWidth="1"/>
    <col min="11784" max="11785" width="3.85546875" customWidth="1"/>
    <col min="11786" max="11786" width="5.140625" customWidth="1"/>
    <col min="11787" max="11787" width="21.42578125" customWidth="1"/>
    <col min="11788" max="11788" width="15.5703125" customWidth="1"/>
    <col min="11789" max="11789" width="38" customWidth="1"/>
    <col min="11790" max="11790" width="11.28515625" customWidth="1"/>
    <col min="11791" max="11791" width="13" customWidth="1"/>
    <col min="11792" max="11792" width="10.42578125" customWidth="1"/>
    <col min="11793" max="11793" width="12" customWidth="1"/>
    <col min="11794" max="11794" width="12.42578125" customWidth="1"/>
    <col min="11798" max="11798" width="9.42578125" customWidth="1"/>
    <col min="11799" max="11799" width="8" customWidth="1"/>
    <col min="11800" max="11800" width="8.85546875" customWidth="1"/>
    <col min="11801" max="11801" width="9.140625" customWidth="1"/>
    <col min="11802" max="11802" width="8" customWidth="1"/>
    <col min="11803" max="11803" width="9.5703125" customWidth="1"/>
    <col min="11804" max="11804" width="8" customWidth="1"/>
    <col min="11805" max="11805" width="6.85546875" customWidth="1"/>
    <col min="11806" max="11806" width="6.5703125" customWidth="1"/>
    <col min="11807" max="11807" width="6.7109375" customWidth="1"/>
    <col min="11808" max="11808" width="6.85546875" customWidth="1"/>
    <col min="11809" max="11810" width="13.140625" customWidth="1"/>
    <col min="11811" max="11811" width="12.5703125" customWidth="1"/>
    <col min="11812" max="11813" width="11.85546875" customWidth="1"/>
    <col min="11817" max="11817" width="11.85546875" bestFit="1" customWidth="1"/>
    <col min="12033" max="12033" width="13.7109375" customWidth="1"/>
    <col min="12034" max="12034" width="2.85546875" customWidth="1"/>
    <col min="12035" max="12035" width="3.5703125" customWidth="1"/>
    <col min="12036" max="12036" width="3" customWidth="1"/>
    <col min="12037" max="12037" width="24.140625" customWidth="1"/>
    <col min="12038" max="12038" width="4" customWidth="1"/>
    <col min="12039" max="12039" width="4.140625" customWidth="1"/>
    <col min="12040" max="12041" width="3.85546875" customWidth="1"/>
    <col min="12042" max="12042" width="5.140625" customWidth="1"/>
    <col min="12043" max="12043" width="21.42578125" customWidth="1"/>
    <col min="12044" max="12044" width="15.5703125" customWidth="1"/>
    <col min="12045" max="12045" width="38" customWidth="1"/>
    <col min="12046" max="12046" width="11.28515625" customWidth="1"/>
    <col min="12047" max="12047" width="13" customWidth="1"/>
    <col min="12048" max="12048" width="10.42578125" customWidth="1"/>
    <col min="12049" max="12049" width="12" customWidth="1"/>
    <col min="12050" max="12050" width="12.42578125" customWidth="1"/>
    <col min="12054" max="12054" width="9.42578125" customWidth="1"/>
    <col min="12055" max="12055" width="8" customWidth="1"/>
    <col min="12056" max="12056" width="8.85546875" customWidth="1"/>
    <col min="12057" max="12057" width="9.140625" customWidth="1"/>
    <col min="12058" max="12058" width="8" customWidth="1"/>
    <col min="12059" max="12059" width="9.5703125" customWidth="1"/>
    <col min="12060" max="12060" width="8" customWidth="1"/>
    <col min="12061" max="12061" width="6.85546875" customWidth="1"/>
    <col min="12062" max="12062" width="6.5703125" customWidth="1"/>
    <col min="12063" max="12063" width="6.7109375" customWidth="1"/>
    <col min="12064" max="12064" width="6.85546875" customWidth="1"/>
    <col min="12065" max="12066" width="13.140625" customWidth="1"/>
    <col min="12067" max="12067" width="12.5703125" customWidth="1"/>
    <col min="12068" max="12069" width="11.85546875" customWidth="1"/>
    <col min="12073" max="12073" width="11.85546875" bestFit="1" customWidth="1"/>
    <col min="12289" max="12289" width="13.7109375" customWidth="1"/>
    <col min="12290" max="12290" width="2.85546875" customWidth="1"/>
    <col min="12291" max="12291" width="3.5703125" customWidth="1"/>
    <col min="12292" max="12292" width="3" customWidth="1"/>
    <col min="12293" max="12293" width="24.140625" customWidth="1"/>
    <col min="12294" max="12294" width="4" customWidth="1"/>
    <col min="12295" max="12295" width="4.140625" customWidth="1"/>
    <col min="12296" max="12297" width="3.85546875" customWidth="1"/>
    <col min="12298" max="12298" width="5.140625" customWidth="1"/>
    <col min="12299" max="12299" width="21.42578125" customWidth="1"/>
    <col min="12300" max="12300" width="15.5703125" customWidth="1"/>
    <col min="12301" max="12301" width="38" customWidth="1"/>
    <col min="12302" max="12302" width="11.28515625" customWidth="1"/>
    <col min="12303" max="12303" width="13" customWidth="1"/>
    <col min="12304" max="12304" width="10.42578125" customWidth="1"/>
    <col min="12305" max="12305" width="12" customWidth="1"/>
    <col min="12306" max="12306" width="12.42578125" customWidth="1"/>
    <col min="12310" max="12310" width="9.42578125" customWidth="1"/>
    <col min="12311" max="12311" width="8" customWidth="1"/>
    <col min="12312" max="12312" width="8.85546875" customWidth="1"/>
    <col min="12313" max="12313" width="9.140625" customWidth="1"/>
    <col min="12314" max="12314" width="8" customWidth="1"/>
    <col min="12315" max="12315" width="9.5703125" customWidth="1"/>
    <col min="12316" max="12316" width="8" customWidth="1"/>
    <col min="12317" max="12317" width="6.85546875" customWidth="1"/>
    <col min="12318" max="12318" width="6.5703125" customWidth="1"/>
    <col min="12319" max="12319" width="6.7109375" customWidth="1"/>
    <col min="12320" max="12320" width="6.85546875" customWidth="1"/>
    <col min="12321" max="12322" width="13.140625" customWidth="1"/>
    <col min="12323" max="12323" width="12.5703125" customWidth="1"/>
    <col min="12324" max="12325" width="11.85546875" customWidth="1"/>
    <col min="12329" max="12329" width="11.85546875" bestFit="1" customWidth="1"/>
    <col min="12545" max="12545" width="13.7109375" customWidth="1"/>
    <col min="12546" max="12546" width="2.85546875" customWidth="1"/>
    <col min="12547" max="12547" width="3.5703125" customWidth="1"/>
    <col min="12548" max="12548" width="3" customWidth="1"/>
    <col min="12549" max="12549" width="24.140625" customWidth="1"/>
    <col min="12550" max="12550" width="4" customWidth="1"/>
    <col min="12551" max="12551" width="4.140625" customWidth="1"/>
    <col min="12552" max="12553" width="3.85546875" customWidth="1"/>
    <col min="12554" max="12554" width="5.140625" customWidth="1"/>
    <col min="12555" max="12555" width="21.42578125" customWidth="1"/>
    <col min="12556" max="12556" width="15.5703125" customWidth="1"/>
    <col min="12557" max="12557" width="38" customWidth="1"/>
    <col min="12558" max="12558" width="11.28515625" customWidth="1"/>
    <col min="12559" max="12559" width="13" customWidth="1"/>
    <col min="12560" max="12560" width="10.42578125" customWidth="1"/>
    <col min="12561" max="12561" width="12" customWidth="1"/>
    <col min="12562" max="12562" width="12.42578125" customWidth="1"/>
    <col min="12566" max="12566" width="9.42578125" customWidth="1"/>
    <col min="12567" max="12567" width="8" customWidth="1"/>
    <col min="12568" max="12568" width="8.85546875" customWidth="1"/>
    <col min="12569" max="12569" width="9.140625" customWidth="1"/>
    <col min="12570" max="12570" width="8" customWidth="1"/>
    <col min="12571" max="12571" width="9.5703125" customWidth="1"/>
    <col min="12572" max="12572" width="8" customWidth="1"/>
    <col min="12573" max="12573" width="6.85546875" customWidth="1"/>
    <col min="12574" max="12574" width="6.5703125" customWidth="1"/>
    <col min="12575" max="12575" width="6.7109375" customWidth="1"/>
    <col min="12576" max="12576" width="6.85546875" customWidth="1"/>
    <col min="12577" max="12578" width="13.140625" customWidth="1"/>
    <col min="12579" max="12579" width="12.5703125" customWidth="1"/>
    <col min="12580" max="12581" width="11.85546875" customWidth="1"/>
    <col min="12585" max="12585" width="11.85546875" bestFit="1" customWidth="1"/>
    <col min="12801" max="12801" width="13.7109375" customWidth="1"/>
    <col min="12802" max="12802" width="2.85546875" customWidth="1"/>
    <col min="12803" max="12803" width="3.5703125" customWidth="1"/>
    <col min="12804" max="12804" width="3" customWidth="1"/>
    <col min="12805" max="12805" width="24.140625" customWidth="1"/>
    <col min="12806" max="12806" width="4" customWidth="1"/>
    <col min="12807" max="12807" width="4.140625" customWidth="1"/>
    <col min="12808" max="12809" width="3.85546875" customWidth="1"/>
    <col min="12810" max="12810" width="5.140625" customWidth="1"/>
    <col min="12811" max="12811" width="21.42578125" customWidth="1"/>
    <col min="12812" max="12812" width="15.5703125" customWidth="1"/>
    <col min="12813" max="12813" width="38" customWidth="1"/>
    <col min="12814" max="12814" width="11.28515625" customWidth="1"/>
    <col min="12815" max="12815" width="13" customWidth="1"/>
    <col min="12816" max="12816" width="10.42578125" customWidth="1"/>
    <col min="12817" max="12817" width="12" customWidth="1"/>
    <col min="12818" max="12818" width="12.42578125" customWidth="1"/>
    <col min="12822" max="12822" width="9.42578125" customWidth="1"/>
    <col min="12823" max="12823" width="8" customWidth="1"/>
    <col min="12824" max="12824" width="8.85546875" customWidth="1"/>
    <col min="12825" max="12825" width="9.140625" customWidth="1"/>
    <col min="12826" max="12826" width="8" customWidth="1"/>
    <col min="12827" max="12827" width="9.5703125" customWidth="1"/>
    <col min="12828" max="12828" width="8" customWidth="1"/>
    <col min="12829" max="12829" width="6.85546875" customWidth="1"/>
    <col min="12830" max="12830" width="6.5703125" customWidth="1"/>
    <col min="12831" max="12831" width="6.7109375" customWidth="1"/>
    <col min="12832" max="12832" width="6.85546875" customWidth="1"/>
    <col min="12833" max="12834" width="13.140625" customWidth="1"/>
    <col min="12835" max="12835" width="12.5703125" customWidth="1"/>
    <col min="12836" max="12837" width="11.85546875" customWidth="1"/>
    <col min="12841" max="12841" width="11.85546875" bestFit="1" customWidth="1"/>
    <col min="13057" max="13057" width="13.7109375" customWidth="1"/>
    <col min="13058" max="13058" width="2.85546875" customWidth="1"/>
    <col min="13059" max="13059" width="3.5703125" customWidth="1"/>
    <col min="13060" max="13060" width="3" customWidth="1"/>
    <col min="13061" max="13061" width="24.140625" customWidth="1"/>
    <col min="13062" max="13062" width="4" customWidth="1"/>
    <col min="13063" max="13063" width="4.140625" customWidth="1"/>
    <col min="13064" max="13065" width="3.85546875" customWidth="1"/>
    <col min="13066" max="13066" width="5.140625" customWidth="1"/>
    <col min="13067" max="13067" width="21.42578125" customWidth="1"/>
    <col min="13068" max="13068" width="15.5703125" customWidth="1"/>
    <col min="13069" max="13069" width="38" customWidth="1"/>
    <col min="13070" max="13070" width="11.28515625" customWidth="1"/>
    <col min="13071" max="13071" width="13" customWidth="1"/>
    <col min="13072" max="13072" width="10.42578125" customWidth="1"/>
    <col min="13073" max="13073" width="12" customWidth="1"/>
    <col min="13074" max="13074" width="12.42578125" customWidth="1"/>
    <col min="13078" max="13078" width="9.42578125" customWidth="1"/>
    <col min="13079" max="13079" width="8" customWidth="1"/>
    <col min="13080" max="13080" width="8.85546875" customWidth="1"/>
    <col min="13081" max="13081" width="9.140625" customWidth="1"/>
    <col min="13082" max="13082" width="8" customWidth="1"/>
    <col min="13083" max="13083" width="9.5703125" customWidth="1"/>
    <col min="13084" max="13084" width="8" customWidth="1"/>
    <col min="13085" max="13085" width="6.85546875" customWidth="1"/>
    <col min="13086" max="13086" width="6.5703125" customWidth="1"/>
    <col min="13087" max="13087" width="6.7109375" customWidth="1"/>
    <col min="13088" max="13088" width="6.85546875" customWidth="1"/>
    <col min="13089" max="13090" width="13.140625" customWidth="1"/>
    <col min="13091" max="13091" width="12.5703125" customWidth="1"/>
    <col min="13092" max="13093" width="11.85546875" customWidth="1"/>
    <col min="13097" max="13097" width="11.85546875" bestFit="1" customWidth="1"/>
    <col min="13313" max="13313" width="13.7109375" customWidth="1"/>
    <col min="13314" max="13314" width="2.85546875" customWidth="1"/>
    <col min="13315" max="13315" width="3.5703125" customWidth="1"/>
    <col min="13316" max="13316" width="3" customWidth="1"/>
    <col min="13317" max="13317" width="24.140625" customWidth="1"/>
    <col min="13318" max="13318" width="4" customWidth="1"/>
    <col min="13319" max="13319" width="4.140625" customWidth="1"/>
    <col min="13320" max="13321" width="3.85546875" customWidth="1"/>
    <col min="13322" max="13322" width="5.140625" customWidth="1"/>
    <col min="13323" max="13323" width="21.42578125" customWidth="1"/>
    <col min="13324" max="13324" width="15.5703125" customWidth="1"/>
    <col min="13325" max="13325" width="38" customWidth="1"/>
    <col min="13326" max="13326" width="11.28515625" customWidth="1"/>
    <col min="13327" max="13327" width="13" customWidth="1"/>
    <col min="13328" max="13328" width="10.42578125" customWidth="1"/>
    <col min="13329" max="13329" width="12" customWidth="1"/>
    <col min="13330" max="13330" width="12.42578125" customWidth="1"/>
    <col min="13334" max="13334" width="9.42578125" customWidth="1"/>
    <col min="13335" max="13335" width="8" customWidth="1"/>
    <col min="13336" max="13336" width="8.85546875" customWidth="1"/>
    <col min="13337" max="13337" width="9.140625" customWidth="1"/>
    <col min="13338" max="13338" width="8" customWidth="1"/>
    <col min="13339" max="13339" width="9.5703125" customWidth="1"/>
    <col min="13340" max="13340" width="8" customWidth="1"/>
    <col min="13341" max="13341" width="6.85546875" customWidth="1"/>
    <col min="13342" max="13342" width="6.5703125" customWidth="1"/>
    <col min="13343" max="13343" width="6.7109375" customWidth="1"/>
    <col min="13344" max="13344" width="6.85546875" customWidth="1"/>
    <col min="13345" max="13346" width="13.140625" customWidth="1"/>
    <col min="13347" max="13347" width="12.5703125" customWidth="1"/>
    <col min="13348" max="13349" width="11.85546875" customWidth="1"/>
    <col min="13353" max="13353" width="11.85546875" bestFit="1" customWidth="1"/>
    <col min="13569" max="13569" width="13.7109375" customWidth="1"/>
    <col min="13570" max="13570" width="2.85546875" customWidth="1"/>
    <col min="13571" max="13571" width="3.5703125" customWidth="1"/>
    <col min="13572" max="13572" width="3" customWidth="1"/>
    <col min="13573" max="13573" width="24.140625" customWidth="1"/>
    <col min="13574" max="13574" width="4" customWidth="1"/>
    <col min="13575" max="13575" width="4.140625" customWidth="1"/>
    <col min="13576" max="13577" width="3.85546875" customWidth="1"/>
    <col min="13578" max="13578" width="5.140625" customWidth="1"/>
    <col min="13579" max="13579" width="21.42578125" customWidth="1"/>
    <col min="13580" max="13580" width="15.5703125" customWidth="1"/>
    <col min="13581" max="13581" width="38" customWidth="1"/>
    <col min="13582" max="13582" width="11.28515625" customWidth="1"/>
    <col min="13583" max="13583" width="13" customWidth="1"/>
    <col min="13584" max="13584" width="10.42578125" customWidth="1"/>
    <col min="13585" max="13585" width="12" customWidth="1"/>
    <col min="13586" max="13586" width="12.42578125" customWidth="1"/>
    <col min="13590" max="13590" width="9.42578125" customWidth="1"/>
    <col min="13591" max="13591" width="8" customWidth="1"/>
    <col min="13592" max="13592" width="8.85546875" customWidth="1"/>
    <col min="13593" max="13593" width="9.140625" customWidth="1"/>
    <col min="13594" max="13594" width="8" customWidth="1"/>
    <col min="13595" max="13595" width="9.5703125" customWidth="1"/>
    <col min="13596" max="13596" width="8" customWidth="1"/>
    <col min="13597" max="13597" width="6.85546875" customWidth="1"/>
    <col min="13598" max="13598" width="6.5703125" customWidth="1"/>
    <col min="13599" max="13599" width="6.7109375" customWidth="1"/>
    <col min="13600" max="13600" width="6.85546875" customWidth="1"/>
    <col min="13601" max="13602" width="13.140625" customWidth="1"/>
    <col min="13603" max="13603" width="12.5703125" customWidth="1"/>
    <col min="13604" max="13605" width="11.85546875" customWidth="1"/>
    <col min="13609" max="13609" width="11.85546875" bestFit="1" customWidth="1"/>
    <col min="13825" max="13825" width="13.7109375" customWidth="1"/>
    <col min="13826" max="13826" width="2.85546875" customWidth="1"/>
    <col min="13827" max="13827" width="3.5703125" customWidth="1"/>
    <col min="13828" max="13828" width="3" customWidth="1"/>
    <col min="13829" max="13829" width="24.140625" customWidth="1"/>
    <col min="13830" max="13830" width="4" customWidth="1"/>
    <col min="13831" max="13831" width="4.140625" customWidth="1"/>
    <col min="13832" max="13833" width="3.85546875" customWidth="1"/>
    <col min="13834" max="13834" width="5.140625" customWidth="1"/>
    <col min="13835" max="13835" width="21.42578125" customWidth="1"/>
    <col min="13836" max="13836" width="15.5703125" customWidth="1"/>
    <col min="13837" max="13837" width="38" customWidth="1"/>
    <col min="13838" max="13838" width="11.28515625" customWidth="1"/>
    <col min="13839" max="13839" width="13" customWidth="1"/>
    <col min="13840" max="13840" width="10.42578125" customWidth="1"/>
    <col min="13841" max="13841" width="12" customWidth="1"/>
    <col min="13842" max="13842" width="12.42578125" customWidth="1"/>
    <col min="13846" max="13846" width="9.42578125" customWidth="1"/>
    <col min="13847" max="13847" width="8" customWidth="1"/>
    <col min="13848" max="13848" width="8.85546875" customWidth="1"/>
    <col min="13849" max="13849" width="9.140625" customWidth="1"/>
    <col min="13850" max="13850" width="8" customWidth="1"/>
    <col min="13851" max="13851" width="9.5703125" customWidth="1"/>
    <col min="13852" max="13852" width="8" customWidth="1"/>
    <col min="13853" max="13853" width="6.85546875" customWidth="1"/>
    <col min="13854" max="13854" width="6.5703125" customWidth="1"/>
    <col min="13855" max="13855" width="6.7109375" customWidth="1"/>
    <col min="13856" max="13856" width="6.85546875" customWidth="1"/>
    <col min="13857" max="13858" width="13.140625" customWidth="1"/>
    <col min="13859" max="13859" width="12.5703125" customWidth="1"/>
    <col min="13860" max="13861" width="11.85546875" customWidth="1"/>
    <col min="13865" max="13865" width="11.85546875" bestFit="1" customWidth="1"/>
    <col min="14081" max="14081" width="13.7109375" customWidth="1"/>
    <col min="14082" max="14082" width="2.85546875" customWidth="1"/>
    <col min="14083" max="14083" width="3.5703125" customWidth="1"/>
    <col min="14084" max="14084" width="3" customWidth="1"/>
    <col min="14085" max="14085" width="24.140625" customWidth="1"/>
    <col min="14086" max="14086" width="4" customWidth="1"/>
    <col min="14087" max="14087" width="4.140625" customWidth="1"/>
    <col min="14088" max="14089" width="3.85546875" customWidth="1"/>
    <col min="14090" max="14090" width="5.140625" customWidth="1"/>
    <col min="14091" max="14091" width="21.42578125" customWidth="1"/>
    <col min="14092" max="14092" width="15.5703125" customWidth="1"/>
    <col min="14093" max="14093" width="38" customWidth="1"/>
    <col min="14094" max="14094" width="11.28515625" customWidth="1"/>
    <col min="14095" max="14095" width="13" customWidth="1"/>
    <col min="14096" max="14096" width="10.42578125" customWidth="1"/>
    <col min="14097" max="14097" width="12" customWidth="1"/>
    <col min="14098" max="14098" width="12.42578125" customWidth="1"/>
    <col min="14102" max="14102" width="9.42578125" customWidth="1"/>
    <col min="14103" max="14103" width="8" customWidth="1"/>
    <col min="14104" max="14104" width="8.85546875" customWidth="1"/>
    <col min="14105" max="14105" width="9.140625" customWidth="1"/>
    <col min="14106" max="14106" width="8" customWidth="1"/>
    <col min="14107" max="14107" width="9.5703125" customWidth="1"/>
    <col min="14108" max="14108" width="8" customWidth="1"/>
    <col min="14109" max="14109" width="6.85546875" customWidth="1"/>
    <col min="14110" max="14110" width="6.5703125" customWidth="1"/>
    <col min="14111" max="14111" width="6.7109375" customWidth="1"/>
    <col min="14112" max="14112" width="6.85546875" customWidth="1"/>
    <col min="14113" max="14114" width="13.140625" customWidth="1"/>
    <col min="14115" max="14115" width="12.5703125" customWidth="1"/>
    <col min="14116" max="14117" width="11.85546875" customWidth="1"/>
    <col min="14121" max="14121" width="11.85546875" bestFit="1" customWidth="1"/>
    <col min="14337" max="14337" width="13.7109375" customWidth="1"/>
    <col min="14338" max="14338" width="2.85546875" customWidth="1"/>
    <col min="14339" max="14339" width="3.5703125" customWidth="1"/>
    <col min="14340" max="14340" width="3" customWidth="1"/>
    <col min="14341" max="14341" width="24.140625" customWidth="1"/>
    <col min="14342" max="14342" width="4" customWidth="1"/>
    <col min="14343" max="14343" width="4.140625" customWidth="1"/>
    <col min="14344" max="14345" width="3.85546875" customWidth="1"/>
    <col min="14346" max="14346" width="5.140625" customWidth="1"/>
    <col min="14347" max="14347" width="21.42578125" customWidth="1"/>
    <col min="14348" max="14348" width="15.5703125" customWidth="1"/>
    <col min="14349" max="14349" width="38" customWidth="1"/>
    <col min="14350" max="14350" width="11.28515625" customWidth="1"/>
    <col min="14351" max="14351" width="13" customWidth="1"/>
    <col min="14352" max="14352" width="10.42578125" customWidth="1"/>
    <col min="14353" max="14353" width="12" customWidth="1"/>
    <col min="14354" max="14354" width="12.42578125" customWidth="1"/>
    <col min="14358" max="14358" width="9.42578125" customWidth="1"/>
    <col min="14359" max="14359" width="8" customWidth="1"/>
    <col min="14360" max="14360" width="8.85546875" customWidth="1"/>
    <col min="14361" max="14361" width="9.140625" customWidth="1"/>
    <col min="14362" max="14362" width="8" customWidth="1"/>
    <col min="14363" max="14363" width="9.5703125" customWidth="1"/>
    <col min="14364" max="14364" width="8" customWidth="1"/>
    <col min="14365" max="14365" width="6.85546875" customWidth="1"/>
    <col min="14366" max="14366" width="6.5703125" customWidth="1"/>
    <col min="14367" max="14367" width="6.7109375" customWidth="1"/>
    <col min="14368" max="14368" width="6.85546875" customWidth="1"/>
    <col min="14369" max="14370" width="13.140625" customWidth="1"/>
    <col min="14371" max="14371" width="12.5703125" customWidth="1"/>
    <col min="14372" max="14373" width="11.85546875" customWidth="1"/>
    <col min="14377" max="14377" width="11.85546875" bestFit="1" customWidth="1"/>
    <col min="14593" max="14593" width="13.7109375" customWidth="1"/>
    <col min="14594" max="14594" width="2.85546875" customWidth="1"/>
    <col min="14595" max="14595" width="3.5703125" customWidth="1"/>
    <col min="14596" max="14596" width="3" customWidth="1"/>
    <col min="14597" max="14597" width="24.140625" customWidth="1"/>
    <col min="14598" max="14598" width="4" customWidth="1"/>
    <col min="14599" max="14599" width="4.140625" customWidth="1"/>
    <col min="14600" max="14601" width="3.85546875" customWidth="1"/>
    <col min="14602" max="14602" width="5.140625" customWidth="1"/>
    <col min="14603" max="14603" width="21.42578125" customWidth="1"/>
    <col min="14604" max="14604" width="15.5703125" customWidth="1"/>
    <col min="14605" max="14605" width="38" customWidth="1"/>
    <col min="14606" max="14606" width="11.28515625" customWidth="1"/>
    <col min="14607" max="14607" width="13" customWidth="1"/>
    <col min="14608" max="14608" width="10.42578125" customWidth="1"/>
    <col min="14609" max="14609" width="12" customWidth="1"/>
    <col min="14610" max="14610" width="12.42578125" customWidth="1"/>
    <col min="14614" max="14614" width="9.42578125" customWidth="1"/>
    <col min="14615" max="14615" width="8" customWidth="1"/>
    <col min="14616" max="14616" width="8.85546875" customWidth="1"/>
    <col min="14617" max="14617" width="9.140625" customWidth="1"/>
    <col min="14618" max="14618" width="8" customWidth="1"/>
    <col min="14619" max="14619" width="9.5703125" customWidth="1"/>
    <col min="14620" max="14620" width="8" customWidth="1"/>
    <col min="14621" max="14621" width="6.85546875" customWidth="1"/>
    <col min="14622" max="14622" width="6.5703125" customWidth="1"/>
    <col min="14623" max="14623" width="6.7109375" customWidth="1"/>
    <col min="14624" max="14624" width="6.85546875" customWidth="1"/>
    <col min="14625" max="14626" width="13.140625" customWidth="1"/>
    <col min="14627" max="14627" width="12.5703125" customWidth="1"/>
    <col min="14628" max="14629" width="11.85546875" customWidth="1"/>
    <col min="14633" max="14633" width="11.85546875" bestFit="1" customWidth="1"/>
    <col min="14849" max="14849" width="13.7109375" customWidth="1"/>
    <col min="14850" max="14850" width="2.85546875" customWidth="1"/>
    <col min="14851" max="14851" width="3.5703125" customWidth="1"/>
    <col min="14852" max="14852" width="3" customWidth="1"/>
    <col min="14853" max="14853" width="24.140625" customWidth="1"/>
    <col min="14854" max="14854" width="4" customWidth="1"/>
    <col min="14855" max="14855" width="4.140625" customWidth="1"/>
    <col min="14856" max="14857" width="3.85546875" customWidth="1"/>
    <col min="14858" max="14858" width="5.140625" customWidth="1"/>
    <col min="14859" max="14859" width="21.42578125" customWidth="1"/>
    <col min="14860" max="14860" width="15.5703125" customWidth="1"/>
    <col min="14861" max="14861" width="38" customWidth="1"/>
    <col min="14862" max="14862" width="11.28515625" customWidth="1"/>
    <col min="14863" max="14863" width="13" customWidth="1"/>
    <col min="14864" max="14864" width="10.42578125" customWidth="1"/>
    <col min="14865" max="14865" width="12" customWidth="1"/>
    <col min="14866" max="14866" width="12.42578125" customWidth="1"/>
    <col min="14870" max="14870" width="9.42578125" customWidth="1"/>
    <col min="14871" max="14871" width="8" customWidth="1"/>
    <col min="14872" max="14872" width="8.85546875" customWidth="1"/>
    <col min="14873" max="14873" width="9.140625" customWidth="1"/>
    <col min="14874" max="14874" width="8" customWidth="1"/>
    <col min="14875" max="14875" width="9.5703125" customWidth="1"/>
    <col min="14876" max="14876" width="8" customWidth="1"/>
    <col min="14877" max="14877" width="6.85546875" customWidth="1"/>
    <col min="14878" max="14878" width="6.5703125" customWidth="1"/>
    <col min="14879" max="14879" width="6.7109375" customWidth="1"/>
    <col min="14880" max="14880" width="6.85546875" customWidth="1"/>
    <col min="14881" max="14882" width="13.140625" customWidth="1"/>
    <col min="14883" max="14883" width="12.5703125" customWidth="1"/>
    <col min="14884" max="14885" width="11.85546875" customWidth="1"/>
    <col min="14889" max="14889" width="11.85546875" bestFit="1" customWidth="1"/>
    <col min="15105" max="15105" width="13.7109375" customWidth="1"/>
    <col min="15106" max="15106" width="2.85546875" customWidth="1"/>
    <col min="15107" max="15107" width="3.5703125" customWidth="1"/>
    <col min="15108" max="15108" width="3" customWidth="1"/>
    <col min="15109" max="15109" width="24.140625" customWidth="1"/>
    <col min="15110" max="15110" width="4" customWidth="1"/>
    <col min="15111" max="15111" width="4.140625" customWidth="1"/>
    <col min="15112" max="15113" width="3.85546875" customWidth="1"/>
    <col min="15114" max="15114" width="5.140625" customWidth="1"/>
    <col min="15115" max="15115" width="21.42578125" customWidth="1"/>
    <col min="15116" max="15116" width="15.5703125" customWidth="1"/>
    <col min="15117" max="15117" width="38" customWidth="1"/>
    <col min="15118" max="15118" width="11.28515625" customWidth="1"/>
    <col min="15119" max="15119" width="13" customWidth="1"/>
    <col min="15120" max="15120" width="10.42578125" customWidth="1"/>
    <col min="15121" max="15121" width="12" customWidth="1"/>
    <col min="15122" max="15122" width="12.42578125" customWidth="1"/>
    <col min="15126" max="15126" width="9.42578125" customWidth="1"/>
    <col min="15127" max="15127" width="8" customWidth="1"/>
    <col min="15128" max="15128" width="8.85546875" customWidth="1"/>
    <col min="15129" max="15129" width="9.140625" customWidth="1"/>
    <col min="15130" max="15130" width="8" customWidth="1"/>
    <col min="15131" max="15131" width="9.5703125" customWidth="1"/>
    <col min="15132" max="15132" width="8" customWidth="1"/>
    <col min="15133" max="15133" width="6.85546875" customWidth="1"/>
    <col min="15134" max="15134" width="6.5703125" customWidth="1"/>
    <col min="15135" max="15135" width="6.7109375" customWidth="1"/>
    <col min="15136" max="15136" width="6.85546875" customWidth="1"/>
    <col min="15137" max="15138" width="13.140625" customWidth="1"/>
    <col min="15139" max="15139" width="12.5703125" customWidth="1"/>
    <col min="15140" max="15141" width="11.85546875" customWidth="1"/>
    <col min="15145" max="15145" width="11.85546875" bestFit="1" customWidth="1"/>
    <col min="15361" max="15361" width="13.7109375" customWidth="1"/>
    <col min="15362" max="15362" width="2.85546875" customWidth="1"/>
    <col min="15363" max="15363" width="3.5703125" customWidth="1"/>
    <col min="15364" max="15364" width="3" customWidth="1"/>
    <col min="15365" max="15365" width="24.140625" customWidth="1"/>
    <col min="15366" max="15366" width="4" customWidth="1"/>
    <col min="15367" max="15367" width="4.140625" customWidth="1"/>
    <col min="15368" max="15369" width="3.85546875" customWidth="1"/>
    <col min="15370" max="15370" width="5.140625" customWidth="1"/>
    <col min="15371" max="15371" width="21.42578125" customWidth="1"/>
    <col min="15372" max="15372" width="15.5703125" customWidth="1"/>
    <col min="15373" max="15373" width="38" customWidth="1"/>
    <col min="15374" max="15374" width="11.28515625" customWidth="1"/>
    <col min="15375" max="15375" width="13" customWidth="1"/>
    <col min="15376" max="15376" width="10.42578125" customWidth="1"/>
    <col min="15377" max="15377" width="12" customWidth="1"/>
    <col min="15378" max="15378" width="12.42578125" customWidth="1"/>
    <col min="15382" max="15382" width="9.42578125" customWidth="1"/>
    <col min="15383" max="15383" width="8" customWidth="1"/>
    <col min="15384" max="15384" width="8.85546875" customWidth="1"/>
    <col min="15385" max="15385" width="9.140625" customWidth="1"/>
    <col min="15386" max="15386" width="8" customWidth="1"/>
    <col min="15387" max="15387" width="9.5703125" customWidth="1"/>
    <col min="15388" max="15388" width="8" customWidth="1"/>
    <col min="15389" max="15389" width="6.85546875" customWidth="1"/>
    <col min="15390" max="15390" width="6.5703125" customWidth="1"/>
    <col min="15391" max="15391" width="6.7109375" customWidth="1"/>
    <col min="15392" max="15392" width="6.85546875" customWidth="1"/>
    <col min="15393" max="15394" width="13.140625" customWidth="1"/>
    <col min="15395" max="15395" width="12.5703125" customWidth="1"/>
    <col min="15396" max="15397" width="11.85546875" customWidth="1"/>
    <col min="15401" max="15401" width="11.85546875" bestFit="1" customWidth="1"/>
    <col min="15617" max="15617" width="13.7109375" customWidth="1"/>
    <col min="15618" max="15618" width="2.85546875" customWidth="1"/>
    <col min="15619" max="15619" width="3.5703125" customWidth="1"/>
    <col min="15620" max="15620" width="3" customWidth="1"/>
    <col min="15621" max="15621" width="24.140625" customWidth="1"/>
    <col min="15622" max="15622" width="4" customWidth="1"/>
    <col min="15623" max="15623" width="4.140625" customWidth="1"/>
    <col min="15624" max="15625" width="3.85546875" customWidth="1"/>
    <col min="15626" max="15626" width="5.140625" customWidth="1"/>
    <col min="15627" max="15627" width="21.42578125" customWidth="1"/>
    <col min="15628" max="15628" width="15.5703125" customWidth="1"/>
    <col min="15629" max="15629" width="38" customWidth="1"/>
    <col min="15630" max="15630" width="11.28515625" customWidth="1"/>
    <col min="15631" max="15631" width="13" customWidth="1"/>
    <col min="15632" max="15632" width="10.42578125" customWidth="1"/>
    <col min="15633" max="15633" width="12" customWidth="1"/>
    <col min="15634" max="15634" width="12.42578125" customWidth="1"/>
    <col min="15638" max="15638" width="9.42578125" customWidth="1"/>
    <col min="15639" max="15639" width="8" customWidth="1"/>
    <col min="15640" max="15640" width="8.85546875" customWidth="1"/>
    <col min="15641" max="15641" width="9.140625" customWidth="1"/>
    <col min="15642" max="15642" width="8" customWidth="1"/>
    <col min="15643" max="15643" width="9.5703125" customWidth="1"/>
    <col min="15644" max="15644" width="8" customWidth="1"/>
    <col min="15645" max="15645" width="6.85546875" customWidth="1"/>
    <col min="15646" max="15646" width="6.5703125" customWidth="1"/>
    <col min="15647" max="15647" width="6.7109375" customWidth="1"/>
    <col min="15648" max="15648" width="6.85546875" customWidth="1"/>
    <col min="15649" max="15650" width="13.140625" customWidth="1"/>
    <col min="15651" max="15651" width="12.5703125" customWidth="1"/>
    <col min="15652" max="15653" width="11.85546875" customWidth="1"/>
    <col min="15657" max="15657" width="11.85546875" bestFit="1" customWidth="1"/>
    <col min="15873" max="15873" width="13.7109375" customWidth="1"/>
    <col min="15874" max="15874" width="2.85546875" customWidth="1"/>
    <col min="15875" max="15875" width="3.5703125" customWidth="1"/>
    <col min="15876" max="15876" width="3" customWidth="1"/>
    <col min="15877" max="15877" width="24.140625" customWidth="1"/>
    <col min="15878" max="15878" width="4" customWidth="1"/>
    <col min="15879" max="15879" width="4.140625" customWidth="1"/>
    <col min="15880" max="15881" width="3.85546875" customWidth="1"/>
    <col min="15882" max="15882" width="5.140625" customWidth="1"/>
    <col min="15883" max="15883" width="21.42578125" customWidth="1"/>
    <col min="15884" max="15884" width="15.5703125" customWidth="1"/>
    <col min="15885" max="15885" width="38" customWidth="1"/>
    <col min="15886" max="15886" width="11.28515625" customWidth="1"/>
    <col min="15887" max="15887" width="13" customWidth="1"/>
    <col min="15888" max="15888" width="10.42578125" customWidth="1"/>
    <col min="15889" max="15889" width="12" customWidth="1"/>
    <col min="15890" max="15890" width="12.42578125" customWidth="1"/>
    <col min="15894" max="15894" width="9.42578125" customWidth="1"/>
    <col min="15895" max="15895" width="8" customWidth="1"/>
    <col min="15896" max="15896" width="8.85546875" customWidth="1"/>
    <col min="15897" max="15897" width="9.140625" customWidth="1"/>
    <col min="15898" max="15898" width="8" customWidth="1"/>
    <col min="15899" max="15899" width="9.5703125" customWidth="1"/>
    <col min="15900" max="15900" width="8" customWidth="1"/>
    <col min="15901" max="15901" width="6.85546875" customWidth="1"/>
    <col min="15902" max="15902" width="6.5703125" customWidth="1"/>
    <col min="15903" max="15903" width="6.7109375" customWidth="1"/>
    <col min="15904" max="15904" width="6.85546875" customWidth="1"/>
    <col min="15905" max="15906" width="13.140625" customWidth="1"/>
    <col min="15907" max="15907" width="12.5703125" customWidth="1"/>
    <col min="15908" max="15909" width="11.85546875" customWidth="1"/>
    <col min="15913" max="15913" width="11.85546875" bestFit="1" customWidth="1"/>
    <col min="16129" max="16129" width="13.7109375" customWidth="1"/>
    <col min="16130" max="16130" width="2.85546875" customWidth="1"/>
    <col min="16131" max="16131" width="3.5703125" customWidth="1"/>
    <col min="16132" max="16132" width="3" customWidth="1"/>
    <col min="16133" max="16133" width="24.140625" customWidth="1"/>
    <col min="16134" max="16134" width="4" customWidth="1"/>
    <col min="16135" max="16135" width="4.140625" customWidth="1"/>
    <col min="16136" max="16137" width="3.85546875" customWidth="1"/>
    <col min="16138" max="16138" width="5.140625" customWidth="1"/>
    <col min="16139" max="16139" width="21.42578125" customWidth="1"/>
    <col min="16140" max="16140" width="15.5703125" customWidth="1"/>
    <col min="16141" max="16141" width="38" customWidth="1"/>
    <col min="16142" max="16142" width="11.28515625" customWidth="1"/>
    <col min="16143" max="16143" width="13" customWidth="1"/>
    <col min="16144" max="16144" width="10.42578125" customWidth="1"/>
    <col min="16145" max="16145" width="12" customWidth="1"/>
    <col min="16146" max="16146" width="12.42578125" customWidth="1"/>
    <col min="16150" max="16150" width="9.42578125" customWidth="1"/>
    <col min="16151" max="16151" width="8" customWidth="1"/>
    <col min="16152" max="16152" width="8.85546875" customWidth="1"/>
    <col min="16153" max="16153" width="9.140625" customWidth="1"/>
    <col min="16154" max="16154" width="8" customWidth="1"/>
    <col min="16155" max="16155" width="9.5703125" customWidth="1"/>
    <col min="16156" max="16156" width="8" customWidth="1"/>
    <col min="16157" max="16157" width="6.85546875" customWidth="1"/>
    <col min="16158" max="16158" width="6.5703125" customWidth="1"/>
    <col min="16159" max="16159" width="6.7109375" customWidth="1"/>
    <col min="16160" max="16160" width="6.85546875" customWidth="1"/>
    <col min="16161" max="16162" width="13.140625" customWidth="1"/>
    <col min="16163" max="16163" width="12.5703125" customWidth="1"/>
    <col min="16164" max="16165" width="11.85546875" customWidth="1"/>
    <col min="16169" max="16169" width="11.85546875" bestFit="1" customWidth="1"/>
  </cols>
  <sheetData>
    <row r="1" spans="1:38" ht="15" customHeight="1" x14ac:dyDescent="0.25">
      <c r="A1" s="1110"/>
      <c r="B1" s="1111"/>
      <c r="C1" s="1111"/>
      <c r="D1" s="1111"/>
      <c r="E1" s="1112"/>
      <c r="F1" s="1059" t="s">
        <v>51</v>
      </c>
      <c r="G1" s="1060"/>
      <c r="H1" s="1060"/>
      <c r="I1" s="1060"/>
      <c r="J1" s="1060"/>
      <c r="K1" s="1060"/>
      <c r="L1" s="1060"/>
      <c r="M1" s="1060"/>
      <c r="N1" s="1060"/>
      <c r="O1" s="1060"/>
      <c r="P1" s="1054" t="s">
        <v>54</v>
      </c>
      <c r="Q1" s="1054"/>
    </row>
    <row r="2" spans="1:38" x14ac:dyDescent="0.25">
      <c r="A2" s="1113"/>
      <c r="B2" s="1114"/>
      <c r="C2" s="1114"/>
      <c r="D2" s="1114"/>
      <c r="E2" s="1115"/>
      <c r="F2" s="1062"/>
      <c r="G2" s="1063"/>
      <c r="H2" s="1063"/>
      <c r="I2" s="1063"/>
      <c r="J2" s="1063"/>
      <c r="K2" s="1063"/>
      <c r="L2" s="1063"/>
      <c r="M2" s="1063"/>
      <c r="N2" s="1063"/>
      <c r="O2" s="1063"/>
      <c r="P2" s="1054" t="s">
        <v>55</v>
      </c>
      <c r="Q2" s="1054"/>
    </row>
    <row r="3" spans="1:38" ht="15" customHeight="1" x14ac:dyDescent="0.25">
      <c r="A3" s="1113"/>
      <c r="B3" s="1114"/>
      <c r="C3" s="1114"/>
      <c r="D3" s="1114"/>
      <c r="E3" s="1115"/>
      <c r="F3" s="1059" t="s">
        <v>53</v>
      </c>
      <c r="G3" s="1060"/>
      <c r="H3" s="1060"/>
      <c r="I3" s="1060"/>
      <c r="J3" s="1060"/>
      <c r="K3" s="1060"/>
      <c r="L3" s="1060"/>
      <c r="M3" s="1060"/>
      <c r="N3" s="1060"/>
      <c r="O3" s="1060"/>
      <c r="P3" s="1054" t="s">
        <v>56</v>
      </c>
      <c r="Q3" s="1054"/>
    </row>
    <row r="4" spans="1:38" x14ac:dyDescent="0.25">
      <c r="A4" s="1116"/>
      <c r="B4" s="1117"/>
      <c r="C4" s="1117"/>
      <c r="D4" s="1117"/>
      <c r="E4" s="1118"/>
      <c r="F4" s="1062"/>
      <c r="G4" s="1063"/>
      <c r="H4" s="1063"/>
      <c r="I4" s="1063"/>
      <c r="J4" s="1063"/>
      <c r="K4" s="1063"/>
      <c r="L4" s="1063"/>
      <c r="M4" s="1063"/>
      <c r="N4" s="1063"/>
      <c r="O4" s="1063"/>
      <c r="P4" s="1054"/>
      <c r="Q4" s="1054"/>
    </row>
    <row r="5" spans="1:38" x14ac:dyDescent="0.25">
      <c r="A5" s="55"/>
      <c r="B5" s="55"/>
      <c r="C5" s="55"/>
      <c r="D5" s="55"/>
      <c r="E5" s="55"/>
      <c r="P5" s="317"/>
      <c r="Q5" s="317"/>
    </row>
    <row r="6" spans="1:38" s="319" customFormat="1" x14ac:dyDescent="0.25">
      <c r="A6" s="318" t="s">
        <v>472</v>
      </c>
      <c r="B6" s="318"/>
      <c r="C6" s="318"/>
      <c r="D6" s="318"/>
      <c r="E6" s="318"/>
      <c r="F6" s="3"/>
      <c r="G6" s="3"/>
      <c r="H6" s="3"/>
      <c r="I6" s="3"/>
      <c r="J6" s="3"/>
      <c r="K6" s="3"/>
      <c r="P6" s="50"/>
      <c r="Q6" s="50"/>
    </row>
    <row r="7" spans="1:38" s="319" customFormat="1" x14ac:dyDescent="0.25">
      <c r="A7" s="233" t="s">
        <v>231</v>
      </c>
      <c r="B7" s="1196" t="s">
        <v>473</v>
      </c>
      <c r="C7" s="1228"/>
      <c r="D7" s="1228"/>
      <c r="E7" s="1228"/>
      <c r="F7" s="3"/>
      <c r="G7" s="3"/>
      <c r="H7" s="3"/>
      <c r="I7" s="3"/>
      <c r="J7"/>
      <c r="K7"/>
      <c r="P7" s="50"/>
      <c r="Q7" s="50"/>
    </row>
    <row r="8" spans="1:38" s="319" customFormat="1" ht="15.75" thickBot="1" x14ac:dyDescent="0.3">
      <c r="A8" s="321"/>
      <c r="B8" s="321"/>
      <c r="C8" s="321"/>
      <c r="D8" s="321"/>
      <c r="E8" s="321"/>
      <c r="F8" s="321"/>
      <c r="G8" s="321"/>
      <c r="H8" s="321"/>
      <c r="I8" s="321"/>
      <c r="J8" s="322"/>
      <c r="K8" s="322"/>
      <c r="L8" s="322"/>
      <c r="M8" s="322"/>
      <c r="N8" s="322"/>
      <c r="O8" s="323"/>
      <c r="P8" s="324"/>
      <c r="Q8" s="324"/>
      <c r="R8" s="325"/>
      <c r="S8" s="325"/>
      <c r="T8" s="325"/>
      <c r="U8" s="325"/>
      <c r="V8" s="325"/>
      <c r="W8" s="325"/>
      <c r="X8" s="325"/>
      <c r="Y8" s="325"/>
      <c r="Z8" s="325"/>
      <c r="AA8" s="325"/>
      <c r="AB8" s="325"/>
      <c r="AC8" s="325"/>
      <c r="AD8" s="325"/>
      <c r="AE8" s="325"/>
      <c r="AF8" s="325"/>
      <c r="AG8" s="325"/>
      <c r="AH8" s="325"/>
      <c r="AI8" s="325"/>
      <c r="AJ8" s="325"/>
      <c r="AK8" s="325"/>
      <c r="AL8" s="325"/>
    </row>
    <row r="9" spans="1:38" s="326" customFormat="1" ht="15.75" thickBot="1" x14ac:dyDescent="0.3">
      <c r="A9" s="1081" t="s">
        <v>4</v>
      </c>
      <c r="B9" s="1082"/>
      <c r="C9" s="1082"/>
      <c r="D9" s="1082"/>
      <c r="E9" s="1082"/>
      <c r="F9" s="1082"/>
      <c r="G9" s="1082"/>
      <c r="H9" s="1082"/>
      <c r="I9" s="1082"/>
      <c r="J9" s="1082"/>
      <c r="K9" s="1082"/>
      <c r="L9" s="1082"/>
      <c r="M9" s="1082"/>
      <c r="N9" s="1082"/>
      <c r="O9" s="1229"/>
      <c r="P9" s="1229"/>
      <c r="Q9" s="1230"/>
      <c r="R9" s="1231" t="s">
        <v>5</v>
      </c>
      <c r="S9" s="1232"/>
      <c r="T9" s="1232"/>
      <c r="U9" s="1232"/>
      <c r="V9" s="1232"/>
      <c r="W9" s="1232"/>
      <c r="X9" s="1232"/>
      <c r="Y9" s="1232"/>
      <c r="Z9" s="1232"/>
      <c r="AA9" s="1232"/>
      <c r="AB9" s="1232"/>
      <c r="AC9" s="1232"/>
      <c r="AD9" s="1232"/>
      <c r="AE9" s="1232"/>
      <c r="AF9" s="1232"/>
      <c r="AG9" s="1232"/>
      <c r="AH9" s="1232"/>
      <c r="AI9" s="1232"/>
      <c r="AJ9" s="1232"/>
      <c r="AK9" s="1232"/>
      <c r="AL9" s="1233"/>
    </row>
    <row r="10" spans="1:38" x14ac:dyDescent="0.25">
      <c r="A10" s="1234" t="s">
        <v>2</v>
      </c>
      <c r="B10" s="1236" t="s">
        <v>30</v>
      </c>
      <c r="C10" s="1237"/>
      <c r="D10" s="1238"/>
      <c r="E10" s="1170" t="s">
        <v>38</v>
      </c>
      <c r="F10" s="1236" t="s">
        <v>39</v>
      </c>
      <c r="G10" s="1237"/>
      <c r="H10" s="1237"/>
      <c r="I10" s="1237"/>
      <c r="J10" s="1238"/>
      <c r="K10" s="1170" t="s">
        <v>1</v>
      </c>
      <c r="L10" s="1170" t="s">
        <v>0</v>
      </c>
      <c r="M10" s="1170" t="s">
        <v>12</v>
      </c>
      <c r="N10" s="1236" t="s">
        <v>6</v>
      </c>
      <c r="O10" s="1174" t="s">
        <v>36</v>
      </c>
      <c r="P10" s="1174" t="s">
        <v>37</v>
      </c>
      <c r="Q10" s="1171" t="s">
        <v>35</v>
      </c>
      <c r="R10" s="1166" t="s">
        <v>40</v>
      </c>
      <c r="S10" s="1168" t="s">
        <v>47</v>
      </c>
      <c r="T10" s="1168" t="s">
        <v>46</v>
      </c>
      <c r="U10" s="1168" t="s">
        <v>474</v>
      </c>
      <c r="V10" s="1188" t="s">
        <v>15</v>
      </c>
      <c r="W10" s="1188"/>
      <c r="X10" s="1188"/>
      <c r="Y10" s="1188"/>
      <c r="Z10" s="1188"/>
      <c r="AA10" s="1240" t="s">
        <v>50</v>
      </c>
      <c r="AB10" s="1188" t="s">
        <v>49</v>
      </c>
      <c r="AC10" s="1188" t="s">
        <v>18</v>
      </c>
      <c r="AD10" s="1188"/>
      <c r="AE10" s="1188" t="s">
        <v>19</v>
      </c>
      <c r="AF10" s="1188"/>
      <c r="AG10" s="1168" t="s">
        <v>41</v>
      </c>
      <c r="AH10" s="1189" t="s">
        <v>42</v>
      </c>
      <c r="AI10" s="1184" t="s">
        <v>43</v>
      </c>
      <c r="AJ10" s="1166" t="s">
        <v>44</v>
      </c>
      <c r="AK10" s="1168" t="s">
        <v>45</v>
      </c>
      <c r="AL10" s="1167" t="s">
        <v>26</v>
      </c>
    </row>
    <row r="11" spans="1:38" x14ac:dyDescent="0.25">
      <c r="A11" s="1234"/>
      <c r="B11" s="1236"/>
      <c r="C11" s="1237"/>
      <c r="D11" s="1238"/>
      <c r="E11" s="1170"/>
      <c r="F11" s="1236"/>
      <c r="G11" s="1237"/>
      <c r="H11" s="1237"/>
      <c r="I11" s="1237"/>
      <c r="J11" s="1238"/>
      <c r="K11" s="1170"/>
      <c r="L11" s="1170"/>
      <c r="M11" s="1170"/>
      <c r="N11" s="1236"/>
      <c r="O11" s="1225"/>
      <c r="P11" s="1225"/>
      <c r="Q11" s="1241"/>
      <c r="R11" s="1166"/>
      <c r="S11" s="1168"/>
      <c r="T11" s="1168"/>
      <c r="U11" s="1168"/>
      <c r="V11" s="1187" t="s">
        <v>13</v>
      </c>
      <c r="W11" s="1187"/>
      <c r="X11" s="1187" t="s">
        <v>14</v>
      </c>
      <c r="Y11" s="1187"/>
      <c r="Z11" s="1187"/>
      <c r="AA11" s="1194"/>
      <c r="AB11" s="1187"/>
      <c r="AC11" s="1187"/>
      <c r="AD11" s="1187"/>
      <c r="AE11" s="1187"/>
      <c r="AF11" s="1187"/>
      <c r="AG11" s="1168"/>
      <c r="AH11" s="1189"/>
      <c r="AI11" s="1191"/>
      <c r="AJ11" s="1166"/>
      <c r="AK11" s="1168"/>
      <c r="AL11" s="1168"/>
    </row>
    <row r="12" spans="1:38" ht="67.5" x14ac:dyDescent="0.25">
      <c r="A12" s="1235"/>
      <c r="B12" s="327" t="s">
        <v>27</v>
      </c>
      <c r="C12" s="327" t="s">
        <v>28</v>
      </c>
      <c r="D12" s="328" t="s">
        <v>29</v>
      </c>
      <c r="E12" s="1239"/>
      <c r="F12" s="327" t="s">
        <v>8</v>
      </c>
      <c r="G12" s="327" t="s">
        <v>9</v>
      </c>
      <c r="H12" s="327" t="s">
        <v>10</v>
      </c>
      <c r="I12" s="327" t="s">
        <v>11</v>
      </c>
      <c r="J12" s="329" t="s">
        <v>3</v>
      </c>
      <c r="K12" s="1239"/>
      <c r="L12" s="1239"/>
      <c r="M12" s="1239"/>
      <c r="N12" s="1239"/>
      <c r="O12" s="1226"/>
      <c r="P12" s="1226"/>
      <c r="Q12" s="1239"/>
      <c r="R12" s="1190"/>
      <c r="S12" s="1190"/>
      <c r="T12" s="1190"/>
      <c r="U12" s="1190"/>
      <c r="V12" s="330" t="s">
        <v>16</v>
      </c>
      <c r="W12" s="330" t="s">
        <v>17</v>
      </c>
      <c r="X12" s="330" t="s">
        <v>25</v>
      </c>
      <c r="Y12" s="330" t="s">
        <v>24</v>
      </c>
      <c r="Z12" s="330" t="s">
        <v>17</v>
      </c>
      <c r="AA12" s="1193"/>
      <c r="AB12" s="1185"/>
      <c r="AC12" s="330" t="s">
        <v>20</v>
      </c>
      <c r="AD12" s="330" t="s">
        <v>21</v>
      </c>
      <c r="AE12" s="330" t="s">
        <v>22</v>
      </c>
      <c r="AF12" s="330" t="s">
        <v>23</v>
      </c>
      <c r="AG12" s="1190"/>
      <c r="AH12" s="1190"/>
      <c r="AI12" s="1190"/>
      <c r="AJ12" s="1190"/>
      <c r="AK12" s="1190"/>
      <c r="AL12" s="1190"/>
    </row>
    <row r="13" spans="1:38" ht="67.5" x14ac:dyDescent="0.25">
      <c r="A13" s="254" t="s">
        <v>475</v>
      </c>
      <c r="B13" s="255"/>
      <c r="C13" s="255" t="s">
        <v>58</v>
      </c>
      <c r="D13" s="255"/>
      <c r="E13" s="331" t="s">
        <v>476</v>
      </c>
      <c r="F13" s="189">
        <v>0</v>
      </c>
      <c r="G13" s="189">
        <v>3</v>
      </c>
      <c r="H13" s="189">
        <v>10</v>
      </c>
      <c r="I13" s="189">
        <v>2</v>
      </c>
      <c r="J13" s="189">
        <f>SUM(F13:I13)</f>
        <v>15</v>
      </c>
      <c r="K13" s="70" t="s">
        <v>477</v>
      </c>
      <c r="L13" s="70" t="s">
        <v>478</v>
      </c>
      <c r="M13" s="332" t="s">
        <v>479</v>
      </c>
      <c r="N13" s="255" t="s">
        <v>319</v>
      </c>
      <c r="O13" s="68" t="s">
        <v>480</v>
      </c>
      <c r="P13" s="255"/>
      <c r="Q13" s="68" t="s">
        <v>481</v>
      </c>
      <c r="R13" s="333"/>
      <c r="S13" s="333"/>
      <c r="T13" s="333"/>
      <c r="U13" s="333"/>
      <c r="V13" s="333"/>
      <c r="W13" s="333"/>
      <c r="X13" s="333"/>
      <c r="Y13" s="333"/>
      <c r="Z13" s="333"/>
      <c r="AA13" s="333"/>
      <c r="AB13" s="333"/>
      <c r="AC13" s="333"/>
      <c r="AD13" s="333"/>
      <c r="AE13" s="333"/>
      <c r="AF13" s="333"/>
      <c r="AG13" s="333"/>
      <c r="AH13" s="333"/>
      <c r="AI13" s="334"/>
      <c r="AJ13" s="333"/>
      <c r="AK13" s="333"/>
      <c r="AL13" s="335"/>
    </row>
    <row r="14" spans="1:38" ht="56.25" x14ac:dyDescent="0.25">
      <c r="A14" s="254" t="s">
        <v>482</v>
      </c>
      <c r="B14" s="336"/>
      <c r="C14" s="255" t="s">
        <v>234</v>
      </c>
      <c r="D14" s="255"/>
      <c r="E14" s="331" t="s">
        <v>483</v>
      </c>
      <c r="F14" s="189">
        <v>2</v>
      </c>
      <c r="G14" s="337">
        <v>5</v>
      </c>
      <c r="H14" s="337">
        <v>0</v>
      </c>
      <c r="I14" s="337">
        <v>0</v>
      </c>
      <c r="J14" s="189">
        <f>SUM(F14:I14)</f>
        <v>7</v>
      </c>
      <c r="K14" s="70" t="s">
        <v>477</v>
      </c>
      <c r="L14" s="70" t="s">
        <v>478</v>
      </c>
      <c r="M14" s="332" t="s">
        <v>479</v>
      </c>
      <c r="N14" s="255" t="s">
        <v>319</v>
      </c>
      <c r="O14" s="68" t="s">
        <v>480</v>
      </c>
      <c r="P14" s="255"/>
      <c r="Q14" s="68" t="s">
        <v>481</v>
      </c>
      <c r="R14" s="255"/>
      <c r="S14" s="255"/>
      <c r="T14" s="255"/>
      <c r="U14" s="68"/>
      <c r="V14" s="255"/>
      <c r="W14" s="255"/>
      <c r="X14" s="255"/>
      <c r="Y14" s="255"/>
      <c r="Z14" s="255"/>
      <c r="AA14" s="68"/>
      <c r="AB14" s="68"/>
      <c r="AC14" s="255"/>
      <c r="AD14" s="255"/>
      <c r="AE14" s="255"/>
      <c r="AF14" s="255"/>
      <c r="AG14" s="68"/>
      <c r="AH14" s="255"/>
      <c r="AI14" s="256"/>
      <c r="AJ14" s="255"/>
      <c r="AK14" s="255"/>
      <c r="AL14" s="255"/>
    </row>
    <row r="15" spans="1:38" ht="57" thickBot="1" x14ac:dyDescent="0.3">
      <c r="A15" s="338" t="s">
        <v>484</v>
      </c>
      <c r="B15" s="339"/>
      <c r="C15" s="262" t="s">
        <v>234</v>
      </c>
      <c r="D15" s="339"/>
      <c r="E15" s="174" t="s">
        <v>485</v>
      </c>
      <c r="F15" s="279">
        <v>0</v>
      </c>
      <c r="G15" s="340">
        <v>2</v>
      </c>
      <c r="H15" s="340">
        <v>2</v>
      </c>
      <c r="I15" s="340">
        <v>2</v>
      </c>
      <c r="J15" s="279">
        <f>SUM(F15:I15)</f>
        <v>6</v>
      </c>
      <c r="K15" s="289" t="s">
        <v>477</v>
      </c>
      <c r="L15" s="289" t="s">
        <v>478</v>
      </c>
      <c r="M15" s="262" t="s">
        <v>486</v>
      </c>
      <c r="N15" s="262" t="s">
        <v>319</v>
      </c>
      <c r="O15" s="171" t="s">
        <v>480</v>
      </c>
      <c r="P15" s="262"/>
      <c r="Q15" s="171" t="s">
        <v>481</v>
      </c>
      <c r="R15" s="341"/>
      <c r="S15" s="341"/>
      <c r="T15" s="341"/>
      <c r="U15" s="341"/>
      <c r="V15" s="341"/>
      <c r="W15" s="341"/>
      <c r="X15" s="341"/>
      <c r="Y15" s="341"/>
      <c r="Z15" s="341"/>
      <c r="AA15" s="341"/>
      <c r="AB15" s="341"/>
      <c r="AC15" s="341"/>
      <c r="AD15" s="341"/>
      <c r="AE15" s="341"/>
      <c r="AF15" s="341"/>
      <c r="AG15" s="341"/>
      <c r="AH15" s="341"/>
      <c r="AI15" s="342"/>
      <c r="AJ15" s="341"/>
      <c r="AK15" s="341"/>
      <c r="AL15" s="343"/>
    </row>
    <row r="16" spans="1:38" ht="15.75" thickBot="1" x14ac:dyDescent="0.3">
      <c r="A16" s="1219" t="s">
        <v>3</v>
      </c>
      <c r="B16" s="1220"/>
      <c r="C16" s="1220"/>
      <c r="D16" s="1220"/>
      <c r="E16" s="1221"/>
      <c r="F16" s="344">
        <f>SUM(F13:F15)</f>
        <v>2</v>
      </c>
      <c r="G16" s="344">
        <f>SUM(G13:G15)</f>
        <v>10</v>
      </c>
      <c r="H16" s="344">
        <f>SUM(H13:H15)</f>
        <v>12</v>
      </c>
      <c r="I16" s="344">
        <f>SUM(I13:I15)</f>
        <v>4</v>
      </c>
      <c r="J16" s="345">
        <f>SUM(F16:I16)</f>
        <v>28</v>
      </c>
      <c r="K16" s="346" t="s">
        <v>7</v>
      </c>
      <c r="L16" s="346" t="s">
        <v>7</v>
      </c>
      <c r="M16" s="346" t="s">
        <v>7</v>
      </c>
      <c r="N16" s="347"/>
      <c r="O16" s="347"/>
      <c r="P16" s="347"/>
      <c r="Q16" s="347"/>
      <c r="R16" s="347">
        <f>SUM(R13:R15)</f>
        <v>0</v>
      </c>
      <c r="S16" s="347">
        <f>SUM(S13:S15)</f>
        <v>0</v>
      </c>
      <c r="T16" s="347">
        <f>SUM(T13:T15)</f>
        <v>0</v>
      </c>
      <c r="U16" s="347"/>
      <c r="V16" s="347">
        <f>SUM(V13:V15)</f>
        <v>0</v>
      </c>
      <c r="W16" s="347">
        <f>SUM(W13:W15)</f>
        <v>0</v>
      </c>
      <c r="X16" s="347"/>
      <c r="Y16" s="347">
        <f>SUM(Y13:Y15)</f>
        <v>0</v>
      </c>
      <c r="Z16" s="347">
        <f>SUM(Z13:Z15)</f>
        <v>0</v>
      </c>
      <c r="AA16" s="347"/>
      <c r="AB16" s="347"/>
      <c r="AC16" s="347">
        <f>SUM(AC13:AC15)</f>
        <v>0</v>
      </c>
      <c r="AD16" s="347">
        <f>SUM(AD13:AD15)</f>
        <v>0</v>
      </c>
      <c r="AE16" s="347">
        <f>SUM(AE13:AE15)</f>
        <v>0</v>
      </c>
      <c r="AF16" s="347">
        <f>SUM(AF13:AF15)</f>
        <v>0</v>
      </c>
      <c r="AG16" s="346"/>
      <c r="AH16" s="346"/>
      <c r="AI16" s="348" t="e">
        <f>AVERAGE(AI13:AI15)</f>
        <v>#DIV/0!</v>
      </c>
      <c r="AJ16" s="347">
        <f>SUM(AJ13:AJ15)</f>
        <v>0</v>
      </c>
      <c r="AK16" s="347"/>
      <c r="AL16" s="349"/>
    </row>
    <row r="17" spans="1:38" x14ac:dyDescent="0.25">
      <c r="A17" s="1222" t="s">
        <v>487</v>
      </c>
      <c r="B17" s="1222"/>
      <c r="C17" s="1222"/>
      <c r="D17" s="1222"/>
      <c r="E17" s="1222"/>
      <c r="F17" s="1222"/>
      <c r="G17" s="1222"/>
      <c r="H17" s="1222"/>
      <c r="I17" s="1222"/>
      <c r="J17" s="1222"/>
      <c r="K17" s="1222"/>
      <c r="L17" s="1222"/>
      <c r="M17" s="1222"/>
      <c r="N17" s="1222"/>
      <c r="O17" s="1222"/>
      <c r="P17" s="1222"/>
      <c r="Q17" s="1222"/>
      <c r="R17" s="1222"/>
      <c r="S17" s="1222"/>
      <c r="T17" s="1222"/>
      <c r="U17" s="1222"/>
      <c r="V17" s="1222"/>
      <c r="W17" s="1222"/>
      <c r="X17" s="1222"/>
      <c r="Y17" s="1222"/>
      <c r="Z17" s="1222"/>
      <c r="AA17" s="1222"/>
      <c r="AB17" s="1222"/>
      <c r="AC17" s="1222"/>
      <c r="AD17" s="1222"/>
      <c r="AE17" s="1222"/>
      <c r="AF17" s="1222"/>
      <c r="AG17" s="1222"/>
      <c r="AH17" s="1222"/>
      <c r="AI17" s="1222"/>
      <c r="AJ17" s="1222"/>
      <c r="AK17" s="1222"/>
      <c r="AL17" s="1222"/>
    </row>
    <row r="18" spans="1:38" x14ac:dyDescent="0.25">
      <c r="A18" s="350"/>
      <c r="B18" s="350"/>
      <c r="C18" s="350"/>
      <c r="D18" s="350"/>
      <c r="E18" s="350"/>
      <c r="F18" s="351"/>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row>
    <row r="19" spans="1:38" x14ac:dyDescent="0.25">
      <c r="A19" s="1223" t="s">
        <v>488</v>
      </c>
      <c r="B19" s="1224"/>
      <c r="C19" s="352"/>
      <c r="D19" s="352"/>
      <c r="E19" s="352"/>
      <c r="F19" s="351"/>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row>
    <row r="20" spans="1:38" x14ac:dyDescent="0.25">
      <c r="A20" s="353" t="s">
        <v>32</v>
      </c>
      <c r="B20" s="353"/>
      <c r="C20" s="353"/>
      <c r="D20" s="353"/>
      <c r="E20" s="353"/>
      <c r="F20" s="351"/>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row>
    <row r="21" spans="1:38" x14ac:dyDescent="0.25">
      <c r="A21" s="353"/>
      <c r="B21" s="353"/>
      <c r="C21" s="353"/>
      <c r="D21" s="353"/>
      <c r="E21" s="353"/>
      <c r="F21" s="351"/>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row>
    <row r="22" spans="1:38" x14ac:dyDescent="0.25">
      <c r="A22" s="353"/>
      <c r="B22" s="353"/>
      <c r="C22" s="353"/>
      <c r="D22" s="353"/>
      <c r="E22" s="353"/>
      <c r="F22" s="351"/>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row>
    <row r="23" spans="1:38" x14ac:dyDescent="0.25">
      <c r="A23" s="1227" t="s">
        <v>33</v>
      </c>
      <c r="B23" s="1227"/>
      <c r="C23" s="1227"/>
      <c r="D23" s="1227"/>
      <c r="E23" s="1227"/>
      <c r="F23" s="351"/>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row>
    <row r="24" spans="1:38" x14ac:dyDescent="0.25">
      <c r="A24" s="353" t="s">
        <v>34</v>
      </c>
      <c r="B24" s="353"/>
      <c r="C24" s="353"/>
      <c r="D24" s="353"/>
      <c r="E24" s="353"/>
      <c r="F24" s="351"/>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row>
    <row r="25" spans="1:38" x14ac:dyDescent="0.25">
      <c r="A25" s="354"/>
      <c r="B25" s="354"/>
      <c r="C25" s="354"/>
      <c r="D25" s="354"/>
      <c r="E25" s="354"/>
      <c r="F25" s="355"/>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row>
    <row r="26" spans="1:38" x14ac:dyDescent="0.25">
      <c r="A26" s="354"/>
      <c r="B26" s="354"/>
      <c r="C26" s="354"/>
      <c r="D26" s="354"/>
      <c r="E26" s="354"/>
      <c r="F26" s="355"/>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row>
    <row r="27" spans="1:38" x14ac:dyDescent="0.25">
      <c r="A27" s="102"/>
      <c r="B27" s="102"/>
      <c r="C27" s="102"/>
      <c r="D27" s="102"/>
      <c r="E27" s="102"/>
      <c r="F27" s="356"/>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row>
    <row r="31" spans="1:38" x14ac:dyDescent="0.25">
      <c r="A31" s="1218"/>
      <c r="B31" s="1218"/>
      <c r="C31" s="1218"/>
      <c r="D31" s="1218"/>
    </row>
  </sheetData>
  <mergeCells count="42">
    <mergeCell ref="R10:R12"/>
    <mergeCell ref="S10:S12"/>
    <mergeCell ref="O10:O12"/>
    <mergeCell ref="A1:E4"/>
    <mergeCell ref="F1:O2"/>
    <mergeCell ref="P1:Q1"/>
    <mergeCell ref="P2:Q2"/>
    <mergeCell ref="F3:O4"/>
    <mergeCell ref="P3:Q4"/>
    <mergeCell ref="Q10:Q12"/>
    <mergeCell ref="A23:E23"/>
    <mergeCell ref="B7:E7"/>
    <mergeCell ref="A9:Q9"/>
    <mergeCell ref="R9:AL9"/>
    <mergeCell ref="A10:A12"/>
    <mergeCell ref="B10:D11"/>
    <mergeCell ref="E10:E12"/>
    <mergeCell ref="F10:J11"/>
    <mergeCell ref="K10:K12"/>
    <mergeCell ref="L10:L12"/>
    <mergeCell ref="M10:M12"/>
    <mergeCell ref="V10:Z10"/>
    <mergeCell ref="AA10:AA12"/>
    <mergeCell ref="AB10:AB12"/>
    <mergeCell ref="AC10:AD11"/>
    <mergeCell ref="N10:N12"/>
    <mergeCell ref="A31:D31"/>
    <mergeCell ref="AL10:AL12"/>
    <mergeCell ref="V11:W11"/>
    <mergeCell ref="X11:Z11"/>
    <mergeCell ref="A16:E16"/>
    <mergeCell ref="A17:AL17"/>
    <mergeCell ref="A19:B19"/>
    <mergeCell ref="AE10:AF11"/>
    <mergeCell ref="AG10:AG12"/>
    <mergeCell ref="AH10:AH12"/>
    <mergeCell ref="AI10:AI12"/>
    <mergeCell ref="AJ10:AJ12"/>
    <mergeCell ref="AK10:AK12"/>
    <mergeCell ref="T10:T12"/>
    <mergeCell ref="U10:U12"/>
    <mergeCell ref="P10:P12"/>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0"/>
  <sheetViews>
    <sheetView workbookViewId="0">
      <selection sqref="A1:E4"/>
    </sheetView>
  </sheetViews>
  <sheetFormatPr baseColWidth="10" defaultRowHeight="15" x14ac:dyDescent="0.2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1110"/>
      <c r="B1" s="1111"/>
      <c r="C1" s="1111"/>
      <c r="D1" s="1111"/>
      <c r="E1" s="1112"/>
      <c r="F1" s="1059" t="s">
        <v>51</v>
      </c>
      <c r="G1" s="1060"/>
      <c r="H1" s="1060"/>
      <c r="I1" s="1060"/>
      <c r="J1" s="1060"/>
      <c r="K1" s="1060"/>
      <c r="L1" s="1060"/>
      <c r="M1" s="1060"/>
      <c r="N1" s="1060"/>
      <c r="O1" s="1061"/>
      <c r="P1" s="1054" t="s">
        <v>54</v>
      </c>
      <c r="Q1" s="1054"/>
    </row>
    <row r="2" spans="1:38" x14ac:dyDescent="0.25">
      <c r="A2" s="1113"/>
      <c r="B2" s="1114"/>
      <c r="C2" s="1114"/>
      <c r="D2" s="1114"/>
      <c r="E2" s="1115"/>
      <c r="F2" s="1062"/>
      <c r="G2" s="1063"/>
      <c r="H2" s="1063"/>
      <c r="I2" s="1063"/>
      <c r="J2" s="1063"/>
      <c r="K2" s="1063"/>
      <c r="L2" s="1063"/>
      <c r="M2" s="1063"/>
      <c r="N2" s="1063"/>
      <c r="O2" s="1064"/>
      <c r="P2" s="1054" t="s">
        <v>55</v>
      </c>
      <c r="Q2" s="1054"/>
    </row>
    <row r="3" spans="1:38" ht="15" customHeight="1" x14ac:dyDescent="0.25">
      <c r="A3" s="1113"/>
      <c r="B3" s="1114"/>
      <c r="C3" s="1114"/>
      <c r="D3" s="1114"/>
      <c r="E3" s="1115"/>
      <c r="F3" s="1059" t="s">
        <v>53</v>
      </c>
      <c r="G3" s="1060"/>
      <c r="H3" s="1060"/>
      <c r="I3" s="1060"/>
      <c r="J3" s="1060"/>
      <c r="K3" s="1060"/>
      <c r="L3" s="1060"/>
      <c r="M3" s="1060"/>
      <c r="N3" s="1060"/>
      <c r="O3" s="1061"/>
      <c r="P3" s="1055" t="s">
        <v>56</v>
      </c>
      <c r="Q3" s="1056"/>
    </row>
    <row r="4" spans="1:38" x14ac:dyDescent="0.25">
      <c r="A4" s="1116"/>
      <c r="B4" s="1117"/>
      <c r="C4" s="1117"/>
      <c r="D4" s="1117"/>
      <c r="E4" s="1118"/>
      <c r="F4" s="1062"/>
      <c r="G4" s="1063"/>
      <c r="H4" s="1063"/>
      <c r="I4" s="1063"/>
      <c r="J4" s="1063"/>
      <c r="K4" s="1063"/>
      <c r="L4" s="1063"/>
      <c r="M4" s="1063"/>
      <c r="N4" s="1063"/>
      <c r="O4" s="1064"/>
      <c r="P4" s="1057"/>
      <c r="Q4" s="1058"/>
    </row>
    <row r="6" spans="1:38" ht="15.75" x14ac:dyDescent="0.25">
      <c r="A6" s="1080" t="s">
        <v>52</v>
      </c>
      <c r="B6" s="1080"/>
      <c r="C6" s="1080"/>
      <c r="D6" s="1080"/>
      <c r="E6" s="1080"/>
      <c r="F6" s="1080"/>
      <c r="G6" s="1080"/>
      <c r="H6" s="1080"/>
      <c r="I6" s="1080"/>
      <c r="J6" s="1080"/>
      <c r="K6" s="1080"/>
      <c r="L6" s="1080"/>
      <c r="M6" s="1080"/>
      <c r="N6" s="1080"/>
      <c r="O6" s="1080"/>
      <c r="P6" s="1080"/>
      <c r="Q6" s="1080"/>
      <c r="R6" s="1080"/>
      <c r="S6" s="1080"/>
      <c r="T6" s="1080"/>
      <c r="U6" s="1080"/>
      <c r="V6" s="1080"/>
      <c r="W6" s="1080"/>
      <c r="X6" s="1080"/>
      <c r="Y6" s="1080"/>
      <c r="Z6" s="1080"/>
      <c r="AA6" s="1080"/>
      <c r="AB6" s="1080"/>
      <c r="AC6" s="1080"/>
      <c r="AD6" s="1080"/>
      <c r="AE6" s="1080"/>
      <c r="AF6" s="1080"/>
      <c r="AG6" s="1080"/>
      <c r="AH6" s="1080"/>
      <c r="AI6" s="1080"/>
      <c r="AJ6" s="1080"/>
      <c r="AK6" s="56"/>
    </row>
    <row r="7" spans="1:38" ht="15.75" thickBot="1" x14ac:dyDescent="0.3">
      <c r="A7" s="1242" t="s">
        <v>490</v>
      </c>
      <c r="B7" s="1242"/>
      <c r="C7" s="1242"/>
      <c r="D7" s="1243" t="s">
        <v>491</v>
      </c>
      <c r="E7" s="1243"/>
      <c r="F7" s="1243"/>
      <c r="G7" s="1243"/>
      <c r="H7" s="1243"/>
      <c r="I7" s="1243"/>
      <c r="J7" s="1243"/>
      <c r="K7" s="1243"/>
    </row>
    <row r="8" spans="1:38" x14ac:dyDescent="0.25">
      <c r="A8" s="3" t="s">
        <v>492</v>
      </c>
      <c r="B8" s="3"/>
      <c r="C8" s="3" t="s">
        <v>493</v>
      </c>
      <c r="E8" s="3"/>
      <c r="F8" s="3"/>
      <c r="G8" s="3"/>
      <c r="H8" s="3"/>
      <c r="I8" s="3"/>
    </row>
    <row r="9" spans="1:38" ht="15.75" thickBot="1" x14ac:dyDescent="0.3">
      <c r="A9" s="1"/>
      <c r="B9" s="1"/>
      <c r="C9" s="1"/>
      <c r="D9" s="1"/>
      <c r="E9" s="1"/>
      <c r="F9" s="1"/>
      <c r="G9" s="1"/>
      <c r="H9" s="1"/>
      <c r="I9" s="1"/>
    </row>
    <row r="10" spans="1:38" ht="15.75" thickBot="1" x14ac:dyDescent="0.3">
      <c r="A10" s="1081" t="s">
        <v>4</v>
      </c>
      <c r="B10" s="1082"/>
      <c r="C10" s="1082"/>
      <c r="D10" s="1082"/>
      <c r="E10" s="1082"/>
      <c r="F10" s="1082"/>
      <c r="G10" s="1082"/>
      <c r="H10" s="1082"/>
      <c r="I10" s="1082"/>
      <c r="J10" s="1082"/>
      <c r="K10" s="1082"/>
      <c r="L10" s="1082"/>
      <c r="M10" s="1082"/>
      <c r="N10" s="1083"/>
      <c r="O10" s="57"/>
      <c r="P10" s="57"/>
      <c r="Q10" s="57"/>
      <c r="R10" s="1044" t="s">
        <v>5</v>
      </c>
      <c r="S10" s="1045"/>
      <c r="T10" s="1045"/>
      <c r="U10" s="1045"/>
      <c r="V10" s="1046"/>
      <c r="W10" s="1046"/>
      <c r="X10" s="1046"/>
      <c r="Y10" s="1046"/>
      <c r="Z10" s="1046"/>
      <c r="AA10" s="1046"/>
      <c r="AB10" s="1046"/>
      <c r="AC10" s="1046"/>
      <c r="AD10" s="1046"/>
      <c r="AE10" s="1045"/>
      <c r="AF10" s="1045"/>
      <c r="AG10" s="1045"/>
      <c r="AH10" s="1045"/>
      <c r="AI10" s="1046"/>
      <c r="AJ10" s="1045"/>
      <c r="AK10" s="1045"/>
      <c r="AL10" s="1047"/>
    </row>
    <row r="11" spans="1:38" x14ac:dyDescent="0.25">
      <c r="A11" s="1084" t="s">
        <v>2</v>
      </c>
      <c r="B11" s="1035" t="s">
        <v>30</v>
      </c>
      <c r="C11" s="1036"/>
      <c r="D11" s="1037"/>
      <c r="E11" s="1041" t="s">
        <v>38</v>
      </c>
      <c r="F11" s="1035" t="s">
        <v>39</v>
      </c>
      <c r="G11" s="1036"/>
      <c r="H11" s="1036"/>
      <c r="I11" s="1036"/>
      <c r="J11" s="1037"/>
      <c r="K11" s="1041" t="s">
        <v>1</v>
      </c>
      <c r="L11" s="1041" t="s">
        <v>0</v>
      </c>
      <c r="M11" s="1041" t="s">
        <v>201</v>
      </c>
      <c r="N11" s="1086" t="s">
        <v>6</v>
      </c>
      <c r="O11" s="1067" t="s">
        <v>36</v>
      </c>
      <c r="P11" s="1069" t="s">
        <v>37</v>
      </c>
      <c r="Q11" s="1071" t="s">
        <v>35</v>
      </c>
      <c r="R11" s="1065" t="s">
        <v>40</v>
      </c>
      <c r="S11" s="1051" t="s">
        <v>47</v>
      </c>
      <c r="T11" s="1051" t="s">
        <v>46</v>
      </c>
      <c r="U11" s="1051" t="s">
        <v>48</v>
      </c>
      <c r="V11" s="1043" t="s">
        <v>15</v>
      </c>
      <c r="W11" s="1043"/>
      <c r="X11" s="1043"/>
      <c r="Y11" s="1043"/>
      <c r="Z11" s="1043"/>
      <c r="AA11" s="1074" t="s">
        <v>50</v>
      </c>
      <c r="AB11" s="1043" t="s">
        <v>49</v>
      </c>
      <c r="AC11" s="1043" t="s">
        <v>18</v>
      </c>
      <c r="AD11" s="1043"/>
      <c r="AE11" s="1066" t="s">
        <v>19</v>
      </c>
      <c r="AF11" s="1066"/>
      <c r="AG11" s="1051" t="s">
        <v>41</v>
      </c>
      <c r="AH11" s="1049" t="s">
        <v>42</v>
      </c>
      <c r="AI11" s="1052" t="s">
        <v>43</v>
      </c>
      <c r="AJ11" s="1048" t="s">
        <v>44</v>
      </c>
      <c r="AK11" s="1050" t="s">
        <v>45</v>
      </c>
      <c r="AL11" s="1088" t="s">
        <v>26</v>
      </c>
    </row>
    <row r="12" spans="1:38" x14ac:dyDescent="0.25">
      <c r="A12" s="1085"/>
      <c r="B12" s="1038"/>
      <c r="C12" s="1039"/>
      <c r="D12" s="1040"/>
      <c r="E12" s="1042"/>
      <c r="F12" s="1038"/>
      <c r="G12" s="1039"/>
      <c r="H12" s="1039"/>
      <c r="I12" s="1039"/>
      <c r="J12" s="1040"/>
      <c r="K12" s="1042"/>
      <c r="L12" s="1042"/>
      <c r="M12" s="1042"/>
      <c r="N12" s="1087"/>
      <c r="O12" s="1067"/>
      <c r="P12" s="1069"/>
      <c r="Q12" s="1071"/>
      <c r="R12" s="1048"/>
      <c r="S12" s="1051"/>
      <c r="T12" s="1051"/>
      <c r="U12" s="1051"/>
      <c r="V12" s="1043" t="s">
        <v>13</v>
      </c>
      <c r="W12" s="1043"/>
      <c r="X12" s="1043" t="s">
        <v>14</v>
      </c>
      <c r="Y12" s="1043"/>
      <c r="Z12" s="1043"/>
      <c r="AA12" s="1074"/>
      <c r="AB12" s="1043"/>
      <c r="AC12" s="1043"/>
      <c r="AD12" s="1043"/>
      <c r="AE12" s="1043"/>
      <c r="AF12" s="1043"/>
      <c r="AG12" s="1051"/>
      <c r="AH12" s="1049"/>
      <c r="AI12" s="1052"/>
      <c r="AJ12" s="1048"/>
      <c r="AK12" s="1051"/>
      <c r="AL12" s="1089"/>
    </row>
    <row r="13" spans="1:38" ht="68.25" thickBot="1" x14ac:dyDescent="0.3">
      <c r="A13" s="1140"/>
      <c r="B13" s="366" t="s">
        <v>27</v>
      </c>
      <c r="C13" s="366" t="s">
        <v>28</v>
      </c>
      <c r="D13" s="367" t="s">
        <v>29</v>
      </c>
      <c r="E13" s="1141"/>
      <c r="F13" s="110" t="s">
        <v>8</v>
      </c>
      <c r="G13" s="110" t="s">
        <v>9</v>
      </c>
      <c r="H13" s="110" t="s">
        <v>10</v>
      </c>
      <c r="I13" s="110" t="s">
        <v>11</v>
      </c>
      <c r="J13" s="111" t="s">
        <v>3</v>
      </c>
      <c r="K13" s="1141"/>
      <c r="L13" s="1141"/>
      <c r="M13" s="1042"/>
      <c r="N13" s="1087"/>
      <c r="O13" s="1068"/>
      <c r="P13" s="1070"/>
      <c r="Q13" s="1072"/>
      <c r="R13" s="1131"/>
      <c r="S13" s="1128"/>
      <c r="T13" s="1128"/>
      <c r="U13" s="1128"/>
      <c r="V13" s="52" t="s">
        <v>16</v>
      </c>
      <c r="W13" s="52" t="s">
        <v>17</v>
      </c>
      <c r="X13" s="52" t="s">
        <v>25</v>
      </c>
      <c r="Y13" s="52" t="s">
        <v>24</v>
      </c>
      <c r="Z13" s="52" t="s">
        <v>17</v>
      </c>
      <c r="AA13" s="1074"/>
      <c r="AB13" s="1043"/>
      <c r="AC13" s="52" t="s">
        <v>20</v>
      </c>
      <c r="AD13" s="52" t="s">
        <v>21</v>
      </c>
      <c r="AE13" s="51" t="s">
        <v>22</v>
      </c>
      <c r="AF13" s="51" t="s">
        <v>23</v>
      </c>
      <c r="AG13" s="1051"/>
      <c r="AH13" s="1049"/>
      <c r="AI13" s="1053"/>
      <c r="AJ13" s="1048"/>
      <c r="AK13" s="1051"/>
      <c r="AL13" s="1089"/>
    </row>
    <row r="14" spans="1:38" s="376" customFormat="1" ht="102" thickBot="1" x14ac:dyDescent="0.3">
      <c r="A14" s="368" t="s">
        <v>494</v>
      </c>
      <c r="B14" s="369"/>
      <c r="C14" s="369" t="s">
        <v>58</v>
      </c>
      <c r="D14" s="370"/>
      <c r="E14" s="369" t="s">
        <v>495</v>
      </c>
      <c r="F14" s="369">
        <v>2</v>
      </c>
      <c r="G14" s="369">
        <v>2</v>
      </c>
      <c r="H14" s="369">
        <v>2</v>
      </c>
      <c r="I14" s="369">
        <v>2</v>
      </c>
      <c r="J14" s="371">
        <f>SUM(F14:I14)</f>
        <v>8</v>
      </c>
      <c r="K14" s="369" t="s">
        <v>496</v>
      </c>
      <c r="L14" s="369" t="s">
        <v>497</v>
      </c>
      <c r="M14" s="68">
        <v>576</v>
      </c>
      <c r="N14" s="68" t="s">
        <v>498</v>
      </c>
      <c r="O14" s="68" t="s">
        <v>499</v>
      </c>
      <c r="P14" s="68" t="s">
        <v>500</v>
      </c>
      <c r="Q14" s="68" t="s">
        <v>501</v>
      </c>
      <c r="R14" s="372"/>
      <c r="S14" s="373"/>
      <c r="T14" s="373"/>
      <c r="U14" s="373"/>
      <c r="V14" s="374"/>
      <c r="W14" s="374"/>
      <c r="X14" s="374"/>
      <c r="Y14" s="374"/>
      <c r="Z14" s="374"/>
      <c r="AA14" s="374"/>
      <c r="AB14" s="374"/>
      <c r="AC14" s="374"/>
      <c r="AD14" s="374"/>
      <c r="AE14" s="171"/>
      <c r="AF14" s="68"/>
      <c r="AG14" s="68"/>
      <c r="AH14" s="68"/>
      <c r="AI14" s="68"/>
      <c r="AJ14" s="68"/>
      <c r="AK14" s="68"/>
      <c r="AL14" s="375"/>
    </row>
    <row r="15" spans="1:38" ht="15.75" thickBot="1" x14ac:dyDescent="0.3">
      <c r="A15" s="377"/>
      <c r="B15" s="378"/>
      <c r="C15" s="161"/>
      <c r="D15" s="379"/>
      <c r="E15" s="161"/>
      <c r="F15" s="380"/>
      <c r="G15" s="380"/>
      <c r="H15" s="380"/>
      <c r="I15" s="380"/>
      <c r="J15" s="80">
        <f t="shared" ref="J15:J16" si="0">SUM(F15:I15)</f>
        <v>0</v>
      </c>
      <c r="K15" s="81"/>
      <c r="L15" s="381"/>
      <c r="M15" s="382"/>
      <c r="N15" s="382"/>
      <c r="O15" s="383"/>
      <c r="P15" s="383"/>
      <c r="Q15" s="383"/>
      <c r="R15" s="384"/>
      <c r="S15" s="380"/>
      <c r="T15" s="380"/>
      <c r="U15" s="380"/>
      <c r="V15" s="378"/>
      <c r="W15" s="161"/>
      <c r="X15" s="161"/>
      <c r="Y15" s="161"/>
      <c r="Z15" s="161"/>
      <c r="AA15" s="161"/>
      <c r="AB15" s="161"/>
      <c r="AC15" s="161"/>
      <c r="AD15" s="161"/>
      <c r="AE15" s="161"/>
      <c r="AF15" s="161"/>
      <c r="AG15" s="162"/>
      <c r="AH15" s="385"/>
      <c r="AI15" s="12"/>
      <c r="AJ15" s="161"/>
      <c r="AK15" s="161"/>
      <c r="AL15" s="386"/>
    </row>
    <row r="16" spans="1:38" ht="15.75" thickBot="1" x14ac:dyDescent="0.3">
      <c r="A16" s="86" t="s">
        <v>3</v>
      </c>
      <c r="B16" s="87"/>
      <c r="C16" s="87"/>
      <c r="D16" s="87"/>
      <c r="E16" s="88"/>
      <c r="F16" s="5">
        <f>SUM(F14:F15)</f>
        <v>2</v>
      </c>
      <c r="G16" s="5">
        <f>SUM(G14:G15)</f>
        <v>2</v>
      </c>
      <c r="H16" s="5">
        <f>SUM(H14:H15)</f>
        <v>2</v>
      </c>
      <c r="I16" s="5">
        <f>SUM(I14:I15)</f>
        <v>2</v>
      </c>
      <c r="J16" s="144">
        <f t="shared" si="0"/>
        <v>8</v>
      </c>
      <c r="K16" s="89" t="s">
        <v>7</v>
      </c>
      <c r="L16" s="89" t="s">
        <v>7</v>
      </c>
      <c r="M16" s="90" t="s">
        <v>7</v>
      </c>
      <c r="N16" s="5">
        <v>20</v>
      </c>
      <c r="O16" s="91"/>
      <c r="P16" s="91"/>
      <c r="Q16" s="91"/>
      <c r="R16" s="4">
        <f>SUM(R14:R15)</f>
        <v>0</v>
      </c>
      <c r="S16" s="5">
        <f>SUM(S14:S15)</f>
        <v>0</v>
      </c>
      <c r="T16" s="5">
        <f>SUM(T14:T15)</f>
        <v>0</v>
      </c>
      <c r="U16" s="5"/>
      <c r="V16" s="5">
        <f>SUM(V14:V15)</f>
        <v>0</v>
      </c>
      <c r="W16" s="5">
        <f>SUM(W14:W15)</f>
        <v>0</v>
      </c>
      <c r="X16" s="5"/>
      <c r="Y16" s="5">
        <f>SUM(Y14:Y15)</f>
        <v>0</v>
      </c>
      <c r="Z16" s="5">
        <f>SUM(Z14:Z15)</f>
        <v>0</v>
      </c>
      <c r="AA16" s="7"/>
      <c r="AB16" s="7"/>
      <c r="AC16" s="5">
        <f>SUM(AC14:AC15)</f>
        <v>0</v>
      </c>
      <c r="AD16" s="5">
        <f>SUM(AD14:AD15)</f>
        <v>0</v>
      </c>
      <c r="AE16" s="5">
        <f>SUM(AE14:AE15)</f>
        <v>0</v>
      </c>
      <c r="AF16" s="5">
        <f>SUM(AF14:AF15)</f>
        <v>0</v>
      </c>
      <c r="AG16" s="6"/>
      <c r="AH16" s="8"/>
      <c r="AI16" s="16" t="e">
        <f>AVERAGE(AI14:AI15)</f>
        <v>#DIV/0!</v>
      </c>
      <c r="AJ16" s="7">
        <f>SUM(AJ14:AJ15)</f>
        <v>0</v>
      </c>
      <c r="AK16" s="7"/>
      <c r="AL16" s="9"/>
    </row>
    <row r="17" spans="1:38" ht="15.75" thickBot="1" x14ac:dyDescent="0.3">
      <c r="A17" s="1076" t="s">
        <v>31</v>
      </c>
      <c r="B17" s="1077"/>
      <c r="C17" s="1077"/>
      <c r="D17" s="1077"/>
      <c r="E17" s="1077"/>
      <c r="F17" s="1077"/>
      <c r="G17" s="1077"/>
      <c r="H17" s="1077"/>
      <c r="I17" s="1077"/>
      <c r="J17" s="1077"/>
      <c r="K17" s="1077"/>
      <c r="L17" s="1077"/>
      <c r="M17" s="1077"/>
      <c r="N17" s="1077"/>
      <c r="O17" s="1077"/>
      <c r="P17" s="1077"/>
      <c r="Q17" s="1077"/>
      <c r="R17" s="1077"/>
      <c r="S17" s="1077"/>
      <c r="T17" s="1077"/>
      <c r="U17" s="1077"/>
      <c r="V17" s="1077"/>
      <c r="W17" s="1077"/>
      <c r="X17" s="1077"/>
      <c r="Y17" s="1077"/>
      <c r="Z17" s="1077"/>
      <c r="AA17" s="1077"/>
      <c r="AB17" s="1077"/>
      <c r="AC17" s="1077"/>
      <c r="AD17" s="1077"/>
      <c r="AE17" s="1077"/>
      <c r="AF17" s="1077"/>
      <c r="AG17" s="1077"/>
      <c r="AH17" s="1077"/>
      <c r="AI17" s="1077"/>
      <c r="AJ17" s="1077"/>
      <c r="AK17" s="1077"/>
      <c r="AL17" s="1078"/>
    </row>
    <row r="21" spans="1:38" x14ac:dyDescent="0.25">
      <c r="A21" s="1079" t="s">
        <v>33</v>
      </c>
      <c r="B21" s="1079"/>
      <c r="C21" s="1079"/>
      <c r="D21" s="1079"/>
      <c r="E21" s="1079"/>
    </row>
    <row r="22" spans="1:38" x14ac:dyDescent="0.25">
      <c r="A22" s="3" t="s">
        <v>502</v>
      </c>
    </row>
    <row r="23" spans="1:38" x14ac:dyDescent="0.25">
      <c r="A23" t="s">
        <v>503</v>
      </c>
    </row>
    <row r="28" spans="1:38" x14ac:dyDescent="0.25">
      <c r="A28" s="1079" t="s">
        <v>33</v>
      </c>
      <c r="B28" s="1079"/>
      <c r="C28" s="1079"/>
      <c r="D28" s="1079"/>
      <c r="E28" s="1079"/>
    </row>
    <row r="29" spans="1:38" x14ac:dyDescent="0.25">
      <c r="A29" s="3" t="s">
        <v>504</v>
      </c>
    </row>
    <row r="30" spans="1:38" x14ac:dyDescent="0.25">
      <c r="A30" t="s">
        <v>505</v>
      </c>
    </row>
  </sheetData>
  <mergeCells count="42">
    <mergeCell ref="A1:E4"/>
    <mergeCell ref="F1:O2"/>
    <mergeCell ref="P1:Q1"/>
    <mergeCell ref="P2:Q2"/>
    <mergeCell ref="F3:O4"/>
    <mergeCell ref="P3:Q4"/>
    <mergeCell ref="A11:A13"/>
    <mergeCell ref="B11:D12"/>
    <mergeCell ref="E11:E13"/>
    <mergeCell ref="F11:J12"/>
    <mergeCell ref="K11:K13"/>
    <mergeCell ref="A6:AJ6"/>
    <mergeCell ref="A7:C7"/>
    <mergeCell ref="D7:K7"/>
    <mergeCell ref="A10:N10"/>
    <mergeCell ref="R10:AL10"/>
    <mergeCell ref="T11:T13"/>
    <mergeCell ref="U11:U13"/>
    <mergeCell ref="V11:Z11"/>
    <mergeCell ref="AA11:AA13"/>
    <mergeCell ref="L11:L13"/>
    <mergeCell ref="M11:M13"/>
    <mergeCell ref="N11:N13"/>
    <mergeCell ref="O11:O13"/>
    <mergeCell ref="P11:P13"/>
    <mergeCell ref="Q11:Q13"/>
    <mergeCell ref="A21:E21"/>
    <mergeCell ref="A28:E28"/>
    <mergeCell ref="AJ11:AJ13"/>
    <mergeCell ref="AK11:AK13"/>
    <mergeCell ref="AL11:AL13"/>
    <mergeCell ref="V12:W12"/>
    <mergeCell ref="X12:Z12"/>
    <mergeCell ref="A17:AL17"/>
    <mergeCell ref="AB11:AB13"/>
    <mergeCell ref="AC11:AD12"/>
    <mergeCell ref="AE11:AF12"/>
    <mergeCell ref="AG11:AG13"/>
    <mergeCell ref="AH11:AH13"/>
    <mergeCell ref="AI11:AI13"/>
    <mergeCell ref="R11:R13"/>
    <mergeCell ref="S11:S13"/>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Agricultura</vt:lpstr>
      <vt:lpstr>Ambiente</vt:lpstr>
      <vt:lpstr>CTeI</vt:lpstr>
      <vt:lpstr>Competitividad</vt:lpstr>
      <vt:lpstr>Cooperación</vt:lpstr>
      <vt:lpstr>Dllo. Social</vt:lpstr>
      <vt:lpstr>Educación</vt:lpstr>
      <vt:lpstr>Función P.</vt:lpstr>
      <vt:lpstr>General</vt:lpstr>
      <vt:lpstr>Gobierno</vt:lpstr>
      <vt:lpstr>Hábitat</vt:lpstr>
      <vt:lpstr>Minas</vt:lpstr>
      <vt:lpstr>Mujer</vt:lpstr>
      <vt:lpstr>Planeación</vt:lpstr>
      <vt:lpstr>Salud</vt:lpstr>
      <vt:lpstr>TIC</vt:lpstr>
      <vt:lpstr>Transporte</vt:lpstr>
      <vt:lpstr>UAEGRD</vt:lpstr>
      <vt:lpstr>Felicidad</vt:lpstr>
      <vt:lpstr>ACPP</vt:lpstr>
      <vt:lpstr>Beneficencia</vt:lpstr>
      <vt:lpstr>CSC</vt:lpstr>
      <vt:lpstr>EPC</vt:lpstr>
      <vt:lpstr>Indeportes</vt:lpstr>
      <vt:lpstr>Consolidado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Abel Pedraza Novoa</dc:creator>
  <cp:lastModifiedBy>Monica Jazmin Orozco Quecano</cp:lastModifiedBy>
  <cp:lastPrinted>2019-02-26T21:05:45Z</cp:lastPrinted>
  <dcterms:created xsi:type="dcterms:W3CDTF">2016-08-16T15:09:08Z</dcterms:created>
  <dcterms:modified xsi:type="dcterms:W3CDTF">2019-09-24T16:49:02Z</dcterms:modified>
</cp:coreProperties>
</file>