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D5495E40-20ED-4E47-AF4A-089F67593905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</sheets>
  <definedNames>
    <definedName name="_xlnm.Print_Area" localSheetId="0">'FASE 1'!$A$1:$Z$167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2" i="14" l="1"/>
  <c r="X40" i="14"/>
  <c r="X38" i="14"/>
  <c r="T36" i="14"/>
  <c r="U36" i="14"/>
  <c r="V36" i="14"/>
  <c r="X36" i="14"/>
  <c r="T38" i="14"/>
  <c r="U38" i="14"/>
  <c r="V38" i="14"/>
  <c r="W38" i="14"/>
  <c r="T40" i="14"/>
  <c r="U40" i="14"/>
  <c r="V40" i="14"/>
  <c r="W40" i="14" s="1"/>
  <c r="T42" i="14"/>
  <c r="U42" i="14"/>
  <c r="V42" i="14"/>
  <c r="X149" i="14"/>
  <c r="X151" i="14"/>
  <c r="X153" i="14"/>
  <c r="W147" i="14"/>
  <c r="W42" i="14" l="1"/>
  <c r="W36" i="14"/>
  <c r="T153" i="14"/>
  <c r="T151" i="14"/>
  <c r="T149" i="14"/>
  <c r="X147" i="14"/>
  <c r="T147" i="14"/>
  <c r="X130" i="14"/>
  <c r="T130" i="14"/>
  <c r="X128" i="14"/>
  <c r="T128" i="14"/>
  <c r="X126" i="14"/>
  <c r="T126" i="14"/>
  <c r="X124" i="14"/>
  <c r="V124" i="14"/>
  <c r="U124" i="14"/>
  <c r="T124" i="14"/>
  <c r="X108" i="14"/>
  <c r="T108" i="14"/>
  <c r="X106" i="14"/>
  <c r="T106" i="14"/>
  <c r="X104" i="14"/>
  <c r="T104" i="14"/>
  <c r="X102" i="14"/>
  <c r="V102" i="14"/>
  <c r="U102" i="14"/>
  <c r="W102" i="14" s="1"/>
  <c r="T102" i="14"/>
  <c r="X86" i="14"/>
  <c r="T86" i="14"/>
  <c r="X84" i="14"/>
  <c r="T84" i="14"/>
  <c r="X82" i="14"/>
  <c r="T82" i="14"/>
  <c r="X80" i="14"/>
  <c r="V80" i="14"/>
  <c r="U80" i="14"/>
  <c r="T80" i="14"/>
  <c r="X64" i="14"/>
  <c r="T64" i="14"/>
  <c r="X62" i="14"/>
  <c r="T62" i="14"/>
  <c r="X60" i="14"/>
  <c r="T60" i="14"/>
  <c r="X58" i="14"/>
  <c r="V58" i="14"/>
  <c r="U58" i="14"/>
  <c r="T58" i="14"/>
  <c r="T15" i="14"/>
  <c r="T17" i="14"/>
  <c r="T19" i="14"/>
  <c r="T13" i="14"/>
  <c r="X15" i="14"/>
  <c r="X17" i="14"/>
  <c r="X19" i="14"/>
  <c r="X13" i="14"/>
  <c r="W124" i="14" l="1"/>
  <c r="W80" i="14"/>
  <c r="W58" i="14"/>
  <c r="C49" i="14"/>
  <c r="E25" i="14"/>
  <c r="E26" i="14"/>
  <c r="E28" i="14"/>
  <c r="E29" i="14"/>
  <c r="C29" i="14"/>
  <c r="C28" i="14"/>
  <c r="C25" i="14"/>
  <c r="C26" i="14"/>
  <c r="E55" i="14"/>
  <c r="C55" i="14"/>
  <c r="E54" i="14"/>
  <c r="C54" i="14"/>
  <c r="E52" i="14"/>
  <c r="C52" i="14"/>
  <c r="E51" i="14"/>
  <c r="C51" i="14"/>
  <c r="E49" i="14"/>
  <c r="E48" i="14"/>
  <c r="C48" i="14"/>
  <c r="E166" i="14"/>
  <c r="C166" i="14"/>
  <c r="E165" i="14"/>
  <c r="C165" i="14"/>
  <c r="E163" i="14"/>
  <c r="C163" i="14"/>
  <c r="E162" i="14"/>
  <c r="C162" i="14"/>
  <c r="E160" i="14"/>
  <c r="C160" i="14"/>
  <c r="E159" i="14"/>
  <c r="C159" i="14"/>
  <c r="E144" i="14"/>
  <c r="C144" i="14"/>
  <c r="E143" i="14"/>
  <c r="C143" i="14"/>
  <c r="E141" i="14"/>
  <c r="C141" i="14"/>
  <c r="E140" i="14"/>
  <c r="C140" i="14"/>
  <c r="E138" i="14"/>
  <c r="C138" i="14"/>
  <c r="E137" i="14"/>
  <c r="C137" i="14"/>
  <c r="V126" i="14"/>
  <c r="U126" i="14"/>
  <c r="C117" i="14"/>
  <c r="C121" i="14"/>
  <c r="C120" i="14"/>
  <c r="E120" i="14"/>
  <c r="E121" i="14"/>
  <c r="E117" i="14"/>
  <c r="E118" i="14"/>
  <c r="C118" i="14"/>
  <c r="E114" i="14"/>
  <c r="E115" i="14"/>
  <c r="C115" i="14"/>
  <c r="C114" i="14"/>
  <c r="C99" i="14"/>
  <c r="C98" i="14"/>
  <c r="E98" i="14"/>
  <c r="E99" i="14"/>
  <c r="C95" i="14"/>
  <c r="E95" i="14"/>
  <c r="E96" i="14"/>
  <c r="C96" i="14"/>
  <c r="E92" i="14"/>
  <c r="E93" i="14"/>
  <c r="C93" i="14"/>
  <c r="C92" i="14"/>
  <c r="C77" i="14"/>
  <c r="C76" i="14"/>
  <c r="E76" i="14"/>
  <c r="E77" i="14"/>
  <c r="C73" i="14"/>
  <c r="E73" i="14"/>
  <c r="E74" i="14"/>
  <c r="C74" i="14"/>
  <c r="E70" i="14"/>
  <c r="E71" i="14"/>
  <c r="C71" i="14"/>
  <c r="C70" i="14"/>
  <c r="C32" i="14"/>
  <c r="C31" i="14"/>
  <c r="E31" i="14"/>
  <c r="E32" i="14"/>
  <c r="V104" i="14"/>
  <c r="U104" i="14"/>
  <c r="V82" i="14"/>
  <c r="U82" i="14"/>
  <c r="V60" i="14"/>
  <c r="U60" i="14"/>
  <c r="W149" i="14" l="1"/>
  <c r="V62" i="14"/>
  <c r="W82" i="14"/>
  <c r="U130" i="14"/>
  <c r="V108" i="14"/>
  <c r="V64" i="14"/>
  <c r="V86" i="14"/>
  <c r="U84" i="14"/>
  <c r="W126" i="14"/>
  <c r="W60" i="14"/>
  <c r="V84" i="14"/>
  <c r="W104" i="14"/>
  <c r="U128" i="14"/>
  <c r="U106" i="14"/>
  <c r="V106" i="14"/>
  <c r="U64" i="14"/>
  <c r="U108" i="14"/>
  <c r="V130" i="14"/>
  <c r="W19" i="14"/>
  <c r="U62" i="14"/>
  <c r="U86" i="14"/>
  <c r="V128" i="14"/>
  <c r="W128" i="14" s="1"/>
  <c r="W15" i="14"/>
  <c r="W13" i="14"/>
  <c r="W151" i="14" l="1"/>
  <c r="W108" i="14"/>
  <c r="W62" i="14"/>
  <c r="W130" i="14"/>
  <c r="W153" i="14"/>
  <c r="W64" i="14"/>
  <c r="W84" i="14"/>
  <c r="W86" i="14"/>
  <c r="W106" i="14"/>
  <c r="W17" i="14"/>
</calcChain>
</file>

<file path=xl/sharedStrings.xml><?xml version="1.0" encoding="utf-8"?>
<sst xmlns="http://schemas.openxmlformats.org/spreadsheetml/2006/main" count="423" uniqueCount="74">
  <si>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</si>
  <si>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</si>
  <si>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</si>
  <si>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</si>
  <si>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</si>
  <si>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</si>
  <si>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</si>
  <si>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</si>
  <si>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</si>
  <si>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</si>
  <si>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</si>
  <si>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</si>
  <si>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</si>
  <si>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</si>
  <si>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</si>
  <si>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</si>
  <si>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</si>
  <si>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</si>
  <si>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</si>
  <si>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</si>
  <si>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</si>
  <si>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</si>
  <si>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</si>
  <si>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</si>
  <si>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</si>
  <si>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</si>
  <si>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</si>
  <si>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</si>
  <si>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</si>
  <si>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</si>
  <si>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</si>
  <si>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</si>
  <si>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</si>
  <si>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</si>
  <si>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</si>
  <si>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12:00p. m.</t>
  </si>
  <si>
    <t>01:00p. m.</t>
  </si>
  <si>
    <t>GRUPO F</t>
  </si>
  <si>
    <t>GRUPO G</t>
  </si>
  <si>
    <t>FONDECUN</t>
  </si>
  <si>
    <t>EPC</t>
  </si>
  <si>
    <t>IDACO</t>
  </si>
  <si>
    <t>INDEPORTES</t>
  </si>
  <si>
    <t>IDECUT</t>
  </si>
  <si>
    <t xml:space="preserve">ESCENARIO </t>
  </si>
  <si>
    <t>GOBERNACIÓN CAMPO # 1</t>
  </si>
  <si>
    <t>GOBERNACIÓN CAMPO # 2</t>
  </si>
  <si>
    <t>PENSIONES</t>
  </si>
  <si>
    <t>Boletin 001</t>
  </si>
  <si>
    <t>SECRE. GENERAL</t>
  </si>
  <si>
    <t>HACIENDA</t>
  </si>
  <si>
    <t>SECRE. GOBIERNO</t>
  </si>
  <si>
    <t>SECRE. TRNASPORTE Y MOVILIDAD</t>
  </si>
  <si>
    <t>APEC</t>
  </si>
  <si>
    <t>ICCU</t>
  </si>
  <si>
    <t>SECRE. AMBIENTE</t>
  </si>
  <si>
    <t>FUNCION PUBLICA</t>
  </si>
  <si>
    <t>DESARROLLO E INCLUSION</t>
  </si>
  <si>
    <t>EIC</t>
  </si>
  <si>
    <t>SECRE. CIENCIA Y TECNOLOGIA</t>
  </si>
  <si>
    <t>AGENCIA CATASTRAL</t>
  </si>
  <si>
    <t>SECRE. TIC</t>
  </si>
  <si>
    <t>ACIDC</t>
  </si>
  <si>
    <t>DESPACHO</t>
  </si>
  <si>
    <t>HABITAT Y VIVIENDA</t>
  </si>
  <si>
    <t>BENEFICENCIA</t>
  </si>
  <si>
    <t>SECRE. EDUCACION</t>
  </si>
  <si>
    <t xml:space="preserve">COMPETITIVIDAD </t>
  </si>
  <si>
    <t>SECRE. SALUD</t>
  </si>
  <si>
    <t>CONTRALORIA</t>
  </si>
  <si>
    <t>RIESGOS</t>
  </si>
  <si>
    <t>11:00a. m.</t>
  </si>
  <si>
    <t xml:space="preserve"> </t>
  </si>
  <si>
    <t>Actualización:2-mayo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</si>
</sst>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sz val="8"/>
      <color rgb="FF002060"/>
      <name val="Trebuchet MS"/>
      <family val="2"/>
    </font>
    <font>
      <b/>
      <sz val="8"/>
      <color theme="0"/>
      <name val="Trebuchet MS"/>
      <family val="2"/>
    </font>
    <font>
      <b/>
      <sz val="9"/>
      <color theme="0"/>
      <name val="Trebuchet MS"/>
      <family val="2"/>
    </font>
    <font>
      <b/>
      <sz val="8"/>
      <color rgb="FF00206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5" borderId="4" xfId="3" applyNumberFormat="1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4" fillId="0" borderId="0" xfId="0" applyNumberFormat="1" applyFont="1"/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" fontId="9" fillId="2" borderId="6" xfId="3" applyNumberFormat="1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1" fontId="10" fillId="2" borderId="6" xfId="3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8" fontId="9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18" fontId="9" fillId="2" borderId="0" xfId="0" applyNumberFormat="1" applyFont="1" applyFill="1" applyBorder="1" applyAlignment="1">
      <alignment horizontal="center" vertical="center" wrapText="1"/>
    </xf>
    <xf numFmtId="0" fontId="7" fillId="5" borderId="0" xfId="3" applyFont="1" applyFill="1" applyBorder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7" fillId="5" borderId="19" xfId="3" applyFont="1" applyFill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vertical="center"/>
    </xf>
    <xf numFmtId="0" fontId="9" fillId="0" borderId="22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1" fontId="9" fillId="2" borderId="20" xfId="3" applyNumberFormat="1" applyFont="1" applyFill="1" applyBorder="1" applyAlignment="1">
      <alignment horizontal="center" vertical="center"/>
    </xf>
    <xf numFmtId="1" fontId="9" fillId="2" borderId="21" xfId="3" applyNumberFormat="1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1" fontId="10" fillId="2" borderId="20" xfId="3" applyNumberFormat="1" applyFont="1" applyFill="1" applyBorder="1" applyAlignment="1">
      <alignment horizontal="center" vertical="center"/>
    </xf>
    <xf numFmtId="1" fontId="10" fillId="2" borderId="21" xfId="3" applyNumberFormat="1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9</xdr:row>
      <xdr:rowOff>0</xdr:rowOff>
    </xdr:from>
    <xdr:to>
      <xdr:col>21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130342</xdr:colOff>
      <xdr:row>0</xdr:row>
      <xdr:rowOff>140368</xdr:rowOff>
    </xdr:from>
    <xdr:to>
      <xdr:col>4</xdr:col>
      <xdr:colOff>287025</xdr:colOff>
      <xdr:row>8</xdr:row>
      <xdr:rowOff>134353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789" y="140368"/>
          <a:ext cx="1971446" cy="151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A562"/>
  <sheetViews>
    <sheetView showGridLines="0" tabSelected="1" view="pageBreakPreview" topLeftCell="A124" zoomScale="95" zoomScaleNormal="55" zoomScaleSheetLayoutView="95" zoomScalePageLayoutView="55" workbookViewId="0">
      <selection activeCell="E137" sqref="E137:K137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6" width="4.7109375" style="1" customWidth="1"/>
    <col min="17" max="17" width="4.7109375" style="28" customWidth="1"/>
    <col min="18" max="19" width="4.7109375" style="1" customWidth="1"/>
    <col min="20" max="20" width="8.140625" style="1" customWidth="1"/>
    <col min="21" max="25" width="4.7109375" style="1" customWidth="1"/>
    <col min="26" max="26" width="3.7109375" style="1" customWidth="1"/>
    <col min="27" max="29" width="11.42578125" style="1" customWidth="1"/>
    <col min="30" max="16384" width="10.85546875" style="1"/>
  </cols>
  <sheetData>
    <row r="1" spans="2:25" x14ac:dyDescent="0.3">
      <c r="H1" s="1" t="s">
        <v>72</v>
      </c>
    </row>
    <row r="9" spans="2:25" ht="15" customHeight="1" x14ac:dyDescent="0.3">
      <c r="B9" s="4" t="s">
        <v>48</v>
      </c>
      <c r="Y9" s="5" t="s">
        <v>73</v>
      </c>
    </row>
    <row r="10" spans="2:25" ht="21.75" customHeight="1" x14ac:dyDescent="0.3">
      <c r="B10" s="34" t="s">
        <v>16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2:25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9"/>
      <c r="R11" s="3"/>
      <c r="S11" s="3"/>
      <c r="T11" s="2"/>
      <c r="U11" s="2"/>
      <c r="V11" s="2"/>
      <c r="W11" s="2"/>
      <c r="X11" s="2"/>
    </row>
    <row r="12" spans="2:25" ht="15" customHeight="1" x14ac:dyDescent="0.3">
      <c r="B12" s="54" t="s">
        <v>11</v>
      </c>
      <c r="C12" s="17" t="s">
        <v>0</v>
      </c>
      <c r="D12" s="65">
        <v>1</v>
      </c>
      <c r="E12" s="65"/>
      <c r="F12" s="65">
        <v>2</v>
      </c>
      <c r="G12" s="65"/>
      <c r="H12" s="65">
        <v>3</v>
      </c>
      <c r="I12" s="65"/>
      <c r="J12" s="63">
        <v>4</v>
      </c>
      <c r="K12" s="64"/>
      <c r="L12" s="12"/>
      <c r="M12" s="21" t="s">
        <v>18</v>
      </c>
      <c r="N12" s="18" t="s">
        <v>19</v>
      </c>
      <c r="O12" s="18" t="s">
        <v>20</v>
      </c>
      <c r="P12" s="18" t="s">
        <v>21</v>
      </c>
      <c r="Q12" s="30" t="s">
        <v>22</v>
      </c>
      <c r="R12" s="18" t="s">
        <v>27</v>
      </c>
      <c r="S12" s="18" t="s">
        <v>28</v>
      </c>
      <c r="T12" s="18" t="s">
        <v>29</v>
      </c>
      <c r="U12" s="18" t="s">
        <v>24</v>
      </c>
      <c r="V12" s="18" t="s">
        <v>25</v>
      </c>
      <c r="W12" s="18" t="s">
        <v>26</v>
      </c>
      <c r="X12" s="18" t="s">
        <v>1</v>
      </c>
      <c r="Y12" s="22" t="s">
        <v>23</v>
      </c>
    </row>
    <row r="13" spans="2:25" ht="15" customHeight="1" x14ac:dyDescent="0.3">
      <c r="B13" s="54"/>
      <c r="C13" s="55" t="s">
        <v>49</v>
      </c>
      <c r="D13" s="70"/>
      <c r="E13" s="26"/>
      <c r="F13" s="68"/>
      <c r="G13" s="19"/>
      <c r="H13" s="68"/>
      <c r="I13" s="19"/>
      <c r="J13" s="66">
        <v>1</v>
      </c>
      <c r="K13" s="20">
        <v>1</v>
      </c>
      <c r="L13" s="13"/>
      <c r="M13" s="45">
        <v>1</v>
      </c>
      <c r="N13" s="45">
        <v>0</v>
      </c>
      <c r="O13" s="45">
        <v>1</v>
      </c>
      <c r="P13" s="45">
        <v>0</v>
      </c>
      <c r="Q13" s="44">
        <v>0</v>
      </c>
      <c r="R13" s="44">
        <v>1</v>
      </c>
      <c r="S13" s="44">
        <v>2</v>
      </c>
      <c r="T13" s="46">
        <f>R13-S13</f>
        <v>-1</v>
      </c>
      <c r="U13" s="45">
        <v>56</v>
      </c>
      <c r="V13" s="45">
        <v>63</v>
      </c>
      <c r="W13" s="47">
        <f>+U13-V13</f>
        <v>-7</v>
      </c>
      <c r="X13" s="53">
        <f>+(N13*2)+(O13)+(P13*2)</f>
        <v>1</v>
      </c>
      <c r="Y13" s="45"/>
    </row>
    <row r="14" spans="2:25" ht="15" customHeight="1" x14ac:dyDescent="0.3">
      <c r="B14" s="54"/>
      <c r="C14" s="56"/>
      <c r="D14" s="71"/>
      <c r="E14" s="26"/>
      <c r="F14" s="69"/>
      <c r="G14" s="19"/>
      <c r="H14" s="69"/>
      <c r="I14" s="19"/>
      <c r="J14" s="67"/>
      <c r="K14" s="20">
        <v>2</v>
      </c>
      <c r="L14" s="13"/>
      <c r="M14" s="45"/>
      <c r="N14" s="45"/>
      <c r="O14" s="45"/>
      <c r="P14" s="45"/>
      <c r="Q14" s="44"/>
      <c r="R14" s="45"/>
      <c r="S14" s="45"/>
      <c r="T14" s="47"/>
      <c r="U14" s="45"/>
      <c r="V14" s="45"/>
      <c r="W14" s="47"/>
      <c r="X14" s="53"/>
      <c r="Y14" s="45"/>
    </row>
    <row r="15" spans="2:25" ht="15" customHeight="1" x14ac:dyDescent="0.3">
      <c r="B15" s="54"/>
      <c r="C15" s="55" t="s">
        <v>50</v>
      </c>
      <c r="D15" s="68"/>
      <c r="E15" s="19"/>
      <c r="F15" s="70"/>
      <c r="G15" s="26"/>
      <c r="H15" s="68">
        <v>2</v>
      </c>
      <c r="I15" s="19">
        <v>2</v>
      </c>
      <c r="J15" s="68"/>
      <c r="K15" s="19"/>
      <c r="L15" s="13"/>
      <c r="M15" s="45">
        <v>0</v>
      </c>
      <c r="N15" s="45">
        <v>1</v>
      </c>
      <c r="O15" s="45">
        <v>0</v>
      </c>
      <c r="P15" s="45">
        <v>0</v>
      </c>
      <c r="Q15" s="44">
        <v>0</v>
      </c>
      <c r="R15" s="44">
        <v>2</v>
      </c>
      <c r="S15" s="44">
        <v>0</v>
      </c>
      <c r="T15" s="46">
        <f t="shared" ref="T15" si="0">R15-S15</f>
        <v>2</v>
      </c>
      <c r="U15" s="45">
        <v>50</v>
      </c>
      <c r="V15" s="45">
        <v>24</v>
      </c>
      <c r="W15" s="47">
        <f t="shared" ref="W15" si="1">+U15-V15</f>
        <v>26</v>
      </c>
      <c r="X15" s="53">
        <f t="shared" ref="X15" si="2">+(N15*2)+(O15)+(P15*2)</f>
        <v>2</v>
      </c>
      <c r="Y15" s="45"/>
    </row>
    <row r="16" spans="2:25" ht="15" customHeight="1" x14ac:dyDescent="0.3">
      <c r="B16" s="54"/>
      <c r="C16" s="56"/>
      <c r="D16" s="69"/>
      <c r="E16" s="19"/>
      <c r="F16" s="71"/>
      <c r="G16" s="26"/>
      <c r="H16" s="69"/>
      <c r="I16" s="19">
        <v>0</v>
      </c>
      <c r="J16" s="69"/>
      <c r="K16" s="19"/>
      <c r="L16" s="13"/>
      <c r="M16" s="45"/>
      <c r="N16" s="45"/>
      <c r="O16" s="45"/>
      <c r="P16" s="45"/>
      <c r="Q16" s="44"/>
      <c r="R16" s="45"/>
      <c r="S16" s="45"/>
      <c r="T16" s="47"/>
      <c r="U16" s="45"/>
      <c r="V16" s="45"/>
      <c r="W16" s="47"/>
      <c r="X16" s="53"/>
      <c r="Y16" s="45"/>
    </row>
    <row r="17" spans="2:27" ht="15" customHeight="1" x14ac:dyDescent="0.3">
      <c r="B17" s="54"/>
      <c r="C17" s="52" t="s">
        <v>47</v>
      </c>
      <c r="D17" s="68"/>
      <c r="E17" s="19"/>
      <c r="F17" s="68">
        <v>1</v>
      </c>
      <c r="G17" s="19">
        <v>0</v>
      </c>
      <c r="H17" s="70"/>
      <c r="I17" s="26"/>
      <c r="J17" s="68"/>
      <c r="K17" s="19"/>
      <c r="L17" s="13"/>
      <c r="M17" s="45">
        <v>0</v>
      </c>
      <c r="N17" s="45">
        <v>0</v>
      </c>
      <c r="O17" s="45">
        <v>1</v>
      </c>
      <c r="P17" s="45">
        <v>0</v>
      </c>
      <c r="Q17" s="44">
        <v>0</v>
      </c>
      <c r="R17" s="44">
        <v>0</v>
      </c>
      <c r="S17" s="44">
        <v>2</v>
      </c>
      <c r="T17" s="46">
        <f t="shared" ref="T17" si="3">R17-S17</f>
        <v>-2</v>
      </c>
      <c r="U17" s="45">
        <v>24</v>
      </c>
      <c r="V17" s="45">
        <v>50</v>
      </c>
      <c r="W17" s="47">
        <f t="shared" ref="W17" si="4">+U17-V17</f>
        <v>-26</v>
      </c>
      <c r="X17" s="53">
        <f t="shared" ref="X17" si="5">+(N17*2)+(O17)+(P17*2)</f>
        <v>1</v>
      </c>
      <c r="Y17" s="45"/>
    </row>
    <row r="18" spans="2:27" ht="15" customHeight="1" x14ac:dyDescent="0.3">
      <c r="B18" s="54"/>
      <c r="C18" s="52"/>
      <c r="D18" s="69"/>
      <c r="E18" s="19"/>
      <c r="F18" s="69"/>
      <c r="G18" s="19">
        <v>2</v>
      </c>
      <c r="H18" s="71"/>
      <c r="I18" s="26"/>
      <c r="J18" s="69"/>
      <c r="K18" s="19"/>
      <c r="L18" s="13"/>
      <c r="M18" s="45"/>
      <c r="N18" s="45"/>
      <c r="O18" s="45"/>
      <c r="P18" s="45"/>
      <c r="Q18" s="44"/>
      <c r="R18" s="45"/>
      <c r="S18" s="45"/>
      <c r="T18" s="47"/>
      <c r="U18" s="45"/>
      <c r="V18" s="45"/>
      <c r="W18" s="47"/>
      <c r="X18" s="53"/>
      <c r="Y18" s="45"/>
    </row>
    <row r="19" spans="2:27" ht="15" customHeight="1" x14ac:dyDescent="0.3">
      <c r="B19" s="54"/>
      <c r="C19" s="52" t="s">
        <v>51</v>
      </c>
      <c r="D19" s="68">
        <v>2</v>
      </c>
      <c r="E19" s="19">
        <v>2</v>
      </c>
      <c r="F19" s="68"/>
      <c r="G19" s="19"/>
      <c r="H19" s="68"/>
      <c r="I19" s="19"/>
      <c r="J19" s="70"/>
      <c r="K19" s="27"/>
      <c r="L19" s="13"/>
      <c r="M19" s="45">
        <v>1</v>
      </c>
      <c r="N19" s="45">
        <v>1</v>
      </c>
      <c r="O19" s="45">
        <v>0</v>
      </c>
      <c r="P19" s="45">
        <v>0</v>
      </c>
      <c r="Q19" s="44">
        <v>0</v>
      </c>
      <c r="R19" s="44">
        <v>2</v>
      </c>
      <c r="S19" s="44">
        <v>1</v>
      </c>
      <c r="T19" s="46">
        <f t="shared" ref="T19" si="6">R19-S19</f>
        <v>1</v>
      </c>
      <c r="U19" s="45">
        <v>63</v>
      </c>
      <c r="V19" s="45">
        <v>56</v>
      </c>
      <c r="W19" s="47">
        <f t="shared" ref="W19" si="7">+U19-V19</f>
        <v>7</v>
      </c>
      <c r="X19" s="53">
        <f t="shared" ref="X19" si="8">+(N19*2)+(O19)+(P19*2)</f>
        <v>2</v>
      </c>
      <c r="Y19" s="45"/>
    </row>
    <row r="20" spans="2:27" ht="15" customHeight="1" x14ac:dyDescent="0.3">
      <c r="B20" s="54"/>
      <c r="C20" s="52"/>
      <c r="D20" s="69"/>
      <c r="E20" s="19">
        <v>1</v>
      </c>
      <c r="F20" s="69"/>
      <c r="G20" s="19"/>
      <c r="H20" s="69"/>
      <c r="I20" s="19"/>
      <c r="J20" s="71"/>
      <c r="K20" s="27"/>
      <c r="L20" s="13"/>
      <c r="M20" s="45"/>
      <c r="N20" s="45"/>
      <c r="O20" s="45"/>
      <c r="P20" s="45"/>
      <c r="Q20" s="44"/>
      <c r="R20" s="45"/>
      <c r="S20" s="45"/>
      <c r="T20" s="47"/>
      <c r="U20" s="45"/>
      <c r="V20" s="45"/>
      <c r="W20" s="47"/>
      <c r="X20" s="53"/>
      <c r="Y20" s="45"/>
    </row>
    <row r="21" spans="2:27" ht="9.9499999999999993" customHeight="1" x14ac:dyDescent="0.3"/>
    <row r="22" spans="2:27" ht="15" customHeight="1" x14ac:dyDescent="0.3">
      <c r="B22" s="35" t="s">
        <v>30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2:27" ht="15" customHeight="1" x14ac:dyDescent="0.3">
      <c r="B23" s="7"/>
      <c r="U23" s="50" t="s">
        <v>2</v>
      </c>
      <c r="V23" s="50"/>
      <c r="W23" s="50"/>
      <c r="X23" s="50"/>
      <c r="Y23" s="50"/>
    </row>
    <row r="24" spans="2:27" ht="15" customHeight="1" x14ac:dyDescent="0.3">
      <c r="B24" s="23" t="s">
        <v>3</v>
      </c>
      <c r="C24" s="23" t="s">
        <v>4</v>
      </c>
      <c r="D24" s="23"/>
      <c r="E24" s="51" t="s">
        <v>5</v>
      </c>
      <c r="F24" s="51"/>
      <c r="G24" s="51"/>
      <c r="H24" s="51"/>
      <c r="I24" s="51"/>
      <c r="J24" s="51"/>
      <c r="K24" s="51"/>
      <c r="L24" s="6"/>
      <c r="M24" s="51" t="s">
        <v>44</v>
      </c>
      <c r="N24" s="51"/>
      <c r="O24" s="51"/>
      <c r="P24" s="51"/>
      <c r="Q24" s="51" t="s">
        <v>7</v>
      </c>
      <c r="R24" s="51"/>
      <c r="S24" s="51"/>
      <c r="T24" s="51"/>
      <c r="U24" s="24" t="s">
        <v>17</v>
      </c>
      <c r="V24" s="24" t="s">
        <v>8</v>
      </c>
      <c r="W24" s="24"/>
      <c r="X24" s="24" t="s">
        <v>9</v>
      </c>
      <c r="Y24" s="24" t="s">
        <v>17</v>
      </c>
      <c r="AA24" s="33"/>
    </row>
    <row r="25" spans="2:27" ht="15" customHeight="1" x14ac:dyDescent="0.3">
      <c r="B25" s="15" t="s">
        <v>35</v>
      </c>
      <c r="C25" s="16" t="str">
        <f>C13</f>
        <v>SECRE. GENERAL</v>
      </c>
      <c r="D25" s="16"/>
      <c r="E25" s="36" t="str">
        <f>C19</f>
        <v>SECRE. GOBIERNO</v>
      </c>
      <c r="F25" s="36"/>
      <c r="G25" s="36"/>
      <c r="H25" s="36"/>
      <c r="I25" s="36"/>
      <c r="J25" s="36"/>
      <c r="K25" s="36"/>
      <c r="L25" s="8"/>
      <c r="M25" s="37" t="s">
        <v>46</v>
      </c>
      <c r="N25" s="37"/>
      <c r="O25" s="37"/>
      <c r="P25" s="37"/>
      <c r="Q25" s="59">
        <v>45048</v>
      </c>
      <c r="R25" s="60"/>
      <c r="S25" s="60"/>
      <c r="T25" s="61"/>
      <c r="U25" s="14">
        <v>1</v>
      </c>
      <c r="V25" s="14">
        <v>56</v>
      </c>
      <c r="W25" s="49" t="s">
        <v>10</v>
      </c>
      <c r="X25" s="14">
        <v>63</v>
      </c>
      <c r="Y25" s="14">
        <v>2</v>
      </c>
    </row>
    <row r="26" spans="2:27" ht="15" customHeight="1" x14ac:dyDescent="0.3">
      <c r="B26" s="15" t="s">
        <v>36</v>
      </c>
      <c r="C26" s="16" t="str">
        <f>+C15</f>
        <v>HACIENDA</v>
      </c>
      <c r="D26" s="16"/>
      <c r="E26" s="36" t="str">
        <f>C17</f>
        <v>PENSIONES</v>
      </c>
      <c r="F26" s="36"/>
      <c r="G26" s="36"/>
      <c r="H26" s="36"/>
      <c r="I26" s="36"/>
      <c r="J26" s="36"/>
      <c r="K26" s="36"/>
      <c r="L26" s="8"/>
      <c r="M26" s="37"/>
      <c r="N26" s="37"/>
      <c r="O26" s="37"/>
      <c r="P26" s="37"/>
      <c r="Q26" s="59">
        <v>45048</v>
      </c>
      <c r="R26" s="60"/>
      <c r="S26" s="60"/>
      <c r="T26" s="61"/>
      <c r="U26" s="14">
        <v>2</v>
      </c>
      <c r="V26" s="14">
        <v>50</v>
      </c>
      <c r="W26" s="49"/>
      <c r="X26" s="14">
        <v>24</v>
      </c>
      <c r="Y26" s="14">
        <v>0</v>
      </c>
    </row>
    <row r="27" spans="2:27" ht="15" customHeight="1" x14ac:dyDescent="0.3">
      <c r="B27" s="25" t="s">
        <v>3</v>
      </c>
      <c r="C27" s="25" t="s">
        <v>4</v>
      </c>
      <c r="D27" s="25"/>
      <c r="E27" s="48" t="s">
        <v>5</v>
      </c>
      <c r="F27" s="48"/>
      <c r="G27" s="48"/>
      <c r="H27" s="48"/>
      <c r="I27" s="48"/>
      <c r="J27" s="48"/>
      <c r="K27" s="48"/>
      <c r="L27" s="6"/>
      <c r="M27" s="48" t="s">
        <v>6</v>
      </c>
      <c r="N27" s="48"/>
      <c r="O27" s="48"/>
      <c r="P27" s="48"/>
      <c r="Q27" s="48" t="s">
        <v>7</v>
      </c>
      <c r="R27" s="48"/>
      <c r="S27" s="48"/>
      <c r="T27" s="48"/>
      <c r="U27" s="24" t="s">
        <v>17</v>
      </c>
      <c r="V27" s="24" t="s">
        <v>8</v>
      </c>
      <c r="W27" s="24"/>
      <c r="X27" s="24" t="s">
        <v>9</v>
      </c>
      <c r="Y27" s="24" t="s">
        <v>17</v>
      </c>
    </row>
    <row r="28" spans="2:27" ht="15" customHeight="1" x14ac:dyDescent="0.3">
      <c r="B28" s="15" t="s">
        <v>35</v>
      </c>
      <c r="C28" s="16" t="str">
        <f>C19</f>
        <v>SECRE. GOBIERNO</v>
      </c>
      <c r="D28" s="16"/>
      <c r="E28" s="36" t="str">
        <f>C17</f>
        <v>PENSIONES</v>
      </c>
      <c r="F28" s="36"/>
      <c r="G28" s="36"/>
      <c r="H28" s="36"/>
      <c r="I28" s="36"/>
      <c r="J28" s="36"/>
      <c r="K28" s="36"/>
      <c r="L28" s="8"/>
      <c r="M28" s="37" t="s">
        <v>45</v>
      </c>
      <c r="N28" s="37"/>
      <c r="O28" s="37"/>
      <c r="P28" s="37"/>
      <c r="Q28" s="72">
        <v>45051</v>
      </c>
      <c r="R28" s="73"/>
      <c r="S28" s="73"/>
      <c r="T28" s="74"/>
      <c r="U28" s="14"/>
      <c r="V28" s="14"/>
      <c r="W28" s="49" t="s">
        <v>10</v>
      </c>
      <c r="X28" s="14"/>
      <c r="Y28" s="14"/>
    </row>
    <row r="29" spans="2:27" ht="15" customHeight="1" x14ac:dyDescent="0.3">
      <c r="B29" s="15" t="s">
        <v>36</v>
      </c>
      <c r="C29" s="16" t="str">
        <f>C13</f>
        <v>SECRE. GENERAL</v>
      </c>
      <c r="D29" s="16"/>
      <c r="E29" s="36" t="str">
        <f>C15</f>
        <v>HACIENDA</v>
      </c>
      <c r="F29" s="36"/>
      <c r="G29" s="36"/>
      <c r="H29" s="36"/>
      <c r="I29" s="36"/>
      <c r="J29" s="36"/>
      <c r="K29" s="36"/>
      <c r="L29" s="8"/>
      <c r="M29" s="37"/>
      <c r="N29" s="37"/>
      <c r="O29" s="37"/>
      <c r="P29" s="37"/>
      <c r="Q29" s="72">
        <v>45051</v>
      </c>
      <c r="R29" s="73"/>
      <c r="S29" s="73"/>
      <c r="T29" s="74"/>
      <c r="U29" s="14"/>
      <c r="V29" s="14"/>
      <c r="W29" s="49"/>
      <c r="X29" s="14"/>
      <c r="Y29" s="14"/>
    </row>
    <row r="30" spans="2:27" ht="15" customHeight="1" x14ac:dyDescent="0.3">
      <c r="B30" s="25" t="s">
        <v>3</v>
      </c>
      <c r="C30" s="25" t="s">
        <v>4</v>
      </c>
      <c r="D30" s="25"/>
      <c r="E30" s="48" t="s">
        <v>5</v>
      </c>
      <c r="F30" s="48"/>
      <c r="G30" s="48"/>
      <c r="H30" s="48"/>
      <c r="I30" s="48"/>
      <c r="J30" s="48"/>
      <c r="K30" s="48"/>
      <c r="L30" s="6"/>
      <c r="M30" s="48" t="s">
        <v>6</v>
      </c>
      <c r="N30" s="48"/>
      <c r="O30" s="48"/>
      <c r="P30" s="48"/>
      <c r="Q30" s="48" t="s">
        <v>7</v>
      </c>
      <c r="R30" s="48"/>
      <c r="S30" s="48"/>
      <c r="T30" s="48"/>
      <c r="U30" s="24" t="s">
        <v>17</v>
      </c>
      <c r="V30" s="24" t="s">
        <v>8</v>
      </c>
      <c r="W30" s="24"/>
      <c r="X30" s="24" t="s">
        <v>9</v>
      </c>
      <c r="Y30" s="24" t="s">
        <v>17</v>
      </c>
    </row>
    <row r="31" spans="2:27" ht="15" customHeight="1" x14ac:dyDescent="0.3">
      <c r="B31" s="15" t="s">
        <v>35</v>
      </c>
      <c r="C31" s="16" t="str">
        <f>C15</f>
        <v>HACIENDA</v>
      </c>
      <c r="D31" s="16"/>
      <c r="E31" s="36" t="str">
        <f>C19</f>
        <v>SECRE. GOBIERNO</v>
      </c>
      <c r="F31" s="36"/>
      <c r="G31" s="36"/>
      <c r="H31" s="36"/>
      <c r="I31" s="36"/>
      <c r="J31" s="36"/>
      <c r="K31" s="36"/>
      <c r="L31" s="8"/>
      <c r="M31" s="37" t="s">
        <v>46</v>
      </c>
      <c r="N31" s="37"/>
      <c r="O31" s="37"/>
      <c r="P31" s="37"/>
      <c r="Q31" s="72">
        <v>45056</v>
      </c>
      <c r="R31" s="73"/>
      <c r="S31" s="73"/>
      <c r="T31" s="74"/>
      <c r="U31" s="14"/>
      <c r="V31" s="14"/>
      <c r="W31" s="49" t="s">
        <v>10</v>
      </c>
      <c r="X31" s="14"/>
      <c r="Y31" s="14"/>
    </row>
    <row r="32" spans="2:27" ht="15" customHeight="1" x14ac:dyDescent="0.3">
      <c r="B32" s="15" t="s">
        <v>36</v>
      </c>
      <c r="C32" s="16" t="str">
        <f>C17</f>
        <v>PENSIONES</v>
      </c>
      <c r="D32" s="16"/>
      <c r="E32" s="36" t="str">
        <f>C13</f>
        <v>SECRE. GENERAL</v>
      </c>
      <c r="F32" s="36"/>
      <c r="G32" s="36"/>
      <c r="H32" s="36"/>
      <c r="I32" s="36"/>
      <c r="J32" s="36"/>
      <c r="K32" s="36"/>
      <c r="L32" s="8"/>
      <c r="M32" s="37"/>
      <c r="N32" s="37"/>
      <c r="O32" s="37"/>
      <c r="P32" s="37"/>
      <c r="Q32" s="72">
        <v>45056</v>
      </c>
      <c r="R32" s="73"/>
      <c r="S32" s="73"/>
      <c r="T32" s="74"/>
      <c r="U32" s="14"/>
      <c r="V32" s="14"/>
      <c r="W32" s="49"/>
      <c r="X32" s="14"/>
      <c r="Y32" s="14"/>
    </row>
    <row r="33" spans="2:25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9"/>
      <c r="R33" s="3"/>
      <c r="S33" s="3"/>
      <c r="T33" s="2"/>
      <c r="U33" s="2"/>
      <c r="V33" s="2"/>
      <c r="W33" s="2"/>
      <c r="X33" s="2"/>
    </row>
    <row r="34" spans="2:25" ht="15" customHeight="1" x14ac:dyDescent="0.3"/>
    <row r="35" spans="2:25" ht="15" customHeight="1" x14ac:dyDescent="0.3">
      <c r="B35" s="54" t="s">
        <v>12</v>
      </c>
      <c r="C35" s="17" t="s">
        <v>0</v>
      </c>
      <c r="D35" s="65">
        <v>1</v>
      </c>
      <c r="E35" s="65"/>
      <c r="F35" s="65">
        <v>2</v>
      </c>
      <c r="G35" s="65"/>
      <c r="H35" s="65">
        <v>3</v>
      </c>
      <c r="I35" s="65"/>
      <c r="J35" s="84">
        <v>4</v>
      </c>
      <c r="K35" s="85"/>
      <c r="L35" s="12"/>
      <c r="M35" s="21" t="s">
        <v>18</v>
      </c>
      <c r="N35" s="18" t="s">
        <v>19</v>
      </c>
      <c r="O35" s="18" t="s">
        <v>20</v>
      </c>
      <c r="P35" s="18" t="s">
        <v>21</v>
      </c>
      <c r="Q35" s="30" t="s">
        <v>22</v>
      </c>
      <c r="R35" s="18" t="s">
        <v>27</v>
      </c>
      <c r="S35" s="18" t="s">
        <v>28</v>
      </c>
      <c r="T35" s="18" t="s">
        <v>29</v>
      </c>
      <c r="U35" s="18" t="s">
        <v>24</v>
      </c>
      <c r="V35" s="18" t="s">
        <v>25</v>
      </c>
      <c r="W35" s="18" t="s">
        <v>26</v>
      </c>
      <c r="X35" s="18" t="s">
        <v>1</v>
      </c>
      <c r="Y35" s="22" t="s">
        <v>23</v>
      </c>
    </row>
    <row r="36" spans="2:25" ht="15" customHeight="1" x14ac:dyDescent="0.3">
      <c r="B36" s="54"/>
      <c r="C36" s="77" t="s">
        <v>52</v>
      </c>
      <c r="D36" s="70"/>
      <c r="E36" s="26"/>
      <c r="F36" s="68"/>
      <c r="G36" s="19"/>
      <c r="H36" s="68"/>
      <c r="I36" s="19"/>
      <c r="J36" s="66">
        <v>1</v>
      </c>
      <c r="K36" s="20">
        <v>0</v>
      </c>
      <c r="L36" s="13"/>
      <c r="M36" s="90">
        <v>1</v>
      </c>
      <c r="N36" s="90">
        <v>0</v>
      </c>
      <c r="O36" s="90">
        <v>1</v>
      </c>
      <c r="P36" s="90">
        <v>0</v>
      </c>
      <c r="Q36" s="88">
        <v>0</v>
      </c>
      <c r="R36" s="88">
        <v>0</v>
      </c>
      <c r="S36" s="88">
        <v>2</v>
      </c>
      <c r="T36" s="92">
        <f>R36-S36</f>
        <v>-2</v>
      </c>
      <c r="U36" s="90">
        <f>SUM(E36:K36)</f>
        <v>1</v>
      </c>
      <c r="V36" s="90">
        <f>SUM(E37:K37)</f>
        <v>2</v>
      </c>
      <c r="W36" s="94">
        <f>+U36-V36</f>
        <v>-1</v>
      </c>
      <c r="X36" s="86">
        <f>+(N36*2)+(O36)+(P36*2)</f>
        <v>1</v>
      </c>
      <c r="Y36" s="45"/>
    </row>
    <row r="37" spans="2:25" ht="15" customHeight="1" x14ac:dyDescent="0.3">
      <c r="B37" s="54"/>
      <c r="C37" s="78"/>
      <c r="D37" s="71"/>
      <c r="E37" s="26"/>
      <c r="F37" s="69"/>
      <c r="G37" s="19"/>
      <c r="H37" s="69"/>
      <c r="I37" s="19"/>
      <c r="J37" s="67"/>
      <c r="K37" s="20">
        <v>2</v>
      </c>
      <c r="L37" s="13"/>
      <c r="M37" s="91"/>
      <c r="N37" s="91"/>
      <c r="O37" s="91"/>
      <c r="P37" s="91"/>
      <c r="Q37" s="89"/>
      <c r="R37" s="89"/>
      <c r="S37" s="89"/>
      <c r="T37" s="93"/>
      <c r="U37" s="91"/>
      <c r="V37" s="91"/>
      <c r="W37" s="95"/>
      <c r="X37" s="87"/>
      <c r="Y37" s="45"/>
    </row>
    <row r="38" spans="2:25" ht="15" customHeight="1" x14ac:dyDescent="0.3">
      <c r="B38" s="54"/>
      <c r="C38" s="52" t="s">
        <v>53</v>
      </c>
      <c r="D38" s="68"/>
      <c r="E38" s="19"/>
      <c r="F38" s="70"/>
      <c r="G38" s="26"/>
      <c r="H38" s="68"/>
      <c r="I38" s="19"/>
      <c r="J38" s="68"/>
      <c r="K38" s="19"/>
      <c r="L38" s="13"/>
      <c r="M38" s="90">
        <v>0</v>
      </c>
      <c r="N38" s="90">
        <v>0</v>
      </c>
      <c r="O38" s="90">
        <v>0</v>
      </c>
      <c r="P38" s="90">
        <v>0</v>
      </c>
      <c r="Q38" s="88">
        <v>0</v>
      </c>
      <c r="R38" s="88">
        <v>0</v>
      </c>
      <c r="S38" s="88">
        <v>0</v>
      </c>
      <c r="T38" s="92">
        <f t="shared" ref="T38" si="9">R38-S38</f>
        <v>0</v>
      </c>
      <c r="U38" s="90">
        <f>SUM(E38:K38)</f>
        <v>0</v>
      </c>
      <c r="V38" s="90">
        <f>SUM(E39:K39)</f>
        <v>0</v>
      </c>
      <c r="W38" s="94">
        <f t="shared" ref="W38" si="10">+U38-V38</f>
        <v>0</v>
      </c>
      <c r="X38" s="86">
        <f t="shared" ref="X38:X43" si="11">+(N38*2)+(O38)+(P38*2)</f>
        <v>0</v>
      </c>
      <c r="Y38" s="45"/>
    </row>
    <row r="39" spans="2:25" ht="15" customHeight="1" x14ac:dyDescent="0.3">
      <c r="B39" s="54"/>
      <c r="C39" s="52"/>
      <c r="D39" s="69"/>
      <c r="E39" s="19"/>
      <c r="F39" s="71"/>
      <c r="G39" s="26"/>
      <c r="H39" s="69"/>
      <c r="I39" s="19"/>
      <c r="J39" s="69"/>
      <c r="K39" s="19"/>
      <c r="L39" s="13"/>
      <c r="M39" s="91"/>
      <c r="N39" s="91"/>
      <c r="O39" s="91"/>
      <c r="P39" s="91"/>
      <c r="Q39" s="89"/>
      <c r="R39" s="89"/>
      <c r="S39" s="89"/>
      <c r="T39" s="93"/>
      <c r="U39" s="91"/>
      <c r="V39" s="91"/>
      <c r="W39" s="95"/>
      <c r="X39" s="87"/>
      <c r="Y39" s="45"/>
    </row>
    <row r="40" spans="2:25" ht="15" customHeight="1" x14ac:dyDescent="0.3">
      <c r="B40" s="54"/>
      <c r="C40" s="52" t="s">
        <v>39</v>
      </c>
      <c r="D40" s="68"/>
      <c r="E40" s="19"/>
      <c r="F40" s="68"/>
      <c r="G40" s="19"/>
      <c r="H40" s="70"/>
      <c r="I40" s="26"/>
      <c r="J40" s="68"/>
      <c r="K40" s="19"/>
      <c r="L40" s="13"/>
      <c r="M40" s="90">
        <v>0</v>
      </c>
      <c r="N40" s="90">
        <v>0</v>
      </c>
      <c r="O40" s="90">
        <v>0</v>
      </c>
      <c r="P40" s="90">
        <v>0</v>
      </c>
      <c r="Q40" s="88">
        <v>0</v>
      </c>
      <c r="R40" s="88">
        <v>0</v>
      </c>
      <c r="S40" s="88">
        <v>0</v>
      </c>
      <c r="T40" s="92">
        <f t="shared" ref="T40" si="12">R40-S40</f>
        <v>0</v>
      </c>
      <c r="U40" s="90">
        <f>SUM(E40:K40)</f>
        <v>0</v>
      </c>
      <c r="V40" s="90">
        <f>SUM(E41:K41)</f>
        <v>0</v>
      </c>
      <c r="W40" s="94">
        <f t="shared" ref="W40" si="13">+U40-V40</f>
        <v>0</v>
      </c>
      <c r="X40" s="86">
        <f t="shared" ref="X40:X43" si="14">+(N40*2)+(O40)+(P40*2)</f>
        <v>0</v>
      </c>
      <c r="Y40" s="45"/>
    </row>
    <row r="41" spans="2:25" ht="15" customHeight="1" x14ac:dyDescent="0.3">
      <c r="B41" s="54"/>
      <c r="C41" s="52"/>
      <c r="D41" s="69"/>
      <c r="E41" s="19"/>
      <c r="F41" s="69"/>
      <c r="G41" s="19"/>
      <c r="H41" s="71"/>
      <c r="I41" s="26"/>
      <c r="J41" s="69"/>
      <c r="K41" s="19"/>
      <c r="L41" s="13"/>
      <c r="M41" s="91"/>
      <c r="N41" s="91"/>
      <c r="O41" s="91"/>
      <c r="P41" s="91"/>
      <c r="Q41" s="89"/>
      <c r="R41" s="89"/>
      <c r="S41" s="89"/>
      <c r="T41" s="93"/>
      <c r="U41" s="91"/>
      <c r="V41" s="91"/>
      <c r="W41" s="95"/>
      <c r="X41" s="87"/>
      <c r="Y41" s="45"/>
    </row>
    <row r="42" spans="2:25" ht="15" customHeight="1" x14ac:dyDescent="0.3">
      <c r="B42" s="54"/>
      <c r="C42" s="52" t="s">
        <v>54</v>
      </c>
      <c r="D42" s="68">
        <v>2</v>
      </c>
      <c r="E42" s="19">
        <v>2</v>
      </c>
      <c r="F42" s="68"/>
      <c r="G42" s="19"/>
      <c r="H42" s="68"/>
      <c r="I42" s="19"/>
      <c r="J42" s="70"/>
      <c r="K42" s="27"/>
      <c r="L42" s="13"/>
      <c r="M42" s="90">
        <v>0</v>
      </c>
      <c r="N42" s="90">
        <v>0</v>
      </c>
      <c r="O42" s="90">
        <v>0</v>
      </c>
      <c r="P42" s="90">
        <v>0</v>
      </c>
      <c r="Q42" s="88">
        <v>0</v>
      </c>
      <c r="R42" s="88">
        <v>2</v>
      </c>
      <c r="S42" s="88">
        <v>0</v>
      </c>
      <c r="T42" s="92">
        <f t="shared" ref="T42" si="15">R42-S42</f>
        <v>2</v>
      </c>
      <c r="U42" s="90">
        <f>SUM(E42:K42)</f>
        <v>2</v>
      </c>
      <c r="V42" s="90">
        <f>SUM(E43:K43)</f>
        <v>0</v>
      </c>
      <c r="W42" s="94">
        <f t="shared" ref="W42" si="16">+U42-V42</f>
        <v>2</v>
      </c>
      <c r="X42" s="86">
        <f>D42+F42+H42</f>
        <v>2</v>
      </c>
      <c r="Y42" s="45"/>
    </row>
    <row r="43" spans="2:25" ht="15" customHeight="1" x14ac:dyDescent="0.3">
      <c r="B43" s="54"/>
      <c r="C43" s="52"/>
      <c r="D43" s="69"/>
      <c r="E43" s="19">
        <v>0</v>
      </c>
      <c r="F43" s="69"/>
      <c r="G43" s="19"/>
      <c r="H43" s="69"/>
      <c r="I43" s="19"/>
      <c r="J43" s="71"/>
      <c r="K43" s="27"/>
      <c r="L43" s="13"/>
      <c r="M43" s="91"/>
      <c r="N43" s="91"/>
      <c r="O43" s="91"/>
      <c r="P43" s="91"/>
      <c r="Q43" s="89"/>
      <c r="R43" s="89"/>
      <c r="S43" s="89"/>
      <c r="T43" s="93"/>
      <c r="U43" s="91"/>
      <c r="V43" s="91"/>
      <c r="W43" s="95"/>
      <c r="X43" s="87"/>
      <c r="Y43" s="45"/>
    </row>
    <row r="44" spans="2:25" ht="26.25" customHeight="1" x14ac:dyDescent="0.3"/>
    <row r="45" spans="2:25" ht="15" customHeight="1" x14ac:dyDescent="0.3">
      <c r="B45" s="35" t="s">
        <v>31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2:25" ht="15" customHeight="1" x14ac:dyDescent="0.3">
      <c r="B46" s="7"/>
      <c r="U46" s="50" t="s">
        <v>2</v>
      </c>
      <c r="V46" s="50"/>
      <c r="W46" s="50"/>
      <c r="X46" s="50"/>
      <c r="Y46" s="50"/>
    </row>
    <row r="47" spans="2:25" ht="15" customHeight="1" x14ac:dyDescent="0.3">
      <c r="B47" s="23" t="s">
        <v>3</v>
      </c>
      <c r="C47" s="23" t="s">
        <v>4</v>
      </c>
      <c r="D47" s="23"/>
      <c r="E47" s="51" t="s">
        <v>5</v>
      </c>
      <c r="F47" s="51"/>
      <c r="G47" s="51"/>
      <c r="H47" s="51"/>
      <c r="I47" s="51"/>
      <c r="J47" s="51"/>
      <c r="K47" s="51"/>
      <c r="L47" s="6"/>
      <c r="M47" s="51" t="s">
        <v>6</v>
      </c>
      <c r="N47" s="51"/>
      <c r="O47" s="51"/>
      <c r="P47" s="51"/>
      <c r="Q47" s="51" t="s">
        <v>7</v>
      </c>
      <c r="R47" s="51"/>
      <c r="S47" s="51"/>
      <c r="T47" s="51"/>
      <c r="U47" s="24" t="s">
        <v>17</v>
      </c>
      <c r="V47" s="24" t="s">
        <v>8</v>
      </c>
      <c r="W47" s="24"/>
      <c r="X47" s="24" t="s">
        <v>9</v>
      </c>
      <c r="Y47" s="24" t="s">
        <v>17</v>
      </c>
    </row>
    <row r="48" spans="2:25" ht="23.25" customHeight="1" x14ac:dyDescent="0.3">
      <c r="B48" s="15" t="s">
        <v>36</v>
      </c>
      <c r="C48" s="79" t="str">
        <f>C36</f>
        <v>SECRE. TRNASPORTE Y MOVILIDAD</v>
      </c>
      <c r="D48" s="16"/>
      <c r="E48" s="36" t="str">
        <f>C42</f>
        <v>ICCU</v>
      </c>
      <c r="F48" s="36"/>
      <c r="G48" s="36"/>
      <c r="H48" s="36"/>
      <c r="I48" s="36"/>
      <c r="J48" s="36"/>
      <c r="K48" s="36"/>
      <c r="L48" s="8"/>
      <c r="M48" s="38" t="s">
        <v>45</v>
      </c>
      <c r="N48" s="39"/>
      <c r="O48" s="39"/>
      <c r="P48" s="40"/>
      <c r="Q48" s="72">
        <v>45048</v>
      </c>
      <c r="R48" s="73"/>
      <c r="S48" s="73"/>
      <c r="T48" s="74"/>
      <c r="U48" s="14">
        <v>31</v>
      </c>
      <c r="V48" s="14">
        <v>0</v>
      </c>
      <c r="W48" s="49" t="s">
        <v>10</v>
      </c>
      <c r="X48" s="14">
        <v>50</v>
      </c>
      <c r="Y48" s="14">
        <v>2</v>
      </c>
    </row>
    <row r="49" spans="2:25" ht="15" customHeight="1" x14ac:dyDescent="0.3">
      <c r="B49" s="15" t="s">
        <v>71</v>
      </c>
      <c r="C49" s="16" t="str">
        <f>+C38</f>
        <v>APEC</v>
      </c>
      <c r="D49" s="16"/>
      <c r="E49" s="36" t="str">
        <f>C40</f>
        <v>FONDECUN</v>
      </c>
      <c r="F49" s="36"/>
      <c r="G49" s="36"/>
      <c r="H49" s="36"/>
      <c r="I49" s="36"/>
      <c r="J49" s="36"/>
      <c r="K49" s="36"/>
      <c r="L49" s="8"/>
      <c r="M49" s="41"/>
      <c r="N49" s="42"/>
      <c r="O49" s="42"/>
      <c r="P49" s="43"/>
      <c r="Q49" s="72">
        <v>45049</v>
      </c>
      <c r="R49" s="73"/>
      <c r="S49" s="73"/>
      <c r="T49" s="74"/>
      <c r="U49" s="14"/>
      <c r="V49" s="14"/>
      <c r="W49" s="49"/>
      <c r="X49" s="14"/>
      <c r="Y49" s="14"/>
    </row>
    <row r="50" spans="2:25" ht="15" customHeight="1" x14ac:dyDescent="0.3">
      <c r="B50" s="25" t="s">
        <v>3</v>
      </c>
      <c r="C50" s="25" t="s">
        <v>4</v>
      </c>
      <c r="D50" s="25"/>
      <c r="E50" s="48" t="s">
        <v>5</v>
      </c>
      <c r="F50" s="48"/>
      <c r="G50" s="48"/>
      <c r="H50" s="48"/>
      <c r="I50" s="48"/>
      <c r="J50" s="48"/>
      <c r="K50" s="48"/>
      <c r="L50" s="6"/>
      <c r="M50" s="48" t="s">
        <v>6</v>
      </c>
      <c r="N50" s="48"/>
      <c r="O50" s="48"/>
      <c r="P50" s="48"/>
      <c r="Q50" s="75" t="s">
        <v>7</v>
      </c>
      <c r="R50" s="75"/>
      <c r="S50" s="75"/>
      <c r="T50" s="75"/>
      <c r="U50" s="24" t="s">
        <v>17</v>
      </c>
      <c r="V50" s="24" t="s">
        <v>8</v>
      </c>
      <c r="W50" s="24"/>
      <c r="X50" s="24" t="s">
        <v>9</v>
      </c>
      <c r="Y50" s="24" t="s">
        <v>17</v>
      </c>
    </row>
    <row r="51" spans="2:25" ht="15" customHeight="1" x14ac:dyDescent="0.3">
      <c r="B51" s="15" t="s">
        <v>35</v>
      </c>
      <c r="C51" s="16" t="str">
        <f>C42</f>
        <v>ICCU</v>
      </c>
      <c r="D51" s="16"/>
      <c r="E51" s="36" t="str">
        <f>C40</f>
        <v>FONDECUN</v>
      </c>
      <c r="F51" s="36"/>
      <c r="G51" s="36"/>
      <c r="H51" s="36"/>
      <c r="I51" s="36"/>
      <c r="J51" s="36"/>
      <c r="K51" s="36"/>
      <c r="L51" s="8"/>
      <c r="M51" s="37" t="s">
        <v>46</v>
      </c>
      <c r="N51" s="37"/>
      <c r="O51" s="37"/>
      <c r="P51" s="37"/>
      <c r="Q51" s="72">
        <v>45051</v>
      </c>
      <c r="R51" s="73"/>
      <c r="S51" s="73"/>
      <c r="T51" s="74"/>
      <c r="U51" s="14"/>
      <c r="V51" s="14"/>
      <c r="W51" s="49" t="s">
        <v>10</v>
      </c>
      <c r="X51" s="14"/>
      <c r="Y51" s="14"/>
    </row>
    <row r="52" spans="2:25" ht="24.75" customHeight="1" x14ac:dyDescent="0.3">
      <c r="B52" s="15" t="s">
        <v>36</v>
      </c>
      <c r="C52" s="79" t="str">
        <f>C36</f>
        <v>SECRE. TRNASPORTE Y MOVILIDAD</v>
      </c>
      <c r="D52" s="16"/>
      <c r="E52" s="36" t="str">
        <f>C38</f>
        <v>APEC</v>
      </c>
      <c r="F52" s="36"/>
      <c r="G52" s="36"/>
      <c r="H52" s="36"/>
      <c r="I52" s="36"/>
      <c r="J52" s="36"/>
      <c r="K52" s="36"/>
      <c r="L52" s="8"/>
      <c r="M52" s="37"/>
      <c r="N52" s="37"/>
      <c r="O52" s="37"/>
      <c r="P52" s="37"/>
      <c r="Q52" s="72">
        <v>45051</v>
      </c>
      <c r="R52" s="73"/>
      <c r="S52" s="73"/>
      <c r="T52" s="74"/>
      <c r="U52" s="14"/>
      <c r="V52" s="14"/>
      <c r="W52" s="49"/>
      <c r="X52" s="14"/>
      <c r="Y52" s="14"/>
    </row>
    <row r="53" spans="2:25" ht="15" customHeight="1" x14ac:dyDescent="0.3">
      <c r="B53" s="25" t="s">
        <v>3</v>
      </c>
      <c r="C53" s="25" t="s">
        <v>4</v>
      </c>
      <c r="D53" s="25"/>
      <c r="E53" s="48" t="s">
        <v>5</v>
      </c>
      <c r="F53" s="48"/>
      <c r="G53" s="48"/>
      <c r="H53" s="48"/>
      <c r="I53" s="48"/>
      <c r="J53" s="48"/>
      <c r="K53" s="48"/>
      <c r="L53" s="6"/>
      <c r="M53" s="48" t="s">
        <v>6</v>
      </c>
      <c r="N53" s="48"/>
      <c r="O53" s="48"/>
      <c r="P53" s="48"/>
      <c r="Q53" s="75" t="s">
        <v>7</v>
      </c>
      <c r="R53" s="75"/>
      <c r="S53" s="75"/>
      <c r="T53" s="75"/>
      <c r="U53" s="24" t="s">
        <v>17</v>
      </c>
      <c r="V53" s="24" t="s">
        <v>8</v>
      </c>
      <c r="W53" s="24"/>
      <c r="X53" s="24" t="s">
        <v>9</v>
      </c>
      <c r="Y53" s="24" t="s">
        <v>17</v>
      </c>
    </row>
    <row r="54" spans="2:25" ht="15" customHeight="1" x14ac:dyDescent="0.3">
      <c r="B54" s="15" t="s">
        <v>71</v>
      </c>
      <c r="C54" s="16" t="str">
        <f>C38</f>
        <v>APEC</v>
      </c>
      <c r="D54" s="16"/>
      <c r="E54" s="36" t="str">
        <f>C42</f>
        <v>ICCU</v>
      </c>
      <c r="F54" s="36"/>
      <c r="G54" s="36"/>
      <c r="H54" s="36"/>
      <c r="I54" s="36"/>
      <c r="J54" s="36"/>
      <c r="K54" s="36"/>
      <c r="L54" s="8"/>
      <c r="M54" s="37" t="s">
        <v>45</v>
      </c>
      <c r="N54" s="37"/>
      <c r="O54" s="37"/>
      <c r="P54" s="37"/>
      <c r="Q54" s="72">
        <v>45056</v>
      </c>
      <c r="R54" s="73"/>
      <c r="S54" s="73"/>
      <c r="T54" s="74"/>
      <c r="U54" s="14"/>
      <c r="V54" s="14"/>
      <c r="W54" s="49" t="s">
        <v>10</v>
      </c>
      <c r="X54" s="14"/>
      <c r="Y54" s="14"/>
    </row>
    <row r="55" spans="2:25" ht="25.5" customHeight="1" x14ac:dyDescent="0.3">
      <c r="B55" s="15" t="s">
        <v>35</v>
      </c>
      <c r="C55" s="16" t="str">
        <f>C40</f>
        <v>FONDECUN</v>
      </c>
      <c r="D55" s="16"/>
      <c r="E55" s="80" t="str">
        <f>C36</f>
        <v>SECRE. TRNASPORTE Y MOVILIDAD</v>
      </c>
      <c r="F55" s="80"/>
      <c r="G55" s="80"/>
      <c r="H55" s="80"/>
      <c r="I55" s="80"/>
      <c r="J55" s="80"/>
      <c r="K55" s="80"/>
      <c r="L55" s="8"/>
      <c r="M55" s="37"/>
      <c r="N55" s="37"/>
      <c r="O55" s="37"/>
      <c r="P55" s="37"/>
      <c r="Q55" s="72">
        <v>45056</v>
      </c>
      <c r="R55" s="73"/>
      <c r="S55" s="73"/>
      <c r="T55" s="74"/>
      <c r="U55" s="14"/>
      <c r="V55" s="14"/>
      <c r="W55" s="49"/>
      <c r="X55" s="14"/>
      <c r="Y55" s="14"/>
    </row>
    <row r="56" spans="2:25" ht="15" customHeight="1" x14ac:dyDescent="0.3"/>
    <row r="57" spans="2:25" ht="15" customHeight="1" x14ac:dyDescent="0.3">
      <c r="B57" s="54" t="s">
        <v>13</v>
      </c>
      <c r="C57" s="17" t="s">
        <v>0</v>
      </c>
      <c r="D57" s="65">
        <v>1</v>
      </c>
      <c r="E57" s="65"/>
      <c r="F57" s="65">
        <v>2</v>
      </c>
      <c r="G57" s="65"/>
      <c r="H57" s="65">
        <v>3</v>
      </c>
      <c r="I57" s="65"/>
      <c r="J57" s="84">
        <v>4</v>
      </c>
      <c r="K57" s="85"/>
      <c r="L57" s="12"/>
      <c r="M57" s="21" t="s">
        <v>18</v>
      </c>
      <c r="N57" s="18" t="s">
        <v>19</v>
      </c>
      <c r="O57" s="18" t="s">
        <v>20</v>
      </c>
      <c r="P57" s="18" t="s">
        <v>21</v>
      </c>
      <c r="Q57" s="30" t="s">
        <v>22</v>
      </c>
      <c r="R57" s="18" t="s">
        <v>27</v>
      </c>
      <c r="S57" s="18" t="s">
        <v>28</v>
      </c>
      <c r="T57" s="18" t="s">
        <v>29</v>
      </c>
      <c r="U57" s="18" t="s">
        <v>24</v>
      </c>
      <c r="V57" s="18" t="s">
        <v>25</v>
      </c>
      <c r="W57" s="18" t="s">
        <v>26</v>
      </c>
      <c r="X57" s="18" t="s">
        <v>1</v>
      </c>
      <c r="Y57" s="22" t="s">
        <v>23</v>
      </c>
    </row>
    <row r="58" spans="2:25" ht="15" customHeight="1" x14ac:dyDescent="0.3">
      <c r="B58" s="54"/>
      <c r="C58" s="55" t="s">
        <v>55</v>
      </c>
      <c r="D58" s="70"/>
      <c r="E58" s="26"/>
      <c r="F58" s="68"/>
      <c r="G58" s="19"/>
      <c r="H58" s="68"/>
      <c r="I58" s="19"/>
      <c r="J58" s="66"/>
      <c r="K58" s="20"/>
      <c r="L58" s="13"/>
      <c r="M58" s="45">
        <v>0</v>
      </c>
      <c r="N58" s="45">
        <v>0</v>
      </c>
      <c r="O58" s="45">
        <v>0</v>
      </c>
      <c r="P58" s="45">
        <v>0</v>
      </c>
      <c r="Q58" s="44">
        <v>0</v>
      </c>
      <c r="R58" s="44"/>
      <c r="S58" s="44"/>
      <c r="T58" s="46">
        <f>R58-S58</f>
        <v>0</v>
      </c>
      <c r="U58" s="45">
        <f>SUM(E58:K58)</f>
        <v>0</v>
      </c>
      <c r="V58" s="45">
        <f>SUM(E59:K59)</f>
        <v>0</v>
      </c>
      <c r="W58" s="47">
        <f>+U58-V58</f>
        <v>0</v>
      </c>
      <c r="X58" s="53">
        <f>+(N58*2)+(O58)+(P58*2)</f>
        <v>0</v>
      </c>
      <c r="Y58" s="45"/>
    </row>
    <row r="59" spans="2:25" ht="15" customHeight="1" x14ac:dyDescent="0.3">
      <c r="B59" s="54"/>
      <c r="C59" s="56"/>
      <c r="D59" s="71"/>
      <c r="E59" s="26"/>
      <c r="F59" s="69"/>
      <c r="G59" s="19"/>
      <c r="H59" s="69"/>
      <c r="I59" s="19"/>
      <c r="J59" s="67"/>
      <c r="K59" s="20"/>
      <c r="L59" s="13"/>
      <c r="M59" s="45"/>
      <c r="N59" s="45"/>
      <c r="O59" s="45"/>
      <c r="P59" s="45"/>
      <c r="Q59" s="44"/>
      <c r="R59" s="45"/>
      <c r="S59" s="45"/>
      <c r="T59" s="47"/>
      <c r="U59" s="45"/>
      <c r="V59" s="45"/>
      <c r="W59" s="47"/>
      <c r="X59" s="53"/>
      <c r="Y59" s="45"/>
    </row>
    <row r="60" spans="2:25" ht="15" customHeight="1" x14ac:dyDescent="0.3">
      <c r="B60" s="54"/>
      <c r="C60" s="52" t="s">
        <v>56</v>
      </c>
      <c r="D60" s="68"/>
      <c r="E60" s="19"/>
      <c r="F60" s="70"/>
      <c r="G60" s="26"/>
      <c r="H60" s="68"/>
      <c r="I60" s="19"/>
      <c r="J60" s="68"/>
      <c r="K60" s="19"/>
      <c r="L60" s="13"/>
      <c r="M60" s="45">
        <v>0</v>
      </c>
      <c r="N60" s="45">
        <v>0</v>
      </c>
      <c r="O60" s="45">
        <v>0</v>
      </c>
      <c r="P60" s="45">
        <v>0</v>
      </c>
      <c r="Q60" s="44">
        <v>0</v>
      </c>
      <c r="R60" s="44"/>
      <c r="S60" s="44"/>
      <c r="T60" s="46">
        <f t="shared" ref="T60" si="17">R60-S60</f>
        <v>0</v>
      </c>
      <c r="U60" s="45">
        <f>SUM(E60:K60)</f>
        <v>0</v>
      </c>
      <c r="V60" s="45">
        <f>SUM(E61:K61)</f>
        <v>0</v>
      </c>
      <c r="W60" s="47">
        <f t="shared" ref="W60" si="18">+U60-V60</f>
        <v>0</v>
      </c>
      <c r="X60" s="53">
        <f t="shared" ref="X60" si="19">+(N60*2)+(O60)+(P60*2)</f>
        <v>0</v>
      </c>
      <c r="Y60" s="45"/>
    </row>
    <row r="61" spans="2:25" ht="15" customHeight="1" x14ac:dyDescent="0.3">
      <c r="B61" s="54"/>
      <c r="C61" s="52"/>
      <c r="D61" s="69"/>
      <c r="E61" s="19"/>
      <c r="F61" s="71"/>
      <c r="G61" s="26"/>
      <c r="H61" s="69"/>
      <c r="I61" s="19"/>
      <c r="J61" s="69"/>
      <c r="K61" s="19"/>
      <c r="L61" s="13"/>
      <c r="M61" s="45"/>
      <c r="N61" s="45"/>
      <c r="O61" s="45"/>
      <c r="P61" s="45"/>
      <c r="Q61" s="44"/>
      <c r="R61" s="45"/>
      <c r="S61" s="45"/>
      <c r="T61" s="47"/>
      <c r="U61" s="45"/>
      <c r="V61" s="45"/>
      <c r="W61" s="47"/>
      <c r="X61" s="53"/>
      <c r="Y61" s="45"/>
    </row>
    <row r="62" spans="2:25" ht="15" customHeight="1" x14ac:dyDescent="0.3">
      <c r="B62" s="54"/>
      <c r="C62" s="52" t="s">
        <v>43</v>
      </c>
      <c r="D62" s="68"/>
      <c r="E62" s="19"/>
      <c r="F62" s="68"/>
      <c r="G62" s="19"/>
      <c r="H62" s="70"/>
      <c r="I62" s="26"/>
      <c r="J62" s="68"/>
      <c r="K62" s="19"/>
      <c r="L62" s="13"/>
      <c r="M62" s="45">
        <v>0</v>
      </c>
      <c r="N62" s="45">
        <v>0</v>
      </c>
      <c r="O62" s="45">
        <v>0</v>
      </c>
      <c r="P62" s="45">
        <v>0</v>
      </c>
      <c r="Q62" s="44">
        <v>0</v>
      </c>
      <c r="R62" s="44"/>
      <c r="S62" s="44"/>
      <c r="T62" s="46">
        <f t="shared" ref="T62" si="20">R62-S62</f>
        <v>0</v>
      </c>
      <c r="U62" s="45">
        <f>SUM(E62:K62)</f>
        <v>0</v>
      </c>
      <c r="V62" s="45">
        <f>SUM(E63:K63)</f>
        <v>0</v>
      </c>
      <c r="W62" s="47">
        <f t="shared" ref="W62" si="21">+U62-V62</f>
        <v>0</v>
      </c>
      <c r="X62" s="53">
        <f t="shared" ref="X62" si="22">+(N62*2)+(O62)+(P62*2)</f>
        <v>0</v>
      </c>
      <c r="Y62" s="45"/>
    </row>
    <row r="63" spans="2:25" ht="15" customHeight="1" x14ac:dyDescent="0.3">
      <c r="B63" s="54"/>
      <c r="C63" s="52"/>
      <c r="D63" s="69"/>
      <c r="E63" s="19"/>
      <c r="F63" s="69"/>
      <c r="G63" s="19"/>
      <c r="H63" s="71"/>
      <c r="I63" s="26"/>
      <c r="J63" s="69"/>
      <c r="K63" s="19"/>
      <c r="L63" s="13"/>
      <c r="M63" s="45"/>
      <c r="N63" s="45"/>
      <c r="O63" s="45"/>
      <c r="P63" s="45"/>
      <c r="Q63" s="44"/>
      <c r="R63" s="45"/>
      <c r="S63" s="45"/>
      <c r="T63" s="47"/>
      <c r="U63" s="45"/>
      <c r="V63" s="45"/>
      <c r="W63" s="47"/>
      <c r="X63" s="53"/>
      <c r="Y63" s="45"/>
    </row>
    <row r="64" spans="2:25" ht="15" customHeight="1" x14ac:dyDescent="0.3">
      <c r="B64" s="54"/>
      <c r="C64" s="57" t="s">
        <v>57</v>
      </c>
      <c r="D64" s="68"/>
      <c r="E64" s="19"/>
      <c r="F64" s="68"/>
      <c r="G64" s="19"/>
      <c r="H64" s="68"/>
      <c r="I64" s="19"/>
      <c r="J64" s="70"/>
      <c r="K64" s="27"/>
      <c r="L64" s="13"/>
      <c r="M64" s="45">
        <v>0</v>
      </c>
      <c r="N64" s="45">
        <v>0</v>
      </c>
      <c r="O64" s="45">
        <v>0</v>
      </c>
      <c r="P64" s="45">
        <v>0</v>
      </c>
      <c r="Q64" s="44">
        <v>0</v>
      </c>
      <c r="R64" s="44"/>
      <c r="S64" s="44"/>
      <c r="T64" s="46">
        <f t="shared" ref="T64" si="23">R64-S64</f>
        <v>0</v>
      </c>
      <c r="U64" s="45">
        <f>SUM(E64:K64)</f>
        <v>0</v>
      </c>
      <c r="V64" s="45">
        <f>SUM(E65:K65)</f>
        <v>0</v>
      </c>
      <c r="W64" s="47">
        <f t="shared" ref="W64" si="24">+U64-V64</f>
        <v>0</v>
      </c>
      <c r="X64" s="53">
        <f t="shared" ref="X64" si="25">+(N64*2)+(O64)+(P64*2)</f>
        <v>0</v>
      </c>
      <c r="Y64" s="45"/>
    </row>
    <row r="65" spans="2:25" ht="15" customHeight="1" x14ac:dyDescent="0.3">
      <c r="B65" s="54"/>
      <c r="C65" s="57"/>
      <c r="D65" s="69"/>
      <c r="E65" s="19"/>
      <c r="F65" s="69"/>
      <c r="G65" s="19"/>
      <c r="H65" s="69"/>
      <c r="I65" s="19"/>
      <c r="J65" s="71"/>
      <c r="K65" s="27"/>
      <c r="L65" s="13"/>
      <c r="M65" s="45"/>
      <c r="N65" s="45"/>
      <c r="O65" s="45"/>
      <c r="P65" s="45"/>
      <c r="Q65" s="44"/>
      <c r="R65" s="45"/>
      <c r="S65" s="45"/>
      <c r="T65" s="47"/>
      <c r="U65" s="45"/>
      <c r="V65" s="45"/>
      <c r="W65" s="47"/>
      <c r="X65" s="53"/>
      <c r="Y65" s="45"/>
    </row>
    <row r="66" spans="2:25" ht="15" customHeight="1" x14ac:dyDescent="0.3"/>
    <row r="67" spans="2:25" ht="15" customHeight="1" x14ac:dyDescent="0.3">
      <c r="B67" s="35" t="s">
        <v>32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2:25" ht="15" customHeight="1" x14ac:dyDescent="0.3">
      <c r="B68" s="7"/>
      <c r="U68" s="50" t="s">
        <v>2</v>
      </c>
      <c r="V68" s="50"/>
      <c r="W68" s="50"/>
      <c r="X68" s="50"/>
      <c r="Y68" s="50"/>
    </row>
    <row r="69" spans="2:25" ht="15" customHeight="1" x14ac:dyDescent="0.3">
      <c r="B69" s="23" t="s">
        <v>3</v>
      </c>
      <c r="C69" s="23" t="s">
        <v>4</v>
      </c>
      <c r="D69" s="23"/>
      <c r="E69" s="51" t="s">
        <v>5</v>
      </c>
      <c r="F69" s="51"/>
      <c r="G69" s="51"/>
      <c r="H69" s="51"/>
      <c r="I69" s="51"/>
      <c r="J69" s="51"/>
      <c r="K69" s="51"/>
      <c r="L69" s="6"/>
      <c r="M69" s="51" t="s">
        <v>6</v>
      </c>
      <c r="N69" s="51"/>
      <c r="O69" s="51"/>
      <c r="P69" s="51"/>
      <c r="Q69" s="51" t="s">
        <v>7</v>
      </c>
      <c r="R69" s="51"/>
      <c r="S69" s="51"/>
      <c r="T69" s="51"/>
      <c r="U69" s="24" t="s">
        <v>17</v>
      </c>
      <c r="V69" s="24" t="s">
        <v>8</v>
      </c>
      <c r="W69" s="24"/>
      <c r="X69" s="24" t="s">
        <v>9</v>
      </c>
      <c r="Y69" s="24" t="s">
        <v>17</v>
      </c>
    </row>
    <row r="70" spans="2:25" ht="15" customHeight="1" x14ac:dyDescent="0.3">
      <c r="B70" s="15" t="s">
        <v>35</v>
      </c>
      <c r="C70" s="16" t="str">
        <f>C58</f>
        <v>SECRE. AMBIENTE</v>
      </c>
      <c r="D70" s="16"/>
      <c r="E70" s="36" t="str">
        <f>C64</f>
        <v>DESARROLLO E INCLUSION</v>
      </c>
      <c r="F70" s="36"/>
      <c r="G70" s="36"/>
      <c r="H70" s="36"/>
      <c r="I70" s="36"/>
      <c r="J70" s="36"/>
      <c r="K70" s="36"/>
      <c r="L70" s="8"/>
      <c r="M70" s="37" t="s">
        <v>45</v>
      </c>
      <c r="N70" s="37"/>
      <c r="O70" s="37"/>
      <c r="P70" s="37"/>
      <c r="Q70" s="72">
        <v>45049</v>
      </c>
      <c r="R70" s="73"/>
      <c r="S70" s="73"/>
      <c r="T70" s="74"/>
      <c r="U70" s="14"/>
      <c r="V70" s="14"/>
      <c r="W70" s="49" t="s">
        <v>10</v>
      </c>
      <c r="X70" s="14"/>
      <c r="Y70" s="14"/>
    </row>
    <row r="71" spans="2:25" ht="15" customHeight="1" x14ac:dyDescent="0.3">
      <c r="B71" s="15" t="s">
        <v>36</v>
      </c>
      <c r="C71" s="16" t="str">
        <f>C60</f>
        <v>FUNCION PUBLICA</v>
      </c>
      <c r="D71" s="16"/>
      <c r="E71" s="36" t="str">
        <f>C62</f>
        <v>IDECUT</v>
      </c>
      <c r="F71" s="36"/>
      <c r="G71" s="36"/>
      <c r="H71" s="36"/>
      <c r="I71" s="36"/>
      <c r="J71" s="36"/>
      <c r="K71" s="36"/>
      <c r="L71" s="8"/>
      <c r="M71" s="37"/>
      <c r="N71" s="37"/>
      <c r="O71" s="37"/>
      <c r="P71" s="37"/>
      <c r="Q71" s="72">
        <v>45049</v>
      </c>
      <c r="R71" s="73"/>
      <c r="S71" s="73"/>
      <c r="T71" s="74"/>
      <c r="U71" s="14"/>
      <c r="V71" s="14"/>
      <c r="W71" s="49"/>
      <c r="X71" s="14"/>
      <c r="Y71" s="14"/>
    </row>
    <row r="72" spans="2:25" ht="15" customHeight="1" x14ac:dyDescent="0.3">
      <c r="B72" s="25" t="s">
        <v>3</v>
      </c>
      <c r="C72" s="25" t="s">
        <v>4</v>
      </c>
      <c r="D72" s="25"/>
      <c r="E72" s="48" t="s">
        <v>5</v>
      </c>
      <c r="F72" s="48"/>
      <c r="G72" s="48"/>
      <c r="H72" s="48"/>
      <c r="I72" s="48"/>
      <c r="J72" s="48"/>
      <c r="K72" s="48"/>
      <c r="L72" s="6"/>
      <c r="M72" s="48" t="s">
        <v>6</v>
      </c>
      <c r="N72" s="48"/>
      <c r="O72" s="48"/>
      <c r="P72" s="48"/>
      <c r="Q72" s="75" t="s">
        <v>7</v>
      </c>
      <c r="R72" s="75"/>
      <c r="S72" s="75"/>
      <c r="T72" s="75"/>
      <c r="U72" s="24" t="s">
        <v>17</v>
      </c>
      <c r="V72" s="24" t="s">
        <v>8</v>
      </c>
      <c r="W72" s="24"/>
      <c r="X72" s="24" t="s">
        <v>9</v>
      </c>
      <c r="Y72" s="24" t="s">
        <v>17</v>
      </c>
    </row>
    <row r="73" spans="2:25" ht="24" customHeight="1" x14ac:dyDescent="0.3">
      <c r="B73" s="15" t="s">
        <v>35</v>
      </c>
      <c r="C73" s="79" t="str">
        <f>C64</f>
        <v>DESARROLLO E INCLUSION</v>
      </c>
      <c r="D73" s="16"/>
      <c r="E73" s="36" t="str">
        <f>C62</f>
        <v>IDECUT</v>
      </c>
      <c r="F73" s="36"/>
      <c r="G73" s="36"/>
      <c r="H73" s="36"/>
      <c r="I73" s="36"/>
      <c r="J73" s="36"/>
      <c r="K73" s="36"/>
      <c r="L73" s="8"/>
      <c r="M73" s="37" t="s">
        <v>46</v>
      </c>
      <c r="N73" s="37"/>
      <c r="O73" s="37"/>
      <c r="P73" s="37"/>
      <c r="Q73" s="72">
        <v>45054</v>
      </c>
      <c r="R73" s="73"/>
      <c r="S73" s="73"/>
      <c r="T73" s="74"/>
      <c r="U73" s="14"/>
      <c r="V73" s="14"/>
      <c r="W73" s="49" t="s">
        <v>10</v>
      </c>
      <c r="X73" s="14"/>
      <c r="Y73" s="14"/>
    </row>
    <row r="74" spans="2:25" ht="15" customHeight="1" x14ac:dyDescent="0.3">
      <c r="B74" s="15" t="s">
        <v>36</v>
      </c>
      <c r="C74" s="16" t="str">
        <f>C58</f>
        <v>SECRE. AMBIENTE</v>
      </c>
      <c r="D74" s="16"/>
      <c r="E74" s="36" t="str">
        <f>C60</f>
        <v>FUNCION PUBLICA</v>
      </c>
      <c r="F74" s="36"/>
      <c r="G74" s="36"/>
      <c r="H74" s="36"/>
      <c r="I74" s="36"/>
      <c r="J74" s="36"/>
      <c r="K74" s="36"/>
      <c r="L74" s="8"/>
      <c r="M74" s="37"/>
      <c r="N74" s="37"/>
      <c r="O74" s="37"/>
      <c r="P74" s="37"/>
      <c r="Q74" s="72">
        <v>45054</v>
      </c>
      <c r="R74" s="73"/>
      <c r="S74" s="73"/>
      <c r="T74" s="74"/>
      <c r="U74" s="14"/>
      <c r="V74" s="14"/>
      <c r="W74" s="49"/>
      <c r="X74" s="14"/>
      <c r="Y74" s="14"/>
    </row>
    <row r="75" spans="2:25" ht="15" customHeight="1" x14ac:dyDescent="0.3">
      <c r="B75" s="25" t="s">
        <v>3</v>
      </c>
      <c r="C75" s="25" t="s">
        <v>4</v>
      </c>
      <c r="D75" s="25"/>
      <c r="E75" s="48" t="s">
        <v>5</v>
      </c>
      <c r="F75" s="48"/>
      <c r="G75" s="48"/>
      <c r="H75" s="48"/>
      <c r="I75" s="48"/>
      <c r="J75" s="48"/>
      <c r="K75" s="48"/>
      <c r="L75" s="6"/>
      <c r="M75" s="48" t="s">
        <v>6</v>
      </c>
      <c r="N75" s="48"/>
      <c r="O75" s="48"/>
      <c r="P75" s="48"/>
      <c r="Q75" s="75" t="s">
        <v>7</v>
      </c>
      <c r="R75" s="75"/>
      <c r="S75" s="75"/>
      <c r="T75" s="75"/>
      <c r="U75" s="24" t="s">
        <v>17</v>
      </c>
      <c r="V75" s="24" t="s">
        <v>8</v>
      </c>
      <c r="W75" s="24"/>
      <c r="X75" s="24" t="s">
        <v>9</v>
      </c>
      <c r="Y75" s="24" t="s">
        <v>17</v>
      </c>
    </row>
    <row r="76" spans="2:25" ht="15" customHeight="1" x14ac:dyDescent="0.3">
      <c r="B76" s="15" t="s">
        <v>36</v>
      </c>
      <c r="C76" s="16" t="str">
        <f>C60</f>
        <v>FUNCION PUBLICA</v>
      </c>
      <c r="D76" s="16"/>
      <c r="E76" s="36" t="str">
        <f>C64</f>
        <v>DESARROLLO E INCLUSION</v>
      </c>
      <c r="F76" s="36"/>
      <c r="G76" s="36"/>
      <c r="H76" s="36"/>
      <c r="I76" s="36"/>
      <c r="J76" s="36"/>
      <c r="K76" s="36"/>
      <c r="L76" s="8"/>
      <c r="M76" s="37" t="s">
        <v>45</v>
      </c>
      <c r="N76" s="37"/>
      <c r="O76" s="37"/>
      <c r="P76" s="37"/>
      <c r="Q76" s="72">
        <v>45056</v>
      </c>
      <c r="R76" s="73"/>
      <c r="S76" s="73"/>
      <c r="T76" s="74"/>
      <c r="U76" s="14"/>
      <c r="V76" s="14"/>
      <c r="W76" s="49" t="s">
        <v>10</v>
      </c>
      <c r="X76" s="14"/>
      <c r="Y76" s="14"/>
    </row>
    <row r="77" spans="2:25" ht="15" customHeight="1" x14ac:dyDescent="0.3">
      <c r="B77" s="15" t="s">
        <v>71</v>
      </c>
      <c r="C77" s="16" t="str">
        <f>C62</f>
        <v>IDECUT</v>
      </c>
      <c r="D77" s="16"/>
      <c r="E77" s="36" t="str">
        <f>C58</f>
        <v>SECRE. AMBIENTE</v>
      </c>
      <c r="F77" s="36"/>
      <c r="G77" s="36"/>
      <c r="H77" s="36"/>
      <c r="I77" s="36"/>
      <c r="J77" s="36"/>
      <c r="K77" s="36"/>
      <c r="L77" s="8"/>
      <c r="M77" s="37"/>
      <c r="N77" s="37"/>
      <c r="O77" s="37"/>
      <c r="P77" s="37"/>
      <c r="Q77" s="72">
        <v>45057</v>
      </c>
      <c r="R77" s="73"/>
      <c r="S77" s="73"/>
      <c r="T77" s="74"/>
      <c r="U77" s="14"/>
      <c r="V77" s="14"/>
      <c r="W77" s="49"/>
      <c r="X77" s="14"/>
      <c r="Y77" s="14"/>
    </row>
    <row r="78" spans="2:25" ht="15" customHeight="1" x14ac:dyDescent="0.3"/>
    <row r="79" spans="2:25" ht="15" customHeight="1" x14ac:dyDescent="0.3">
      <c r="B79" s="54" t="s">
        <v>14</v>
      </c>
      <c r="C79" s="17" t="s">
        <v>0</v>
      </c>
      <c r="D79" s="65">
        <v>1</v>
      </c>
      <c r="E79" s="65"/>
      <c r="F79" s="65">
        <v>2</v>
      </c>
      <c r="G79" s="65"/>
      <c r="H79" s="65">
        <v>3</v>
      </c>
      <c r="I79" s="65"/>
      <c r="J79" s="84">
        <v>4</v>
      </c>
      <c r="K79" s="85"/>
      <c r="L79" s="12"/>
      <c r="M79" s="21" t="s">
        <v>18</v>
      </c>
      <c r="N79" s="18" t="s">
        <v>19</v>
      </c>
      <c r="O79" s="18" t="s">
        <v>20</v>
      </c>
      <c r="P79" s="18" t="s">
        <v>21</v>
      </c>
      <c r="Q79" s="30" t="s">
        <v>22</v>
      </c>
      <c r="R79" s="18" t="s">
        <v>27</v>
      </c>
      <c r="S79" s="18" t="s">
        <v>28</v>
      </c>
      <c r="T79" s="18" t="s">
        <v>29</v>
      </c>
      <c r="U79" s="18" t="s">
        <v>24</v>
      </c>
      <c r="V79" s="18" t="s">
        <v>25</v>
      </c>
      <c r="W79" s="18" t="s">
        <v>26</v>
      </c>
      <c r="X79" s="18" t="s">
        <v>1</v>
      </c>
      <c r="Y79" s="22" t="s">
        <v>23</v>
      </c>
    </row>
    <row r="80" spans="2:25" ht="15" customHeight="1" x14ac:dyDescent="0.3">
      <c r="B80" s="54"/>
      <c r="C80" s="55" t="s">
        <v>58</v>
      </c>
      <c r="D80" s="70"/>
      <c r="E80" s="26"/>
      <c r="F80" s="68"/>
      <c r="G80" s="19"/>
      <c r="H80" s="68"/>
      <c r="I80" s="19"/>
      <c r="J80" s="66"/>
      <c r="K80" s="20"/>
      <c r="L80" s="13"/>
      <c r="M80" s="45">
        <v>0</v>
      </c>
      <c r="N80" s="45">
        <v>0</v>
      </c>
      <c r="O80" s="45">
        <v>0</v>
      </c>
      <c r="P80" s="45">
        <v>0</v>
      </c>
      <c r="Q80" s="44">
        <v>0</v>
      </c>
      <c r="R80" s="44"/>
      <c r="S80" s="44"/>
      <c r="T80" s="46">
        <f>R80-S80</f>
        <v>0</v>
      </c>
      <c r="U80" s="45">
        <f>SUM(E80:K80)</f>
        <v>0</v>
      </c>
      <c r="V80" s="45">
        <f>SUM(E81:K81)</f>
        <v>0</v>
      </c>
      <c r="W80" s="47">
        <f>+U80-V80</f>
        <v>0</v>
      </c>
      <c r="X80" s="53">
        <f>+(N80*2)+(O80)+(P80*2)</f>
        <v>0</v>
      </c>
      <c r="Y80" s="45"/>
    </row>
    <row r="81" spans="2:25" ht="15" customHeight="1" x14ac:dyDescent="0.3">
      <c r="B81" s="54"/>
      <c r="C81" s="56"/>
      <c r="D81" s="71"/>
      <c r="E81" s="26"/>
      <c r="F81" s="69"/>
      <c r="G81" s="19"/>
      <c r="H81" s="69"/>
      <c r="I81" s="19"/>
      <c r="J81" s="67"/>
      <c r="K81" s="20"/>
      <c r="L81" s="13"/>
      <c r="M81" s="45"/>
      <c r="N81" s="45"/>
      <c r="O81" s="45"/>
      <c r="P81" s="45"/>
      <c r="Q81" s="44"/>
      <c r="R81" s="45"/>
      <c r="S81" s="45"/>
      <c r="T81" s="47"/>
      <c r="U81" s="45"/>
      <c r="V81" s="45"/>
      <c r="W81" s="47"/>
      <c r="X81" s="53"/>
      <c r="Y81" s="45"/>
    </row>
    <row r="82" spans="2:25" ht="15" customHeight="1" x14ac:dyDescent="0.3">
      <c r="B82" s="54"/>
      <c r="C82" s="52" t="s">
        <v>41</v>
      </c>
      <c r="D82" s="68"/>
      <c r="E82" s="19"/>
      <c r="F82" s="70"/>
      <c r="G82" s="26"/>
      <c r="H82" s="68"/>
      <c r="I82" s="19"/>
      <c r="J82" s="68"/>
      <c r="K82" s="19"/>
      <c r="L82" s="13"/>
      <c r="M82" s="45">
        <v>0</v>
      </c>
      <c r="N82" s="45">
        <v>0</v>
      </c>
      <c r="O82" s="45">
        <v>0</v>
      </c>
      <c r="P82" s="45">
        <v>0</v>
      </c>
      <c r="Q82" s="44">
        <v>0</v>
      </c>
      <c r="R82" s="44"/>
      <c r="S82" s="44"/>
      <c r="T82" s="46">
        <f t="shared" ref="T82" si="26">R82-S82</f>
        <v>0</v>
      </c>
      <c r="U82" s="45">
        <f>SUM(E82:K82)</f>
        <v>0</v>
      </c>
      <c r="V82" s="45">
        <f>SUM(E83:K83)</f>
        <v>0</v>
      </c>
      <c r="W82" s="47">
        <f t="shared" ref="W82" si="27">+U82-V82</f>
        <v>0</v>
      </c>
      <c r="X82" s="53">
        <f t="shared" ref="X82" si="28">+(N82*2)+(O82)+(P82*2)</f>
        <v>0</v>
      </c>
      <c r="Y82" s="45"/>
    </row>
    <row r="83" spans="2:25" ht="15" customHeight="1" x14ac:dyDescent="0.3">
      <c r="B83" s="54"/>
      <c r="C83" s="52"/>
      <c r="D83" s="69"/>
      <c r="E83" s="19"/>
      <c r="F83" s="71"/>
      <c r="G83" s="26"/>
      <c r="H83" s="69"/>
      <c r="I83" s="19"/>
      <c r="J83" s="69"/>
      <c r="K83" s="19"/>
      <c r="L83" s="13"/>
      <c r="M83" s="45"/>
      <c r="N83" s="45"/>
      <c r="O83" s="45"/>
      <c r="P83" s="45"/>
      <c r="Q83" s="44"/>
      <c r="R83" s="45"/>
      <c r="S83" s="45"/>
      <c r="T83" s="47"/>
      <c r="U83" s="45"/>
      <c r="V83" s="45"/>
      <c r="W83" s="47"/>
      <c r="X83" s="53"/>
      <c r="Y83" s="45"/>
    </row>
    <row r="84" spans="2:25" ht="15" customHeight="1" x14ac:dyDescent="0.3">
      <c r="B84" s="54"/>
      <c r="C84" s="57" t="s">
        <v>59</v>
      </c>
      <c r="D84" s="68"/>
      <c r="E84" s="19"/>
      <c r="F84" s="68"/>
      <c r="G84" s="19"/>
      <c r="H84" s="70"/>
      <c r="I84" s="26"/>
      <c r="J84" s="68"/>
      <c r="K84" s="19"/>
      <c r="L84" s="13"/>
      <c r="M84" s="45">
        <v>0</v>
      </c>
      <c r="N84" s="45">
        <v>0</v>
      </c>
      <c r="O84" s="45">
        <v>0</v>
      </c>
      <c r="P84" s="45">
        <v>0</v>
      </c>
      <c r="Q84" s="44">
        <v>0</v>
      </c>
      <c r="R84" s="44"/>
      <c r="S84" s="44"/>
      <c r="T84" s="46">
        <f t="shared" ref="T84" si="29">R84-S84</f>
        <v>0</v>
      </c>
      <c r="U84" s="45">
        <f>SUM(E84:K84)</f>
        <v>0</v>
      </c>
      <c r="V84" s="45">
        <f>SUM(E85:K85)</f>
        <v>0</v>
      </c>
      <c r="W84" s="47">
        <f t="shared" ref="W84" si="30">+U84-V84</f>
        <v>0</v>
      </c>
      <c r="X84" s="53">
        <f t="shared" ref="X84" si="31">+(N84*2)+(O84)+(P84*2)</f>
        <v>0</v>
      </c>
      <c r="Y84" s="45"/>
    </row>
    <row r="85" spans="2:25" ht="15" customHeight="1" x14ac:dyDescent="0.3">
      <c r="B85" s="54"/>
      <c r="C85" s="57"/>
      <c r="D85" s="69"/>
      <c r="E85" s="19"/>
      <c r="F85" s="69"/>
      <c r="G85" s="19"/>
      <c r="H85" s="71"/>
      <c r="I85" s="26"/>
      <c r="J85" s="69"/>
      <c r="K85" s="19"/>
      <c r="L85" s="13"/>
      <c r="M85" s="45"/>
      <c r="N85" s="45"/>
      <c r="O85" s="45"/>
      <c r="P85" s="45"/>
      <c r="Q85" s="44"/>
      <c r="R85" s="45"/>
      <c r="S85" s="45"/>
      <c r="T85" s="47"/>
      <c r="U85" s="45"/>
      <c r="V85" s="45"/>
      <c r="W85" s="47"/>
      <c r="X85" s="53"/>
      <c r="Y85" s="45"/>
    </row>
    <row r="86" spans="2:25" ht="15" customHeight="1" x14ac:dyDescent="0.3">
      <c r="B86" s="54"/>
      <c r="C86" s="52" t="s">
        <v>60</v>
      </c>
      <c r="D86" s="68"/>
      <c r="E86" s="19"/>
      <c r="F86" s="68"/>
      <c r="G86" s="19"/>
      <c r="H86" s="68"/>
      <c r="I86" s="19"/>
      <c r="J86" s="70"/>
      <c r="K86" s="27"/>
      <c r="L86" s="13"/>
      <c r="M86" s="45">
        <v>0</v>
      </c>
      <c r="N86" s="45">
        <v>0</v>
      </c>
      <c r="O86" s="45">
        <v>0</v>
      </c>
      <c r="P86" s="45">
        <v>0</v>
      </c>
      <c r="Q86" s="44">
        <v>0</v>
      </c>
      <c r="R86" s="44"/>
      <c r="S86" s="44"/>
      <c r="T86" s="46">
        <f t="shared" ref="T86" si="32">R86-S86</f>
        <v>0</v>
      </c>
      <c r="U86" s="45">
        <f>SUM(E86:K86)</f>
        <v>0</v>
      </c>
      <c r="V86" s="45">
        <f>SUM(E87:K87)</f>
        <v>0</v>
      </c>
      <c r="W86" s="47">
        <f t="shared" ref="W86" si="33">+U86-V86</f>
        <v>0</v>
      </c>
      <c r="X86" s="53">
        <f t="shared" ref="X86" si="34">+(N86*2)+(O86)+(P86*2)</f>
        <v>0</v>
      </c>
      <c r="Y86" s="45"/>
    </row>
    <row r="87" spans="2:25" ht="15" customHeight="1" x14ac:dyDescent="0.3">
      <c r="B87" s="54"/>
      <c r="C87" s="52"/>
      <c r="D87" s="69"/>
      <c r="E87" s="19"/>
      <c r="F87" s="69"/>
      <c r="G87" s="19"/>
      <c r="H87" s="69"/>
      <c r="I87" s="19"/>
      <c r="J87" s="71"/>
      <c r="K87" s="27"/>
      <c r="L87" s="13"/>
      <c r="M87" s="45"/>
      <c r="N87" s="45"/>
      <c r="O87" s="45"/>
      <c r="P87" s="45"/>
      <c r="Q87" s="44"/>
      <c r="R87" s="45"/>
      <c r="S87" s="45"/>
      <c r="T87" s="47"/>
      <c r="U87" s="45"/>
      <c r="V87" s="45"/>
      <c r="W87" s="47"/>
      <c r="X87" s="53"/>
      <c r="Y87" s="45"/>
    </row>
    <row r="88" spans="2:25" ht="15" customHeight="1" x14ac:dyDescent="0.3"/>
    <row r="89" spans="2:25" ht="15" customHeight="1" x14ac:dyDescent="0.3">
      <c r="B89" s="35" t="s">
        <v>33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2:25" ht="15" customHeight="1" x14ac:dyDescent="0.3">
      <c r="B90" s="7"/>
      <c r="U90" s="50" t="s">
        <v>2</v>
      </c>
      <c r="V90" s="50"/>
      <c r="W90" s="50"/>
      <c r="X90" s="50"/>
      <c r="Y90" s="50"/>
    </row>
    <row r="91" spans="2:25" ht="15" customHeight="1" x14ac:dyDescent="0.3">
      <c r="B91" s="23" t="s">
        <v>3</v>
      </c>
      <c r="C91" s="23" t="s">
        <v>4</v>
      </c>
      <c r="D91" s="23"/>
      <c r="E91" s="51" t="s">
        <v>5</v>
      </c>
      <c r="F91" s="51"/>
      <c r="G91" s="51"/>
      <c r="H91" s="51"/>
      <c r="I91" s="51"/>
      <c r="J91" s="51"/>
      <c r="K91" s="51"/>
      <c r="L91" s="6"/>
      <c r="M91" s="51" t="s">
        <v>6</v>
      </c>
      <c r="N91" s="51"/>
      <c r="O91" s="51"/>
      <c r="P91" s="51"/>
      <c r="Q91" s="51" t="s">
        <v>7</v>
      </c>
      <c r="R91" s="51"/>
      <c r="S91" s="51"/>
      <c r="T91" s="51"/>
      <c r="U91" s="24" t="s">
        <v>17</v>
      </c>
      <c r="V91" s="24" t="s">
        <v>8</v>
      </c>
      <c r="W91" s="24"/>
      <c r="X91" s="24" t="s">
        <v>9</v>
      </c>
      <c r="Y91" s="24" t="s">
        <v>17</v>
      </c>
    </row>
    <row r="92" spans="2:25" ht="15" customHeight="1" x14ac:dyDescent="0.3">
      <c r="B92" s="15" t="s">
        <v>35</v>
      </c>
      <c r="C92" s="16" t="str">
        <f>C80</f>
        <v>EIC</v>
      </c>
      <c r="D92" s="16"/>
      <c r="E92" s="36" t="str">
        <f>C86</f>
        <v>AGENCIA CATASTRAL</v>
      </c>
      <c r="F92" s="36"/>
      <c r="G92" s="36"/>
      <c r="H92" s="36"/>
      <c r="I92" s="36"/>
      <c r="J92" s="36"/>
      <c r="K92" s="36"/>
      <c r="L92" s="8"/>
      <c r="M92" s="37" t="s">
        <v>46</v>
      </c>
      <c r="N92" s="37"/>
      <c r="O92" s="37"/>
      <c r="P92" s="37"/>
      <c r="Q92" s="72">
        <v>45049</v>
      </c>
      <c r="R92" s="73"/>
      <c r="S92" s="73"/>
      <c r="T92" s="74"/>
      <c r="U92" s="14"/>
      <c r="V92" s="14"/>
      <c r="W92" s="49" t="s">
        <v>10</v>
      </c>
      <c r="X92" s="14"/>
      <c r="Y92" s="14"/>
    </row>
    <row r="93" spans="2:25" ht="15" customHeight="1" x14ac:dyDescent="0.3">
      <c r="B93" s="15" t="s">
        <v>36</v>
      </c>
      <c r="C93" s="16" t="str">
        <f>C82</f>
        <v>IDACO</v>
      </c>
      <c r="D93" s="16"/>
      <c r="E93" s="36" t="str">
        <f>C84</f>
        <v>SECRE. CIENCIA Y TECNOLOGIA</v>
      </c>
      <c r="F93" s="36"/>
      <c r="G93" s="36"/>
      <c r="H93" s="36"/>
      <c r="I93" s="36"/>
      <c r="J93" s="36"/>
      <c r="K93" s="36"/>
      <c r="L93" s="8"/>
      <c r="M93" s="37"/>
      <c r="N93" s="37"/>
      <c r="O93" s="37"/>
      <c r="P93" s="37"/>
      <c r="Q93" s="72">
        <v>45049</v>
      </c>
      <c r="R93" s="73"/>
      <c r="S93" s="73"/>
      <c r="T93" s="74"/>
      <c r="U93" s="14"/>
      <c r="V93" s="14"/>
      <c r="W93" s="49"/>
      <c r="X93" s="14"/>
      <c r="Y93" s="14"/>
    </row>
    <row r="94" spans="2:25" ht="15" customHeight="1" x14ac:dyDescent="0.3">
      <c r="B94" s="25" t="s">
        <v>3</v>
      </c>
      <c r="C94" s="25" t="s">
        <v>4</v>
      </c>
      <c r="D94" s="25"/>
      <c r="E94" s="48" t="s">
        <v>5</v>
      </c>
      <c r="F94" s="48"/>
      <c r="G94" s="48"/>
      <c r="H94" s="48"/>
      <c r="I94" s="48"/>
      <c r="J94" s="48"/>
      <c r="K94" s="48"/>
      <c r="L94" s="6"/>
      <c r="M94" s="48" t="s">
        <v>6</v>
      </c>
      <c r="N94" s="48"/>
      <c r="O94" s="48"/>
      <c r="P94" s="48"/>
      <c r="Q94" s="75" t="s">
        <v>7</v>
      </c>
      <c r="R94" s="75"/>
      <c r="S94" s="75"/>
      <c r="T94" s="75"/>
      <c r="U94" s="24" t="s">
        <v>17</v>
      </c>
      <c r="V94" s="24" t="s">
        <v>8</v>
      </c>
      <c r="W94" s="24"/>
      <c r="X94" s="24" t="s">
        <v>9</v>
      </c>
      <c r="Y94" s="24" t="s">
        <v>17</v>
      </c>
    </row>
    <row r="95" spans="2:25" ht="15" customHeight="1" x14ac:dyDescent="0.3">
      <c r="B95" s="15" t="s">
        <v>71</v>
      </c>
      <c r="C95" s="16" t="str">
        <f>C86</f>
        <v>AGENCIA CATASTRAL</v>
      </c>
      <c r="D95" s="16"/>
      <c r="E95" s="36" t="str">
        <f>C84</f>
        <v>SECRE. CIENCIA Y TECNOLOGIA</v>
      </c>
      <c r="F95" s="36"/>
      <c r="G95" s="36"/>
      <c r="H95" s="36"/>
      <c r="I95" s="36"/>
      <c r="J95" s="36"/>
      <c r="K95" s="36"/>
      <c r="L95" s="8"/>
      <c r="M95" s="37" t="s">
        <v>45</v>
      </c>
      <c r="N95" s="37"/>
      <c r="O95" s="37"/>
      <c r="P95" s="37"/>
      <c r="Q95" s="72">
        <v>45054</v>
      </c>
      <c r="R95" s="73"/>
      <c r="S95" s="73"/>
      <c r="T95" s="74"/>
      <c r="U95" s="14"/>
      <c r="V95" s="14"/>
      <c r="W95" s="49" t="s">
        <v>10</v>
      </c>
      <c r="X95" s="14"/>
      <c r="Y95" s="14"/>
    </row>
    <row r="96" spans="2:25" ht="15" customHeight="1" x14ac:dyDescent="0.3">
      <c r="B96" s="15" t="s">
        <v>35</v>
      </c>
      <c r="C96" s="16" t="str">
        <f>C80</f>
        <v>EIC</v>
      </c>
      <c r="D96" s="16"/>
      <c r="E96" s="36" t="str">
        <f>C82</f>
        <v>IDACO</v>
      </c>
      <c r="F96" s="36"/>
      <c r="G96" s="36"/>
      <c r="H96" s="36"/>
      <c r="I96" s="36"/>
      <c r="J96" s="36"/>
      <c r="K96" s="36"/>
      <c r="L96" s="8"/>
      <c r="M96" s="37"/>
      <c r="N96" s="37"/>
      <c r="O96" s="37"/>
      <c r="P96" s="37"/>
      <c r="Q96" s="72">
        <v>45054</v>
      </c>
      <c r="R96" s="73"/>
      <c r="S96" s="73"/>
      <c r="T96" s="74"/>
      <c r="U96" s="14"/>
      <c r="V96" s="14"/>
      <c r="W96" s="49"/>
      <c r="X96" s="14"/>
      <c r="Y96" s="14"/>
    </row>
    <row r="97" spans="2:25" ht="15" customHeight="1" x14ac:dyDescent="0.3">
      <c r="B97" s="25" t="s">
        <v>3</v>
      </c>
      <c r="C97" s="25" t="s">
        <v>4</v>
      </c>
      <c r="D97" s="25"/>
      <c r="E97" s="48" t="s">
        <v>5</v>
      </c>
      <c r="F97" s="48"/>
      <c r="G97" s="48"/>
      <c r="H97" s="48"/>
      <c r="I97" s="48"/>
      <c r="J97" s="48"/>
      <c r="K97" s="48"/>
      <c r="L97" s="6"/>
      <c r="M97" s="48" t="s">
        <v>6</v>
      </c>
      <c r="N97" s="48"/>
      <c r="O97" s="48"/>
      <c r="P97" s="48"/>
      <c r="Q97" s="75" t="s">
        <v>7</v>
      </c>
      <c r="R97" s="75"/>
      <c r="S97" s="75"/>
      <c r="T97" s="75"/>
      <c r="U97" s="24" t="s">
        <v>17</v>
      </c>
      <c r="V97" s="24" t="s">
        <v>8</v>
      </c>
      <c r="W97" s="24"/>
      <c r="X97" s="24" t="s">
        <v>9</v>
      </c>
      <c r="Y97" s="24" t="s">
        <v>17</v>
      </c>
    </row>
    <row r="98" spans="2:25" ht="15" customHeight="1" x14ac:dyDescent="0.3">
      <c r="B98" s="15" t="s">
        <v>35</v>
      </c>
      <c r="C98" s="16" t="str">
        <f>C82</f>
        <v>IDACO</v>
      </c>
      <c r="D98" s="16"/>
      <c r="E98" s="36" t="str">
        <f>C86</f>
        <v>AGENCIA CATASTRAL</v>
      </c>
      <c r="F98" s="36"/>
      <c r="G98" s="36"/>
      <c r="H98" s="36"/>
      <c r="I98" s="36"/>
      <c r="J98" s="36"/>
      <c r="K98" s="36"/>
      <c r="L98" s="8"/>
      <c r="M98" s="37" t="s">
        <v>45</v>
      </c>
      <c r="N98" s="37"/>
      <c r="O98" s="37"/>
      <c r="P98" s="37"/>
      <c r="Q98" s="72">
        <v>45057</v>
      </c>
      <c r="R98" s="73"/>
      <c r="S98" s="73"/>
      <c r="T98" s="74"/>
      <c r="U98" s="14"/>
      <c r="V98" s="14"/>
      <c r="W98" s="49" t="s">
        <v>10</v>
      </c>
      <c r="X98" s="14"/>
      <c r="Y98" s="14"/>
    </row>
    <row r="99" spans="2:25" ht="24" customHeight="1" x14ac:dyDescent="0.3">
      <c r="B99" s="15" t="s">
        <v>36</v>
      </c>
      <c r="C99" s="79" t="str">
        <f>C84</f>
        <v>SECRE. CIENCIA Y TECNOLOGIA</v>
      </c>
      <c r="D99" s="16"/>
      <c r="E99" s="36" t="str">
        <f>C80</f>
        <v>EIC</v>
      </c>
      <c r="F99" s="36"/>
      <c r="G99" s="36"/>
      <c r="H99" s="36"/>
      <c r="I99" s="36"/>
      <c r="J99" s="36"/>
      <c r="K99" s="36"/>
      <c r="L99" s="8"/>
      <c r="M99" s="37"/>
      <c r="N99" s="37"/>
      <c r="O99" s="37"/>
      <c r="P99" s="37"/>
      <c r="Q99" s="72">
        <v>45057</v>
      </c>
      <c r="R99" s="73"/>
      <c r="S99" s="73"/>
      <c r="T99" s="74"/>
      <c r="U99" s="14"/>
      <c r="V99" s="14"/>
      <c r="W99" s="49"/>
      <c r="X99" s="14"/>
      <c r="Y99" s="14"/>
    </row>
    <row r="100" spans="2:25" ht="15" customHeight="1" x14ac:dyDescent="0.3"/>
    <row r="101" spans="2:25" ht="15" customHeight="1" x14ac:dyDescent="0.3">
      <c r="B101" s="54" t="s">
        <v>15</v>
      </c>
      <c r="C101" s="17" t="s">
        <v>0</v>
      </c>
      <c r="D101" s="65">
        <v>1</v>
      </c>
      <c r="E101" s="65"/>
      <c r="F101" s="65">
        <v>2</v>
      </c>
      <c r="G101" s="65"/>
      <c r="H101" s="65">
        <v>3</v>
      </c>
      <c r="I101" s="65"/>
      <c r="J101" s="84">
        <v>4</v>
      </c>
      <c r="K101" s="85"/>
      <c r="L101" s="12"/>
      <c r="M101" s="21" t="s">
        <v>18</v>
      </c>
      <c r="N101" s="18" t="s">
        <v>19</v>
      </c>
      <c r="O101" s="18" t="s">
        <v>20</v>
      </c>
      <c r="P101" s="18" t="s">
        <v>21</v>
      </c>
      <c r="Q101" s="30" t="s">
        <v>22</v>
      </c>
      <c r="R101" s="18" t="s">
        <v>27</v>
      </c>
      <c r="S101" s="18" t="s">
        <v>28</v>
      </c>
      <c r="T101" s="18" t="s">
        <v>29</v>
      </c>
      <c r="U101" s="18" t="s">
        <v>24</v>
      </c>
      <c r="V101" s="18" t="s">
        <v>25</v>
      </c>
      <c r="W101" s="18" t="s">
        <v>26</v>
      </c>
      <c r="X101" s="18" t="s">
        <v>1</v>
      </c>
      <c r="Y101" s="22" t="s">
        <v>23</v>
      </c>
    </row>
    <row r="102" spans="2:25" ht="15" customHeight="1" x14ac:dyDescent="0.3">
      <c r="B102" s="54"/>
      <c r="C102" s="55" t="s">
        <v>61</v>
      </c>
      <c r="D102" s="70"/>
      <c r="E102" s="26"/>
      <c r="F102" s="68"/>
      <c r="G102" s="19"/>
      <c r="H102" s="68"/>
      <c r="I102" s="19"/>
      <c r="J102" s="66"/>
      <c r="K102" s="20"/>
      <c r="L102" s="13"/>
      <c r="M102" s="45">
        <v>0</v>
      </c>
      <c r="N102" s="45">
        <v>0</v>
      </c>
      <c r="O102" s="45">
        <v>0</v>
      </c>
      <c r="P102" s="45">
        <v>0</v>
      </c>
      <c r="Q102" s="44">
        <v>0</v>
      </c>
      <c r="R102" s="44"/>
      <c r="S102" s="44"/>
      <c r="T102" s="46">
        <f>R102-S102</f>
        <v>0</v>
      </c>
      <c r="U102" s="45">
        <f>SUM(E102:K102)</f>
        <v>0</v>
      </c>
      <c r="V102" s="45">
        <f>SUM(E103:K103)</f>
        <v>0</v>
      </c>
      <c r="W102" s="47">
        <f>+U102-V102</f>
        <v>0</v>
      </c>
      <c r="X102" s="53">
        <f>+(N102*2)+(O102)+(P102*2)</f>
        <v>0</v>
      </c>
      <c r="Y102" s="45"/>
    </row>
    <row r="103" spans="2:25" ht="15" customHeight="1" x14ac:dyDescent="0.3">
      <c r="B103" s="54"/>
      <c r="C103" s="56"/>
      <c r="D103" s="71"/>
      <c r="E103" s="26"/>
      <c r="F103" s="69"/>
      <c r="G103" s="19"/>
      <c r="H103" s="69"/>
      <c r="I103" s="19"/>
      <c r="J103" s="67"/>
      <c r="K103" s="20"/>
      <c r="L103" s="13"/>
      <c r="M103" s="45"/>
      <c r="N103" s="45"/>
      <c r="O103" s="45"/>
      <c r="P103" s="45"/>
      <c r="Q103" s="44"/>
      <c r="R103" s="45"/>
      <c r="S103" s="45"/>
      <c r="T103" s="47"/>
      <c r="U103" s="45"/>
      <c r="V103" s="45"/>
      <c r="W103" s="47"/>
      <c r="X103" s="53"/>
      <c r="Y103" s="45"/>
    </row>
    <row r="104" spans="2:25" ht="15" customHeight="1" x14ac:dyDescent="0.3">
      <c r="B104" s="54"/>
      <c r="C104" s="52" t="s">
        <v>62</v>
      </c>
      <c r="D104" s="68"/>
      <c r="E104" s="19"/>
      <c r="F104" s="70"/>
      <c r="G104" s="26"/>
      <c r="H104" s="68"/>
      <c r="I104" s="19"/>
      <c r="J104" s="68"/>
      <c r="K104" s="19"/>
      <c r="L104" s="13"/>
      <c r="M104" s="45">
        <v>0</v>
      </c>
      <c r="N104" s="45">
        <v>0</v>
      </c>
      <c r="O104" s="45">
        <v>0</v>
      </c>
      <c r="P104" s="45">
        <v>0</v>
      </c>
      <c r="Q104" s="44">
        <v>0</v>
      </c>
      <c r="R104" s="44"/>
      <c r="S104" s="44"/>
      <c r="T104" s="46">
        <f t="shared" ref="T104" si="35">R104-S104</f>
        <v>0</v>
      </c>
      <c r="U104" s="45">
        <f>SUM(E104:K104)</f>
        <v>0</v>
      </c>
      <c r="V104" s="45">
        <f>SUM(E105:K105)</f>
        <v>0</v>
      </c>
      <c r="W104" s="47">
        <f t="shared" ref="W104" si="36">+U104-V104</f>
        <v>0</v>
      </c>
      <c r="X104" s="53">
        <f t="shared" ref="X104" si="37">+(N104*2)+(O104)+(P104*2)</f>
        <v>0</v>
      </c>
      <c r="Y104" s="45"/>
    </row>
    <row r="105" spans="2:25" ht="15" customHeight="1" x14ac:dyDescent="0.3">
      <c r="B105" s="54"/>
      <c r="C105" s="52"/>
      <c r="D105" s="69"/>
      <c r="E105" s="19"/>
      <c r="F105" s="71"/>
      <c r="G105" s="26"/>
      <c r="H105" s="69"/>
      <c r="I105" s="19"/>
      <c r="J105" s="69"/>
      <c r="K105" s="19"/>
      <c r="L105" s="13"/>
      <c r="M105" s="45"/>
      <c r="N105" s="45"/>
      <c r="O105" s="45"/>
      <c r="P105" s="45"/>
      <c r="Q105" s="44"/>
      <c r="R105" s="45"/>
      <c r="S105" s="45"/>
      <c r="T105" s="47"/>
      <c r="U105" s="45"/>
      <c r="V105" s="45"/>
      <c r="W105" s="47"/>
      <c r="X105" s="53"/>
      <c r="Y105" s="45"/>
    </row>
    <row r="106" spans="2:25" ht="15" customHeight="1" x14ac:dyDescent="0.3">
      <c r="B106" s="54"/>
      <c r="C106" s="52" t="s">
        <v>63</v>
      </c>
      <c r="D106" s="68"/>
      <c r="E106" s="19"/>
      <c r="F106" s="68"/>
      <c r="G106" s="19"/>
      <c r="H106" s="70"/>
      <c r="I106" s="26"/>
      <c r="J106" s="68"/>
      <c r="K106" s="19"/>
      <c r="L106" s="13"/>
      <c r="M106" s="45">
        <v>0</v>
      </c>
      <c r="N106" s="45">
        <v>0</v>
      </c>
      <c r="O106" s="45">
        <v>0</v>
      </c>
      <c r="P106" s="45">
        <v>0</v>
      </c>
      <c r="Q106" s="44">
        <v>0</v>
      </c>
      <c r="R106" s="44"/>
      <c r="S106" s="44"/>
      <c r="T106" s="46">
        <f t="shared" ref="T106" si="38">R106-S106</f>
        <v>0</v>
      </c>
      <c r="U106" s="45">
        <f>SUM(E106:K106)</f>
        <v>0</v>
      </c>
      <c r="V106" s="45">
        <f>SUM(E107:K107)</f>
        <v>0</v>
      </c>
      <c r="W106" s="47">
        <f t="shared" ref="W106" si="39">+U106-V106</f>
        <v>0</v>
      </c>
      <c r="X106" s="53">
        <f t="shared" ref="X106" si="40">+(N106*2)+(O106)+(P106*2)</f>
        <v>0</v>
      </c>
      <c r="Y106" s="45"/>
    </row>
    <row r="107" spans="2:25" ht="15" customHeight="1" x14ac:dyDescent="0.3">
      <c r="B107" s="54"/>
      <c r="C107" s="52"/>
      <c r="D107" s="69"/>
      <c r="E107" s="19"/>
      <c r="F107" s="69"/>
      <c r="G107" s="19"/>
      <c r="H107" s="71"/>
      <c r="I107" s="26"/>
      <c r="J107" s="69"/>
      <c r="K107" s="19"/>
      <c r="L107" s="13"/>
      <c r="M107" s="45"/>
      <c r="N107" s="45"/>
      <c r="O107" s="45"/>
      <c r="P107" s="45"/>
      <c r="Q107" s="44"/>
      <c r="R107" s="45"/>
      <c r="S107" s="45"/>
      <c r="T107" s="47"/>
      <c r="U107" s="45"/>
      <c r="V107" s="45"/>
      <c r="W107" s="47"/>
      <c r="X107" s="53"/>
      <c r="Y107" s="45"/>
    </row>
    <row r="108" spans="2:25" ht="15" customHeight="1" x14ac:dyDescent="0.3">
      <c r="B108" s="54"/>
      <c r="C108" s="52" t="s">
        <v>64</v>
      </c>
      <c r="D108" s="68"/>
      <c r="E108" s="19"/>
      <c r="F108" s="68"/>
      <c r="G108" s="19"/>
      <c r="H108" s="68"/>
      <c r="I108" s="19"/>
      <c r="J108" s="70"/>
      <c r="K108" s="27"/>
      <c r="L108" s="13"/>
      <c r="M108" s="45">
        <v>0</v>
      </c>
      <c r="N108" s="45">
        <v>0</v>
      </c>
      <c r="O108" s="45">
        <v>0</v>
      </c>
      <c r="P108" s="45">
        <v>0</v>
      </c>
      <c r="Q108" s="44">
        <v>0</v>
      </c>
      <c r="R108" s="44"/>
      <c r="S108" s="44"/>
      <c r="T108" s="46">
        <f t="shared" ref="T108" si="41">R108-S108</f>
        <v>0</v>
      </c>
      <c r="U108" s="45">
        <f>SUM(E108:K108)</f>
        <v>0</v>
      </c>
      <c r="V108" s="45">
        <f>SUM(E109:K109)</f>
        <v>0</v>
      </c>
      <c r="W108" s="47">
        <f t="shared" ref="W108" si="42">+U108-V108</f>
        <v>0</v>
      </c>
      <c r="X108" s="53">
        <f t="shared" ref="X108" si="43">+(N108*2)+(O108)+(P108*2)</f>
        <v>0</v>
      </c>
      <c r="Y108" s="45"/>
    </row>
    <row r="109" spans="2:25" ht="15" customHeight="1" x14ac:dyDescent="0.3">
      <c r="B109" s="54"/>
      <c r="C109" s="52"/>
      <c r="D109" s="69"/>
      <c r="E109" s="19"/>
      <c r="F109" s="69"/>
      <c r="G109" s="19"/>
      <c r="H109" s="69"/>
      <c r="I109" s="19"/>
      <c r="J109" s="71"/>
      <c r="K109" s="27"/>
      <c r="L109" s="13"/>
      <c r="M109" s="45"/>
      <c r="N109" s="45"/>
      <c r="O109" s="45"/>
      <c r="P109" s="45"/>
      <c r="Q109" s="44"/>
      <c r="R109" s="45"/>
      <c r="S109" s="45"/>
      <c r="T109" s="47"/>
      <c r="U109" s="45"/>
      <c r="V109" s="45"/>
      <c r="W109" s="47"/>
      <c r="X109" s="53"/>
      <c r="Y109" s="45"/>
    </row>
    <row r="110" spans="2:25" ht="15" customHeight="1" x14ac:dyDescent="0.3"/>
    <row r="111" spans="2:25" ht="15" customHeight="1" x14ac:dyDescent="0.3">
      <c r="B111" s="35" t="s">
        <v>34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2:25" ht="15" customHeight="1" x14ac:dyDescent="0.3">
      <c r="B112" s="7"/>
      <c r="U112" s="50" t="s">
        <v>2</v>
      </c>
      <c r="V112" s="50"/>
      <c r="W112" s="50"/>
      <c r="X112" s="50"/>
      <c r="Y112" s="50"/>
    </row>
    <row r="113" spans="2:25" ht="15" customHeight="1" x14ac:dyDescent="0.3">
      <c r="B113" s="23" t="s">
        <v>3</v>
      </c>
      <c r="C113" s="23" t="s">
        <v>4</v>
      </c>
      <c r="D113" s="23"/>
      <c r="E113" s="51" t="s">
        <v>5</v>
      </c>
      <c r="F113" s="51"/>
      <c r="G113" s="51"/>
      <c r="H113" s="51"/>
      <c r="I113" s="51"/>
      <c r="J113" s="51"/>
      <c r="K113" s="51"/>
      <c r="L113" s="6"/>
      <c r="M113" s="51" t="s">
        <v>6</v>
      </c>
      <c r="N113" s="51"/>
      <c r="O113" s="51"/>
      <c r="P113" s="51"/>
      <c r="Q113" s="51" t="s">
        <v>7</v>
      </c>
      <c r="R113" s="51"/>
      <c r="S113" s="51"/>
      <c r="T113" s="51"/>
      <c r="U113" s="24" t="s">
        <v>17</v>
      </c>
      <c r="V113" s="24" t="s">
        <v>8</v>
      </c>
      <c r="W113" s="24"/>
      <c r="X113" s="24" t="s">
        <v>9</v>
      </c>
      <c r="Y113" s="24" t="s">
        <v>17</v>
      </c>
    </row>
    <row r="114" spans="2:25" ht="15" customHeight="1" x14ac:dyDescent="0.3">
      <c r="B114" s="15" t="s">
        <v>71</v>
      </c>
      <c r="C114" s="16" t="str">
        <f>C102</f>
        <v>SECRE. TIC</v>
      </c>
      <c r="D114" s="16"/>
      <c r="E114" s="36" t="str">
        <f>C108</f>
        <v>HABITAT Y VIVIENDA</v>
      </c>
      <c r="F114" s="36"/>
      <c r="G114" s="36"/>
      <c r="H114" s="36"/>
      <c r="I114" s="36"/>
      <c r="J114" s="36"/>
      <c r="K114" s="36"/>
      <c r="L114" s="8"/>
      <c r="M114" s="37" t="s">
        <v>45</v>
      </c>
      <c r="N114" s="37"/>
      <c r="O114" s="37"/>
      <c r="P114" s="37"/>
      <c r="Q114" s="72">
        <v>45050</v>
      </c>
      <c r="R114" s="73"/>
      <c r="S114" s="73"/>
      <c r="T114" s="74"/>
      <c r="U114" s="14"/>
      <c r="V114" s="14"/>
      <c r="W114" s="49" t="s">
        <v>10</v>
      </c>
      <c r="X114" s="14"/>
      <c r="Y114" s="14"/>
    </row>
    <row r="115" spans="2:25" ht="15" customHeight="1" x14ac:dyDescent="0.3">
      <c r="B115" s="15" t="s">
        <v>35</v>
      </c>
      <c r="C115" s="16" t="str">
        <f>C104</f>
        <v>ACIDC</v>
      </c>
      <c r="D115" s="16"/>
      <c r="E115" s="36" t="str">
        <f>C106</f>
        <v>DESPACHO</v>
      </c>
      <c r="F115" s="36"/>
      <c r="G115" s="36"/>
      <c r="H115" s="36"/>
      <c r="I115" s="36"/>
      <c r="J115" s="36"/>
      <c r="K115" s="36"/>
      <c r="L115" s="8"/>
      <c r="M115" s="37"/>
      <c r="N115" s="37"/>
      <c r="O115" s="37"/>
      <c r="P115" s="37"/>
      <c r="Q115" s="72">
        <v>45050</v>
      </c>
      <c r="R115" s="73"/>
      <c r="S115" s="73"/>
      <c r="T115" s="74"/>
      <c r="U115" s="14"/>
      <c r="V115" s="14"/>
      <c r="W115" s="49"/>
      <c r="X115" s="14"/>
      <c r="Y115" s="14"/>
    </row>
    <row r="116" spans="2:25" ht="15" customHeight="1" x14ac:dyDescent="0.3">
      <c r="B116" s="25" t="s">
        <v>3</v>
      </c>
      <c r="C116" s="25" t="s">
        <v>4</v>
      </c>
      <c r="D116" s="25"/>
      <c r="E116" s="48" t="s">
        <v>5</v>
      </c>
      <c r="F116" s="48"/>
      <c r="G116" s="48"/>
      <c r="H116" s="48"/>
      <c r="I116" s="48"/>
      <c r="J116" s="48"/>
      <c r="K116" s="48"/>
      <c r="L116" s="6"/>
      <c r="M116" s="48" t="s">
        <v>6</v>
      </c>
      <c r="N116" s="48"/>
      <c r="O116" s="48"/>
      <c r="P116" s="48"/>
      <c r="Q116" s="75" t="s">
        <v>7</v>
      </c>
      <c r="R116" s="75"/>
      <c r="S116" s="75"/>
      <c r="T116" s="75"/>
      <c r="U116" s="24" t="s">
        <v>17</v>
      </c>
      <c r="V116" s="24" t="s">
        <v>8</v>
      </c>
      <c r="W116" s="24"/>
      <c r="X116" s="24" t="s">
        <v>9</v>
      </c>
      <c r="Y116" s="24" t="s">
        <v>17</v>
      </c>
    </row>
    <row r="117" spans="2:25" ht="15" customHeight="1" x14ac:dyDescent="0.3">
      <c r="B117" s="15" t="s">
        <v>36</v>
      </c>
      <c r="C117" s="16" t="str">
        <f>C108</f>
        <v>HABITAT Y VIVIENDA</v>
      </c>
      <c r="D117" s="16"/>
      <c r="E117" s="36" t="str">
        <f>C106</f>
        <v>DESPACHO</v>
      </c>
      <c r="F117" s="36"/>
      <c r="G117" s="36"/>
      <c r="H117" s="36"/>
      <c r="I117" s="36"/>
      <c r="J117" s="36"/>
      <c r="K117" s="36"/>
      <c r="L117" s="8"/>
      <c r="M117" s="37" t="s">
        <v>45</v>
      </c>
      <c r="N117" s="37"/>
      <c r="O117" s="37"/>
      <c r="P117" s="37"/>
      <c r="Q117" s="72">
        <v>45054</v>
      </c>
      <c r="R117" s="73"/>
      <c r="S117" s="73"/>
      <c r="T117" s="74"/>
      <c r="U117" s="14"/>
      <c r="V117" s="14"/>
      <c r="W117" s="49" t="s">
        <v>10</v>
      </c>
      <c r="X117" s="14"/>
      <c r="Y117" s="14"/>
    </row>
    <row r="118" spans="2:25" ht="15" customHeight="1" x14ac:dyDescent="0.3">
      <c r="B118" s="15" t="s">
        <v>71</v>
      </c>
      <c r="C118" s="16" t="str">
        <f>C102</f>
        <v>SECRE. TIC</v>
      </c>
      <c r="D118" s="16"/>
      <c r="E118" s="36" t="str">
        <f>C104</f>
        <v>ACIDC</v>
      </c>
      <c r="F118" s="36"/>
      <c r="G118" s="36"/>
      <c r="H118" s="36"/>
      <c r="I118" s="36"/>
      <c r="J118" s="36"/>
      <c r="K118" s="36"/>
      <c r="L118" s="8"/>
      <c r="M118" s="37"/>
      <c r="N118" s="37"/>
      <c r="O118" s="37"/>
      <c r="P118" s="37"/>
      <c r="Q118" s="72">
        <v>45055</v>
      </c>
      <c r="R118" s="73"/>
      <c r="S118" s="73"/>
      <c r="T118" s="74"/>
      <c r="U118" s="14"/>
      <c r="V118" s="14"/>
      <c r="W118" s="49"/>
      <c r="X118" s="14"/>
      <c r="Y118" s="14"/>
    </row>
    <row r="119" spans="2:25" ht="15" customHeight="1" x14ac:dyDescent="0.3">
      <c r="B119" s="25" t="s">
        <v>3</v>
      </c>
      <c r="C119" s="25" t="s">
        <v>4</v>
      </c>
      <c r="D119" s="25"/>
      <c r="E119" s="48" t="s">
        <v>5</v>
      </c>
      <c r="F119" s="48"/>
      <c r="G119" s="48"/>
      <c r="H119" s="48"/>
      <c r="I119" s="48"/>
      <c r="J119" s="48"/>
      <c r="K119" s="48"/>
      <c r="L119" s="6"/>
      <c r="M119" s="48" t="s">
        <v>6</v>
      </c>
      <c r="N119" s="48"/>
      <c r="O119" s="48"/>
      <c r="P119" s="48"/>
      <c r="Q119" s="75" t="s">
        <v>7</v>
      </c>
      <c r="R119" s="75"/>
      <c r="S119" s="75"/>
      <c r="T119" s="75"/>
      <c r="U119" s="24" t="s">
        <v>17</v>
      </c>
      <c r="V119" s="24" t="s">
        <v>8</v>
      </c>
      <c r="W119" s="24"/>
      <c r="X119" s="24" t="s">
        <v>9</v>
      </c>
      <c r="Y119" s="24" t="s">
        <v>17</v>
      </c>
    </row>
    <row r="120" spans="2:25" ht="15" customHeight="1" x14ac:dyDescent="0.3">
      <c r="B120" s="15" t="s">
        <v>35</v>
      </c>
      <c r="C120" s="16" t="str">
        <f>C104</f>
        <v>ACIDC</v>
      </c>
      <c r="D120" s="16"/>
      <c r="E120" s="36" t="str">
        <f>C108</f>
        <v>HABITAT Y VIVIENDA</v>
      </c>
      <c r="F120" s="36"/>
      <c r="G120" s="36"/>
      <c r="H120" s="36"/>
      <c r="I120" s="36"/>
      <c r="J120" s="36"/>
      <c r="K120" s="36"/>
      <c r="L120" s="8"/>
      <c r="M120" s="37" t="s">
        <v>46</v>
      </c>
      <c r="N120" s="37"/>
      <c r="O120" s="37"/>
      <c r="P120" s="37"/>
      <c r="Q120" s="72">
        <v>45057</v>
      </c>
      <c r="R120" s="73"/>
      <c r="S120" s="73"/>
      <c r="T120" s="74"/>
      <c r="U120" s="14"/>
      <c r="V120" s="14"/>
      <c r="W120" s="49" t="s">
        <v>10</v>
      </c>
      <c r="X120" s="14"/>
      <c r="Y120" s="14"/>
    </row>
    <row r="121" spans="2:25" ht="15" customHeight="1" x14ac:dyDescent="0.3">
      <c r="B121" s="15" t="s">
        <v>36</v>
      </c>
      <c r="C121" s="16" t="str">
        <f>C106</f>
        <v>DESPACHO</v>
      </c>
      <c r="D121" s="16"/>
      <c r="E121" s="36" t="str">
        <f>C102</f>
        <v>SECRE. TIC</v>
      </c>
      <c r="F121" s="36"/>
      <c r="G121" s="36"/>
      <c r="H121" s="36"/>
      <c r="I121" s="36"/>
      <c r="J121" s="36"/>
      <c r="K121" s="36"/>
      <c r="L121" s="8"/>
      <c r="M121" s="37"/>
      <c r="N121" s="37"/>
      <c r="O121" s="37"/>
      <c r="P121" s="37"/>
      <c r="Q121" s="72">
        <v>45057</v>
      </c>
      <c r="R121" s="73"/>
      <c r="S121" s="73"/>
      <c r="T121" s="74"/>
      <c r="U121" s="14"/>
      <c r="V121" s="14"/>
      <c r="W121" s="49"/>
      <c r="X121" s="14"/>
      <c r="Y121" s="14"/>
    </row>
    <row r="122" spans="2:25" ht="19.5" customHeight="1" x14ac:dyDescent="0.3">
      <c r="B122" s="58"/>
      <c r="C122" s="58"/>
      <c r="D122" s="58"/>
      <c r="E122" s="58"/>
      <c r="F122" s="58"/>
      <c r="G122" s="58"/>
      <c r="H122" s="58"/>
      <c r="I122" s="62"/>
      <c r="J122" s="8"/>
      <c r="K122" s="8"/>
      <c r="L122" s="8"/>
      <c r="M122" s="9"/>
      <c r="N122" s="9"/>
      <c r="O122" s="9"/>
      <c r="P122" s="9"/>
      <c r="Q122" s="31"/>
      <c r="R122" s="10"/>
      <c r="S122" s="10"/>
      <c r="T122" s="10"/>
      <c r="U122" s="11"/>
      <c r="V122" s="11"/>
      <c r="W122" s="6"/>
      <c r="X122" s="11"/>
      <c r="Y122" s="11"/>
    </row>
    <row r="123" spans="2:25" ht="15" customHeight="1" x14ac:dyDescent="0.3">
      <c r="B123" s="54" t="s">
        <v>37</v>
      </c>
      <c r="C123" s="17" t="s">
        <v>0</v>
      </c>
      <c r="D123" s="65">
        <v>1</v>
      </c>
      <c r="E123" s="65"/>
      <c r="F123" s="65">
        <v>2</v>
      </c>
      <c r="G123" s="65"/>
      <c r="H123" s="65">
        <v>3</v>
      </c>
      <c r="I123" s="65"/>
      <c r="J123" s="84">
        <v>4</v>
      </c>
      <c r="K123" s="85"/>
      <c r="L123" s="12"/>
      <c r="M123" s="21" t="s">
        <v>18</v>
      </c>
      <c r="N123" s="18" t="s">
        <v>19</v>
      </c>
      <c r="O123" s="18" t="s">
        <v>20</v>
      </c>
      <c r="P123" s="18" t="s">
        <v>21</v>
      </c>
      <c r="Q123" s="30" t="s">
        <v>22</v>
      </c>
      <c r="R123" s="18" t="s">
        <v>27</v>
      </c>
      <c r="S123" s="18" t="s">
        <v>28</v>
      </c>
      <c r="T123" s="18" t="s">
        <v>29</v>
      </c>
      <c r="U123" s="18" t="s">
        <v>24</v>
      </c>
      <c r="V123" s="18" t="s">
        <v>25</v>
      </c>
      <c r="W123" s="18" t="s">
        <v>26</v>
      </c>
      <c r="X123" s="18" t="s">
        <v>1</v>
      </c>
      <c r="Y123" s="22" t="s">
        <v>23</v>
      </c>
    </row>
    <row r="124" spans="2:25" ht="15" customHeight="1" x14ac:dyDescent="0.3">
      <c r="B124" s="54"/>
      <c r="C124" s="55" t="s">
        <v>65</v>
      </c>
      <c r="D124" s="70"/>
      <c r="E124" s="26"/>
      <c r="F124" s="68"/>
      <c r="G124" s="19"/>
      <c r="H124" s="68"/>
      <c r="I124" s="19"/>
      <c r="J124" s="66"/>
      <c r="K124" s="20"/>
      <c r="L124" s="13"/>
      <c r="M124" s="45">
        <v>0</v>
      </c>
      <c r="N124" s="45">
        <v>0</v>
      </c>
      <c r="O124" s="45">
        <v>0</v>
      </c>
      <c r="P124" s="45">
        <v>0</v>
      </c>
      <c r="Q124" s="44">
        <v>0</v>
      </c>
      <c r="R124" s="44"/>
      <c r="S124" s="44"/>
      <c r="T124" s="46">
        <f>R124-S124</f>
        <v>0</v>
      </c>
      <c r="U124" s="45">
        <f>SUM(E124:K124)</f>
        <v>0</v>
      </c>
      <c r="V124" s="45">
        <f>SUM(E125:K125)</f>
        <v>0</v>
      </c>
      <c r="W124" s="47">
        <f>+U124-V124</f>
        <v>0</v>
      </c>
      <c r="X124" s="53">
        <f>+(N124*2)+(O124)+(P124*2)</f>
        <v>0</v>
      </c>
      <c r="Y124" s="45"/>
    </row>
    <row r="125" spans="2:25" ht="15" customHeight="1" x14ac:dyDescent="0.3">
      <c r="B125" s="54"/>
      <c r="C125" s="56"/>
      <c r="D125" s="71"/>
      <c r="E125" s="26"/>
      <c r="F125" s="69"/>
      <c r="G125" s="19"/>
      <c r="H125" s="69"/>
      <c r="I125" s="19"/>
      <c r="J125" s="67"/>
      <c r="K125" s="20"/>
      <c r="L125" s="13"/>
      <c r="M125" s="45"/>
      <c r="N125" s="45"/>
      <c r="O125" s="45"/>
      <c r="P125" s="45"/>
      <c r="Q125" s="44"/>
      <c r="R125" s="45"/>
      <c r="S125" s="45"/>
      <c r="T125" s="47"/>
      <c r="U125" s="45"/>
      <c r="V125" s="45"/>
      <c r="W125" s="47"/>
      <c r="X125" s="53"/>
      <c r="Y125" s="45"/>
    </row>
    <row r="126" spans="2:25" ht="15" customHeight="1" x14ac:dyDescent="0.3">
      <c r="B126" s="54"/>
      <c r="C126" s="52" t="s">
        <v>40</v>
      </c>
      <c r="D126" s="68"/>
      <c r="E126" s="19"/>
      <c r="F126" s="70"/>
      <c r="G126" s="26"/>
      <c r="H126" s="68"/>
      <c r="I126" s="19"/>
      <c r="J126" s="68"/>
      <c r="K126" s="19"/>
      <c r="L126" s="13"/>
      <c r="M126" s="45">
        <v>0</v>
      </c>
      <c r="N126" s="45">
        <v>0</v>
      </c>
      <c r="O126" s="45">
        <v>0</v>
      </c>
      <c r="P126" s="45">
        <v>0</v>
      </c>
      <c r="Q126" s="44">
        <v>0</v>
      </c>
      <c r="R126" s="44"/>
      <c r="S126" s="44"/>
      <c r="T126" s="46">
        <f t="shared" ref="T126" si="44">R126-S126</f>
        <v>0</v>
      </c>
      <c r="U126" s="45">
        <f>SUM(E126:K126)</f>
        <v>0</v>
      </c>
      <c r="V126" s="45">
        <f>SUM(E127:K127)</f>
        <v>0</v>
      </c>
      <c r="W126" s="47">
        <f t="shared" ref="W126" si="45">+U126-V126</f>
        <v>0</v>
      </c>
      <c r="X126" s="53">
        <f t="shared" ref="X126" si="46">+(N126*2)+(O126)+(P126*2)</f>
        <v>0</v>
      </c>
      <c r="Y126" s="45"/>
    </row>
    <row r="127" spans="2:25" ht="15" customHeight="1" x14ac:dyDescent="0.3">
      <c r="B127" s="54"/>
      <c r="C127" s="52"/>
      <c r="D127" s="69"/>
      <c r="E127" s="19"/>
      <c r="F127" s="71"/>
      <c r="G127" s="26"/>
      <c r="H127" s="69"/>
      <c r="I127" s="19"/>
      <c r="J127" s="69"/>
      <c r="K127" s="19"/>
      <c r="L127" s="13"/>
      <c r="M127" s="45"/>
      <c r="N127" s="45"/>
      <c r="O127" s="45"/>
      <c r="P127" s="45"/>
      <c r="Q127" s="44"/>
      <c r="R127" s="45"/>
      <c r="S127" s="45"/>
      <c r="T127" s="47"/>
      <c r="U127" s="45"/>
      <c r="V127" s="45"/>
      <c r="W127" s="47"/>
      <c r="X127" s="53"/>
      <c r="Y127" s="45"/>
    </row>
    <row r="128" spans="2:25" ht="15" customHeight="1" x14ac:dyDescent="0.3">
      <c r="B128" s="54"/>
      <c r="C128" s="52" t="s">
        <v>66</v>
      </c>
      <c r="D128" s="68"/>
      <c r="E128" s="19"/>
      <c r="F128" s="68"/>
      <c r="G128" s="19"/>
      <c r="H128" s="70"/>
      <c r="I128" s="26"/>
      <c r="J128" s="68"/>
      <c r="K128" s="19"/>
      <c r="L128" s="13"/>
      <c r="M128" s="45">
        <v>0</v>
      </c>
      <c r="N128" s="45">
        <v>0</v>
      </c>
      <c r="O128" s="45">
        <v>0</v>
      </c>
      <c r="P128" s="45">
        <v>0</v>
      </c>
      <c r="Q128" s="44">
        <v>0</v>
      </c>
      <c r="R128" s="44"/>
      <c r="S128" s="44"/>
      <c r="T128" s="46">
        <f t="shared" ref="T128" si="47">R128-S128</f>
        <v>0</v>
      </c>
      <c r="U128" s="45">
        <f>SUM(E128:K128)</f>
        <v>0</v>
      </c>
      <c r="V128" s="45">
        <f>SUM(E129:K129)</f>
        <v>0</v>
      </c>
      <c r="W128" s="47">
        <f t="shared" ref="W128" si="48">+U128-V128</f>
        <v>0</v>
      </c>
      <c r="X128" s="53">
        <f t="shared" ref="X128" si="49">+(N128*2)+(O128)+(P128*2)</f>
        <v>0</v>
      </c>
      <c r="Y128" s="45"/>
    </row>
    <row r="129" spans="2:25" ht="15" customHeight="1" x14ac:dyDescent="0.3">
      <c r="B129" s="54"/>
      <c r="C129" s="52"/>
      <c r="D129" s="69"/>
      <c r="E129" s="19"/>
      <c r="F129" s="69"/>
      <c r="G129" s="19"/>
      <c r="H129" s="71"/>
      <c r="I129" s="26"/>
      <c r="J129" s="69"/>
      <c r="K129" s="19"/>
      <c r="L129" s="13"/>
      <c r="M129" s="45"/>
      <c r="N129" s="45"/>
      <c r="O129" s="45"/>
      <c r="P129" s="45"/>
      <c r="Q129" s="44"/>
      <c r="R129" s="45"/>
      <c r="S129" s="45"/>
      <c r="T129" s="47"/>
      <c r="U129" s="45"/>
      <c r="V129" s="45"/>
      <c r="W129" s="47"/>
      <c r="X129" s="53"/>
      <c r="Y129" s="45"/>
    </row>
    <row r="130" spans="2:25" ht="15" customHeight="1" x14ac:dyDescent="0.3">
      <c r="B130" s="54"/>
      <c r="C130" s="52" t="s">
        <v>67</v>
      </c>
      <c r="D130" s="68"/>
      <c r="E130" s="19"/>
      <c r="F130" s="68"/>
      <c r="G130" s="19"/>
      <c r="H130" s="68"/>
      <c r="I130" s="19"/>
      <c r="J130" s="70"/>
      <c r="K130" s="27"/>
      <c r="L130" s="13"/>
      <c r="M130" s="45">
        <v>0</v>
      </c>
      <c r="N130" s="45">
        <v>0</v>
      </c>
      <c r="O130" s="45">
        <v>0</v>
      </c>
      <c r="P130" s="45">
        <v>0</v>
      </c>
      <c r="Q130" s="44">
        <v>0</v>
      </c>
      <c r="R130" s="44"/>
      <c r="S130" s="44"/>
      <c r="T130" s="46">
        <f t="shared" ref="T130" si="50">R130-S130</f>
        <v>0</v>
      </c>
      <c r="U130" s="45">
        <f>SUM(E130:K130)</f>
        <v>0</v>
      </c>
      <c r="V130" s="45">
        <f>SUM(E131:K131)</f>
        <v>0</v>
      </c>
      <c r="W130" s="47">
        <f t="shared" ref="W130" si="51">+U130-V130</f>
        <v>0</v>
      </c>
      <c r="X130" s="53">
        <f t="shared" ref="X130" si="52">+(N130*2)+(O130)+(P130*2)</f>
        <v>0</v>
      </c>
      <c r="Y130" s="45"/>
    </row>
    <row r="131" spans="2:25" ht="15" customHeight="1" x14ac:dyDescent="0.3">
      <c r="B131" s="54"/>
      <c r="C131" s="52"/>
      <c r="D131" s="69"/>
      <c r="E131" s="19"/>
      <c r="F131" s="69"/>
      <c r="G131" s="19"/>
      <c r="H131" s="69"/>
      <c r="I131" s="19"/>
      <c r="J131" s="71"/>
      <c r="K131" s="27"/>
      <c r="L131" s="13"/>
      <c r="M131" s="45"/>
      <c r="N131" s="45"/>
      <c r="O131" s="45"/>
      <c r="P131" s="45"/>
      <c r="Q131" s="44"/>
      <c r="R131" s="45"/>
      <c r="S131" s="45"/>
      <c r="T131" s="47"/>
      <c r="U131" s="45"/>
      <c r="V131" s="45"/>
      <c r="W131" s="47"/>
      <c r="X131" s="53"/>
      <c r="Y131" s="45"/>
    </row>
    <row r="132" spans="2:25" ht="15" customHeight="1" x14ac:dyDescent="0.3"/>
    <row r="133" spans="2:25" ht="15" customHeight="1" x14ac:dyDescent="0.3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2:25" ht="15" customHeight="1" x14ac:dyDescent="0.3">
      <c r="B134" s="35" t="s">
        <v>34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2:25" ht="15" customHeight="1" x14ac:dyDescent="0.3">
      <c r="B135" s="7"/>
      <c r="U135" s="50" t="s">
        <v>2</v>
      </c>
      <c r="V135" s="50"/>
      <c r="W135" s="50"/>
      <c r="X135" s="50"/>
      <c r="Y135" s="50"/>
    </row>
    <row r="136" spans="2:25" ht="15" customHeight="1" x14ac:dyDescent="0.3">
      <c r="B136" s="23" t="s">
        <v>3</v>
      </c>
      <c r="C136" s="23" t="s">
        <v>4</v>
      </c>
      <c r="D136" s="23"/>
      <c r="E136" s="51" t="s">
        <v>5</v>
      </c>
      <c r="F136" s="51"/>
      <c r="G136" s="51"/>
      <c r="H136" s="51"/>
      <c r="I136" s="51"/>
      <c r="J136" s="51"/>
      <c r="K136" s="51"/>
      <c r="L136" s="6"/>
      <c r="M136" s="51" t="s">
        <v>6</v>
      </c>
      <c r="N136" s="51"/>
      <c r="O136" s="51"/>
      <c r="P136" s="51"/>
      <c r="Q136" s="51" t="s">
        <v>7</v>
      </c>
      <c r="R136" s="51"/>
      <c r="S136" s="51"/>
      <c r="T136" s="51"/>
      <c r="U136" s="24" t="s">
        <v>17</v>
      </c>
      <c r="V136" s="24" t="s">
        <v>8</v>
      </c>
      <c r="W136" s="24"/>
      <c r="X136" s="24" t="s">
        <v>9</v>
      </c>
      <c r="Y136" s="24" t="s">
        <v>17</v>
      </c>
    </row>
    <row r="137" spans="2:25" ht="15" customHeight="1" x14ac:dyDescent="0.3">
      <c r="B137" s="15" t="s">
        <v>35</v>
      </c>
      <c r="C137" s="16" t="str">
        <f>C124</f>
        <v>BENEFICENCIA</v>
      </c>
      <c r="D137" s="16"/>
      <c r="E137" s="36" t="str">
        <f>C130</f>
        <v xml:space="preserve">COMPETITIVIDAD </v>
      </c>
      <c r="F137" s="36"/>
      <c r="G137" s="36"/>
      <c r="H137" s="36"/>
      <c r="I137" s="36"/>
      <c r="J137" s="36"/>
      <c r="K137" s="36"/>
      <c r="L137" s="8"/>
      <c r="M137" s="37" t="s">
        <v>46</v>
      </c>
      <c r="N137" s="37"/>
      <c r="O137" s="37"/>
      <c r="P137" s="37"/>
      <c r="Q137" s="72">
        <v>45050</v>
      </c>
      <c r="R137" s="73"/>
      <c r="S137" s="73"/>
      <c r="T137" s="74"/>
      <c r="U137" s="14"/>
      <c r="V137" s="14"/>
      <c r="W137" s="49" t="s">
        <v>10</v>
      </c>
      <c r="X137" s="14"/>
      <c r="Y137" s="14"/>
    </row>
    <row r="138" spans="2:25" ht="15" customHeight="1" x14ac:dyDescent="0.3">
      <c r="B138" s="15" t="s">
        <v>36</v>
      </c>
      <c r="C138" s="16" t="str">
        <f>C126</f>
        <v>EPC</v>
      </c>
      <c r="D138" s="16"/>
      <c r="E138" s="36" t="str">
        <f>C128</f>
        <v>SECRE. EDUCACION</v>
      </c>
      <c r="F138" s="36"/>
      <c r="G138" s="36"/>
      <c r="H138" s="36"/>
      <c r="I138" s="36"/>
      <c r="J138" s="36"/>
      <c r="K138" s="36"/>
      <c r="L138" s="8"/>
      <c r="M138" s="37"/>
      <c r="N138" s="37"/>
      <c r="O138" s="37"/>
      <c r="P138" s="37"/>
      <c r="Q138" s="72">
        <v>45050</v>
      </c>
      <c r="R138" s="73"/>
      <c r="S138" s="73"/>
      <c r="T138" s="74"/>
      <c r="U138" s="14"/>
      <c r="V138" s="14"/>
      <c r="W138" s="49"/>
      <c r="X138" s="14"/>
      <c r="Y138" s="14"/>
    </row>
    <row r="139" spans="2:25" ht="15" customHeight="1" x14ac:dyDescent="0.3">
      <c r="B139" s="25" t="s">
        <v>3</v>
      </c>
      <c r="C139" s="25" t="s">
        <v>4</v>
      </c>
      <c r="D139" s="25"/>
      <c r="E139" s="48" t="s">
        <v>5</v>
      </c>
      <c r="F139" s="48"/>
      <c r="G139" s="48"/>
      <c r="H139" s="48"/>
      <c r="I139" s="48"/>
      <c r="J139" s="48"/>
      <c r="K139" s="48"/>
      <c r="L139" s="6"/>
      <c r="M139" s="48" t="s">
        <v>6</v>
      </c>
      <c r="N139" s="48"/>
      <c r="O139" s="48"/>
      <c r="P139" s="48"/>
      <c r="Q139" s="75"/>
      <c r="R139" s="75"/>
      <c r="S139" s="75"/>
      <c r="T139" s="75"/>
      <c r="U139" s="24" t="s">
        <v>17</v>
      </c>
      <c r="V139" s="24" t="s">
        <v>8</v>
      </c>
      <c r="W139" s="24"/>
      <c r="X139" s="24" t="s">
        <v>9</v>
      </c>
      <c r="Y139" s="24" t="s">
        <v>17</v>
      </c>
    </row>
    <row r="140" spans="2:25" ht="15" customHeight="1" x14ac:dyDescent="0.3">
      <c r="B140" s="15" t="s">
        <v>35</v>
      </c>
      <c r="C140" s="16" t="str">
        <f>C130</f>
        <v xml:space="preserve">COMPETITIVIDAD </v>
      </c>
      <c r="D140" s="16"/>
      <c r="E140" s="36" t="str">
        <f>C128</f>
        <v>SECRE. EDUCACION</v>
      </c>
      <c r="F140" s="36"/>
      <c r="G140" s="36"/>
      <c r="H140" s="36"/>
      <c r="I140" s="36"/>
      <c r="J140" s="36"/>
      <c r="K140" s="36"/>
      <c r="L140" s="8"/>
      <c r="M140" s="37" t="s">
        <v>45</v>
      </c>
      <c r="N140" s="37"/>
      <c r="O140" s="37"/>
      <c r="P140" s="37"/>
      <c r="Q140" s="72">
        <v>45055</v>
      </c>
      <c r="R140" s="73"/>
      <c r="S140" s="73"/>
      <c r="T140" s="74"/>
      <c r="U140" s="14"/>
      <c r="V140" s="14"/>
      <c r="W140" s="49" t="s">
        <v>10</v>
      </c>
      <c r="X140" s="14"/>
      <c r="Y140" s="14"/>
    </row>
    <row r="141" spans="2:25" ht="15" customHeight="1" x14ac:dyDescent="0.3">
      <c r="B141" s="15" t="s">
        <v>36</v>
      </c>
      <c r="C141" s="16" t="str">
        <f>C124</f>
        <v>BENEFICENCIA</v>
      </c>
      <c r="D141" s="16"/>
      <c r="E141" s="36" t="str">
        <f>C126</f>
        <v>EPC</v>
      </c>
      <c r="F141" s="36"/>
      <c r="G141" s="36"/>
      <c r="H141" s="36"/>
      <c r="I141" s="36"/>
      <c r="J141" s="36"/>
      <c r="K141" s="36"/>
      <c r="L141" s="8"/>
      <c r="M141" s="37"/>
      <c r="N141" s="37"/>
      <c r="O141" s="37"/>
      <c r="P141" s="37"/>
      <c r="Q141" s="72">
        <v>45055</v>
      </c>
      <c r="R141" s="73"/>
      <c r="S141" s="73"/>
      <c r="T141" s="74"/>
      <c r="U141" s="14"/>
      <c r="V141" s="14"/>
      <c r="W141" s="49"/>
      <c r="X141" s="14"/>
      <c r="Y141" s="14"/>
    </row>
    <row r="142" spans="2:25" ht="15" customHeight="1" x14ac:dyDescent="0.3">
      <c r="B142" s="25" t="s">
        <v>3</v>
      </c>
      <c r="C142" s="25" t="s">
        <v>4</v>
      </c>
      <c r="D142" s="25"/>
      <c r="E142" s="48" t="s">
        <v>5</v>
      </c>
      <c r="F142" s="48"/>
      <c r="G142" s="48"/>
      <c r="H142" s="48"/>
      <c r="I142" s="48"/>
      <c r="J142" s="48"/>
      <c r="K142" s="48"/>
      <c r="L142" s="6"/>
      <c r="M142" s="48" t="s">
        <v>6</v>
      </c>
      <c r="N142" s="48"/>
      <c r="O142" s="48"/>
      <c r="P142" s="48"/>
      <c r="Q142" s="75" t="s">
        <v>7</v>
      </c>
      <c r="R142" s="75"/>
      <c r="S142" s="75"/>
      <c r="T142" s="75"/>
      <c r="U142" s="24" t="s">
        <v>17</v>
      </c>
      <c r="V142" s="24" t="s">
        <v>8</v>
      </c>
      <c r="W142" s="24"/>
      <c r="X142" s="24" t="s">
        <v>9</v>
      </c>
      <c r="Y142" s="24" t="s">
        <v>17</v>
      </c>
    </row>
    <row r="143" spans="2:25" ht="15" customHeight="1" x14ac:dyDescent="0.3">
      <c r="B143" s="15" t="s">
        <v>71</v>
      </c>
      <c r="C143" s="16" t="str">
        <f>C126</f>
        <v>EPC</v>
      </c>
      <c r="D143" s="16"/>
      <c r="E143" s="36" t="str">
        <f>C130</f>
        <v xml:space="preserve">COMPETITIVIDAD </v>
      </c>
      <c r="F143" s="36"/>
      <c r="G143" s="36"/>
      <c r="H143" s="36"/>
      <c r="I143" s="36"/>
      <c r="J143" s="36"/>
      <c r="K143" s="36"/>
      <c r="L143" s="8"/>
      <c r="M143" s="37" t="s">
        <v>45</v>
      </c>
      <c r="N143" s="37"/>
      <c r="O143" s="37"/>
      <c r="P143" s="37"/>
      <c r="Q143" s="72">
        <v>45058</v>
      </c>
      <c r="R143" s="73"/>
      <c r="S143" s="73"/>
      <c r="T143" s="74"/>
      <c r="U143" s="14"/>
      <c r="V143" s="14"/>
      <c r="W143" s="49" t="s">
        <v>10</v>
      </c>
      <c r="X143" s="14"/>
      <c r="Y143" s="14"/>
    </row>
    <row r="144" spans="2:25" ht="15" customHeight="1" x14ac:dyDescent="0.3">
      <c r="B144" s="15" t="s">
        <v>35</v>
      </c>
      <c r="C144" s="16" t="str">
        <f>C128</f>
        <v>SECRE. EDUCACION</v>
      </c>
      <c r="D144" s="16"/>
      <c r="E144" s="36" t="str">
        <f>C124</f>
        <v>BENEFICENCIA</v>
      </c>
      <c r="F144" s="36"/>
      <c r="G144" s="36"/>
      <c r="H144" s="36"/>
      <c r="I144" s="36"/>
      <c r="J144" s="36"/>
      <c r="K144" s="36"/>
      <c r="L144" s="8"/>
      <c r="M144" s="37"/>
      <c r="N144" s="37"/>
      <c r="O144" s="37"/>
      <c r="P144" s="37"/>
      <c r="Q144" s="72">
        <v>45058</v>
      </c>
      <c r="R144" s="73"/>
      <c r="S144" s="73"/>
      <c r="T144" s="74"/>
      <c r="U144" s="14"/>
      <c r="V144" s="14"/>
      <c r="W144" s="49"/>
      <c r="X144" s="14"/>
      <c r="Y144" s="14"/>
    </row>
    <row r="145" spans="2:27" ht="15" customHeight="1" x14ac:dyDescent="0.3">
      <c r="J145" s="81">
        <v>3</v>
      </c>
      <c r="K145" s="81"/>
    </row>
    <row r="146" spans="2:27" ht="15" customHeight="1" x14ac:dyDescent="0.3">
      <c r="B146" s="54" t="s">
        <v>38</v>
      </c>
      <c r="C146" s="17" t="s">
        <v>0</v>
      </c>
      <c r="D146" s="65">
        <v>1</v>
      </c>
      <c r="E146" s="65"/>
      <c r="F146" s="65">
        <v>2</v>
      </c>
      <c r="G146" s="65"/>
      <c r="H146" s="65">
        <v>3</v>
      </c>
      <c r="I146" s="65"/>
      <c r="J146" s="84">
        <v>4</v>
      </c>
      <c r="K146" s="85"/>
      <c r="L146" s="12"/>
      <c r="M146" s="21" t="s">
        <v>18</v>
      </c>
      <c r="N146" s="18" t="s">
        <v>19</v>
      </c>
      <c r="O146" s="18" t="s">
        <v>20</v>
      </c>
      <c r="P146" s="18" t="s">
        <v>21</v>
      </c>
      <c r="Q146" s="30" t="s">
        <v>22</v>
      </c>
      <c r="R146" s="18" t="s">
        <v>27</v>
      </c>
      <c r="S146" s="18" t="s">
        <v>28</v>
      </c>
      <c r="T146" s="18" t="s">
        <v>29</v>
      </c>
      <c r="U146" s="18" t="s">
        <v>24</v>
      </c>
      <c r="V146" s="18" t="s">
        <v>25</v>
      </c>
      <c r="W146" s="18" t="s">
        <v>26</v>
      </c>
      <c r="X146" s="18" t="s">
        <v>1</v>
      </c>
      <c r="Y146" s="22" t="s">
        <v>23</v>
      </c>
    </row>
    <row r="147" spans="2:27" ht="15" customHeight="1" x14ac:dyDescent="0.3">
      <c r="B147" s="54"/>
      <c r="C147" s="55" t="s">
        <v>68</v>
      </c>
      <c r="D147" s="70"/>
      <c r="E147" s="26"/>
      <c r="F147" s="68"/>
      <c r="G147" s="19"/>
      <c r="H147" s="68"/>
      <c r="I147" s="19"/>
      <c r="J147" s="82">
        <v>2</v>
      </c>
      <c r="K147" s="83">
        <v>2</v>
      </c>
      <c r="L147" s="13"/>
      <c r="M147" s="45">
        <v>1</v>
      </c>
      <c r="N147" s="45">
        <v>1</v>
      </c>
      <c r="O147" s="45">
        <v>0</v>
      </c>
      <c r="P147" s="45">
        <v>0</v>
      </c>
      <c r="Q147" s="44">
        <v>0</v>
      </c>
      <c r="R147" s="44">
        <v>2</v>
      </c>
      <c r="S147" s="44">
        <v>1</v>
      </c>
      <c r="T147" s="46">
        <f>R147-S147</f>
        <v>1</v>
      </c>
      <c r="U147" s="45">
        <v>62</v>
      </c>
      <c r="V147" s="45">
        <v>59</v>
      </c>
      <c r="W147" s="47">
        <f t="shared" ref="W147:W152" si="53">+U147-V147</f>
        <v>3</v>
      </c>
      <c r="X147" s="53">
        <f>+(N147*2)+(O147)+(P147*2)</f>
        <v>2</v>
      </c>
      <c r="Y147" s="45"/>
    </row>
    <row r="148" spans="2:27" ht="15" customHeight="1" x14ac:dyDescent="0.3">
      <c r="B148" s="54"/>
      <c r="C148" s="56"/>
      <c r="D148" s="71"/>
      <c r="E148" s="26"/>
      <c r="F148" s="69"/>
      <c r="G148" s="19"/>
      <c r="H148" s="69"/>
      <c r="I148" s="19"/>
      <c r="J148" s="67"/>
      <c r="K148" s="20">
        <v>1</v>
      </c>
      <c r="L148" s="13"/>
      <c r="M148" s="45"/>
      <c r="N148" s="45"/>
      <c r="O148" s="45"/>
      <c r="P148" s="45"/>
      <c r="Q148" s="44"/>
      <c r="R148" s="45"/>
      <c r="S148" s="45"/>
      <c r="T148" s="47"/>
      <c r="U148" s="45"/>
      <c r="V148" s="45"/>
      <c r="W148" s="47"/>
      <c r="X148" s="53"/>
      <c r="Y148" s="45"/>
    </row>
    <row r="149" spans="2:27" ht="15" customHeight="1" x14ac:dyDescent="0.3">
      <c r="B149" s="54"/>
      <c r="C149" s="52" t="s">
        <v>69</v>
      </c>
      <c r="D149" s="68"/>
      <c r="E149" s="19"/>
      <c r="F149" s="70"/>
      <c r="G149" s="26"/>
      <c r="H149" s="68">
        <v>1</v>
      </c>
      <c r="I149" s="19">
        <v>0</v>
      </c>
      <c r="J149" s="68"/>
      <c r="K149" s="19"/>
      <c r="L149" s="13"/>
      <c r="M149" s="45">
        <v>1</v>
      </c>
      <c r="N149" s="45">
        <v>0</v>
      </c>
      <c r="O149" s="45">
        <v>1</v>
      </c>
      <c r="P149" s="45">
        <v>0</v>
      </c>
      <c r="Q149" s="44">
        <v>0</v>
      </c>
      <c r="R149" s="44">
        <v>0</v>
      </c>
      <c r="S149" s="44">
        <v>2</v>
      </c>
      <c r="T149" s="46">
        <f t="shared" ref="T149" si="54">R149-S149</f>
        <v>-2</v>
      </c>
      <c r="U149" s="45">
        <v>19</v>
      </c>
      <c r="V149" s="45">
        <v>50</v>
      </c>
      <c r="W149" s="47">
        <f t="shared" si="53"/>
        <v>-31</v>
      </c>
      <c r="X149" s="86">
        <f t="shared" ref="X149" si="55">+(N149*2)+(O149)+(P149*2)</f>
        <v>1</v>
      </c>
      <c r="Y149" s="45"/>
    </row>
    <row r="150" spans="2:27" ht="15" customHeight="1" x14ac:dyDescent="0.3">
      <c r="B150" s="54"/>
      <c r="C150" s="52"/>
      <c r="D150" s="69"/>
      <c r="E150" s="19"/>
      <c r="F150" s="71"/>
      <c r="G150" s="26"/>
      <c r="H150" s="69"/>
      <c r="I150" s="19">
        <v>2</v>
      </c>
      <c r="J150" s="69"/>
      <c r="K150" s="19"/>
      <c r="L150" s="13"/>
      <c r="M150" s="45"/>
      <c r="N150" s="45"/>
      <c r="O150" s="45"/>
      <c r="P150" s="45"/>
      <c r="Q150" s="44"/>
      <c r="R150" s="45"/>
      <c r="S150" s="45"/>
      <c r="T150" s="47"/>
      <c r="U150" s="45"/>
      <c r="V150" s="45"/>
      <c r="W150" s="47"/>
      <c r="X150" s="87"/>
      <c r="Y150" s="45"/>
    </row>
    <row r="151" spans="2:27" ht="15" customHeight="1" x14ac:dyDescent="0.3">
      <c r="B151" s="54"/>
      <c r="C151" s="52" t="s">
        <v>42</v>
      </c>
      <c r="D151" s="68"/>
      <c r="E151" s="19"/>
      <c r="F151" s="68">
        <v>2</v>
      </c>
      <c r="G151" s="19">
        <v>2</v>
      </c>
      <c r="H151" s="70"/>
      <c r="I151" s="26"/>
      <c r="J151" s="68"/>
      <c r="K151" s="19"/>
      <c r="L151" s="13"/>
      <c r="M151" s="45">
        <v>1</v>
      </c>
      <c r="N151" s="45">
        <v>1</v>
      </c>
      <c r="O151" s="45">
        <v>0</v>
      </c>
      <c r="P151" s="45">
        <v>0</v>
      </c>
      <c r="Q151" s="44">
        <v>0</v>
      </c>
      <c r="R151" s="44">
        <v>2</v>
      </c>
      <c r="S151" s="44">
        <v>0</v>
      </c>
      <c r="T151" s="46">
        <f t="shared" ref="T151" si="56">R151-S151</f>
        <v>2</v>
      </c>
      <c r="U151" s="45">
        <v>50</v>
      </c>
      <c r="V151" s="45">
        <v>19</v>
      </c>
      <c r="W151" s="47">
        <f t="shared" si="53"/>
        <v>31</v>
      </c>
      <c r="X151" s="86">
        <f t="shared" ref="X151" si="57">+(N151*2)+(O151)+(P151*2)</f>
        <v>2</v>
      </c>
      <c r="Y151" s="45"/>
    </row>
    <row r="152" spans="2:27" ht="15" customHeight="1" x14ac:dyDescent="0.3">
      <c r="B152" s="54"/>
      <c r="C152" s="52"/>
      <c r="D152" s="69"/>
      <c r="E152" s="19"/>
      <c r="F152" s="69"/>
      <c r="G152" s="19">
        <v>0</v>
      </c>
      <c r="H152" s="71"/>
      <c r="I152" s="26"/>
      <c r="J152" s="69"/>
      <c r="K152" s="19"/>
      <c r="L152" s="13"/>
      <c r="M152" s="45"/>
      <c r="N152" s="45"/>
      <c r="O152" s="45"/>
      <c r="P152" s="45"/>
      <c r="Q152" s="44"/>
      <c r="R152" s="45"/>
      <c r="S152" s="45"/>
      <c r="T152" s="47"/>
      <c r="U152" s="45"/>
      <c r="V152" s="45"/>
      <c r="W152" s="47"/>
      <c r="X152" s="87"/>
      <c r="Y152" s="45"/>
    </row>
    <row r="153" spans="2:27" ht="15" customHeight="1" x14ac:dyDescent="0.3">
      <c r="B153" s="54"/>
      <c r="C153" s="52" t="s">
        <v>70</v>
      </c>
      <c r="D153" s="68">
        <v>1</v>
      </c>
      <c r="E153" s="19">
        <v>1</v>
      </c>
      <c r="F153" s="68"/>
      <c r="G153" s="19"/>
      <c r="H153" s="68"/>
      <c r="I153" s="19"/>
      <c r="J153" s="70"/>
      <c r="K153" s="27"/>
      <c r="L153" s="13"/>
      <c r="M153" s="45">
        <v>1</v>
      </c>
      <c r="N153" s="45">
        <v>0</v>
      </c>
      <c r="O153" s="45">
        <v>1</v>
      </c>
      <c r="P153" s="45">
        <v>0</v>
      </c>
      <c r="Q153" s="44">
        <v>0</v>
      </c>
      <c r="R153" s="44">
        <v>1</v>
      </c>
      <c r="S153" s="44">
        <v>2</v>
      </c>
      <c r="T153" s="46">
        <f t="shared" ref="T153" si="58">R153-S153</f>
        <v>-1</v>
      </c>
      <c r="U153" s="45">
        <v>59</v>
      </c>
      <c r="V153" s="45">
        <v>62</v>
      </c>
      <c r="W153" s="47">
        <f t="shared" ref="W153" si="59">+U153-V153</f>
        <v>-3</v>
      </c>
      <c r="X153" s="86">
        <f>D153+F153+H153</f>
        <v>1</v>
      </c>
      <c r="Y153" s="45"/>
    </row>
    <row r="154" spans="2:27" ht="15" customHeight="1" x14ac:dyDescent="0.3">
      <c r="B154" s="54"/>
      <c r="C154" s="52"/>
      <c r="D154" s="69"/>
      <c r="E154" s="19">
        <v>2</v>
      </c>
      <c r="F154" s="69"/>
      <c r="G154" s="19"/>
      <c r="H154" s="69"/>
      <c r="I154" s="19"/>
      <c r="J154" s="71"/>
      <c r="K154" s="27"/>
      <c r="L154" s="13"/>
      <c r="M154" s="45"/>
      <c r="N154" s="45"/>
      <c r="O154" s="45"/>
      <c r="P154" s="45"/>
      <c r="Q154" s="44"/>
      <c r="R154" s="45"/>
      <c r="S154" s="45"/>
      <c r="T154" s="47"/>
      <c r="U154" s="45"/>
      <c r="V154" s="45"/>
      <c r="W154" s="47"/>
      <c r="X154" s="87"/>
      <c r="Y154" s="45"/>
    </row>
    <row r="155" spans="2:27" ht="15" customHeight="1" x14ac:dyDescent="0.3"/>
    <row r="156" spans="2:27" ht="15" customHeight="1" x14ac:dyDescent="0.3">
      <c r="B156" s="35" t="s">
        <v>34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2:27" ht="15" customHeight="1" x14ac:dyDescent="0.3">
      <c r="B157" s="7"/>
      <c r="U157" s="50" t="s">
        <v>2</v>
      </c>
      <c r="V157" s="50"/>
      <c r="W157" s="50"/>
      <c r="X157" s="50"/>
      <c r="Y157" s="50"/>
    </row>
    <row r="158" spans="2:27" ht="15" customHeight="1" x14ac:dyDescent="0.3">
      <c r="B158" s="23" t="s">
        <v>3</v>
      </c>
      <c r="C158" s="23" t="s">
        <v>4</v>
      </c>
      <c r="D158" s="23"/>
      <c r="E158" s="51" t="s">
        <v>5</v>
      </c>
      <c r="F158" s="51"/>
      <c r="G158" s="51"/>
      <c r="H158" s="51"/>
      <c r="I158" s="51"/>
      <c r="J158" s="51"/>
      <c r="K158" s="51"/>
      <c r="L158" s="6"/>
      <c r="M158" s="51" t="s">
        <v>6</v>
      </c>
      <c r="N158" s="51"/>
      <c r="O158" s="51"/>
      <c r="P158" s="51"/>
      <c r="Q158" s="51" t="s">
        <v>7</v>
      </c>
      <c r="R158" s="51"/>
      <c r="S158" s="51"/>
      <c r="T158" s="51"/>
      <c r="U158" s="24" t="s">
        <v>17</v>
      </c>
      <c r="V158" s="24" t="s">
        <v>8</v>
      </c>
      <c r="W158" s="24"/>
      <c r="X158" s="24" t="s">
        <v>9</v>
      </c>
      <c r="Y158" s="24" t="s">
        <v>17</v>
      </c>
    </row>
    <row r="159" spans="2:27" ht="15" customHeight="1" x14ac:dyDescent="0.3">
      <c r="B159" s="15" t="s">
        <v>71</v>
      </c>
      <c r="C159" s="16" t="str">
        <f>C147</f>
        <v>SECRE. SALUD</v>
      </c>
      <c r="D159" s="16"/>
      <c r="E159" s="36" t="str">
        <f>C153</f>
        <v>RIESGOS</v>
      </c>
      <c r="F159" s="36"/>
      <c r="G159" s="36"/>
      <c r="H159" s="36"/>
      <c r="I159" s="36"/>
      <c r="J159" s="36"/>
      <c r="K159" s="36"/>
      <c r="L159" s="8"/>
      <c r="M159" s="38" t="s">
        <v>45</v>
      </c>
      <c r="N159" s="39"/>
      <c r="O159" s="39"/>
      <c r="P159" s="40"/>
      <c r="Q159" s="59">
        <v>45048</v>
      </c>
      <c r="R159" s="60"/>
      <c r="S159" s="60"/>
      <c r="T159" s="61"/>
      <c r="U159" s="14">
        <v>2</v>
      </c>
      <c r="V159" s="14">
        <v>62</v>
      </c>
      <c r="W159" s="49" t="s">
        <v>10</v>
      </c>
      <c r="X159" s="14">
        <v>1</v>
      </c>
      <c r="Y159" s="14">
        <v>59</v>
      </c>
      <c r="AA159" s="33"/>
    </row>
    <row r="160" spans="2:27" ht="15" customHeight="1" x14ac:dyDescent="0.3">
      <c r="B160" s="15" t="s">
        <v>35</v>
      </c>
      <c r="C160" s="16" t="str">
        <f>C149</f>
        <v>CONTRALORIA</v>
      </c>
      <c r="D160" s="16"/>
      <c r="E160" s="36" t="str">
        <f>C151</f>
        <v>INDEPORTES</v>
      </c>
      <c r="F160" s="36"/>
      <c r="G160" s="36"/>
      <c r="H160" s="36"/>
      <c r="I160" s="36"/>
      <c r="J160" s="36"/>
      <c r="K160" s="36"/>
      <c r="L160" s="8"/>
      <c r="M160" s="41"/>
      <c r="N160" s="42"/>
      <c r="O160" s="42"/>
      <c r="P160" s="43"/>
      <c r="Q160" s="59">
        <v>45048</v>
      </c>
      <c r="R160" s="60"/>
      <c r="S160" s="60"/>
      <c r="T160" s="61"/>
      <c r="U160" s="14">
        <v>0</v>
      </c>
      <c r="V160" s="14">
        <v>19</v>
      </c>
      <c r="W160" s="49"/>
      <c r="X160" s="14">
        <v>2</v>
      </c>
      <c r="Y160" s="14">
        <v>50</v>
      </c>
    </row>
    <row r="161" spans="2:25" ht="15" customHeight="1" x14ac:dyDescent="0.3">
      <c r="B161" s="25" t="s">
        <v>3</v>
      </c>
      <c r="C161" s="25" t="s">
        <v>4</v>
      </c>
      <c r="D161" s="25"/>
      <c r="E161" s="48" t="s">
        <v>5</v>
      </c>
      <c r="F161" s="48"/>
      <c r="G161" s="48"/>
      <c r="H161" s="48"/>
      <c r="I161" s="48"/>
      <c r="J161" s="48"/>
      <c r="K161" s="48"/>
      <c r="L161" s="6"/>
      <c r="M161" s="48" t="s">
        <v>6</v>
      </c>
      <c r="N161" s="48"/>
      <c r="O161" s="48"/>
      <c r="P161" s="48"/>
      <c r="Q161" s="76" t="s">
        <v>7</v>
      </c>
      <c r="R161" s="76"/>
      <c r="S161" s="76"/>
      <c r="T161" s="76"/>
      <c r="U161" s="24" t="s">
        <v>17</v>
      </c>
      <c r="V161" s="24" t="s">
        <v>8</v>
      </c>
      <c r="W161" s="24"/>
      <c r="X161" s="24" t="s">
        <v>9</v>
      </c>
      <c r="Y161" s="24" t="s">
        <v>17</v>
      </c>
    </row>
    <row r="162" spans="2:25" ht="15" customHeight="1" x14ac:dyDescent="0.3">
      <c r="B162" s="15" t="s">
        <v>71</v>
      </c>
      <c r="C162" s="16" t="str">
        <f>C153</f>
        <v>RIESGOS</v>
      </c>
      <c r="D162" s="16"/>
      <c r="E162" s="36" t="str">
        <f>C151</f>
        <v>INDEPORTES</v>
      </c>
      <c r="F162" s="36"/>
      <c r="G162" s="36"/>
      <c r="H162" s="36"/>
      <c r="I162" s="36"/>
      <c r="J162" s="36"/>
      <c r="K162" s="36"/>
      <c r="L162" s="8"/>
      <c r="M162" s="38" t="s">
        <v>45</v>
      </c>
      <c r="N162" s="39"/>
      <c r="O162" s="39"/>
      <c r="P162" s="40"/>
      <c r="Q162" s="59">
        <v>45051</v>
      </c>
      <c r="R162" s="60"/>
      <c r="S162" s="60"/>
      <c r="T162" s="61"/>
      <c r="U162" s="14"/>
      <c r="V162" s="14"/>
      <c r="W162" s="49" t="s">
        <v>10</v>
      </c>
      <c r="X162" s="14"/>
      <c r="Y162" s="14"/>
    </row>
    <row r="163" spans="2:25" ht="15" customHeight="1" x14ac:dyDescent="0.3">
      <c r="B163" s="15" t="s">
        <v>36</v>
      </c>
      <c r="C163" s="16" t="str">
        <f>C147</f>
        <v>SECRE. SALUD</v>
      </c>
      <c r="D163" s="16"/>
      <c r="E163" s="36" t="str">
        <f>C149</f>
        <v>CONTRALORIA</v>
      </c>
      <c r="F163" s="36"/>
      <c r="G163" s="36"/>
      <c r="H163" s="36"/>
      <c r="I163" s="36"/>
      <c r="J163" s="36"/>
      <c r="K163" s="36"/>
      <c r="L163" s="8"/>
      <c r="M163" s="41"/>
      <c r="N163" s="42"/>
      <c r="O163" s="42"/>
      <c r="P163" s="43"/>
      <c r="Q163" s="59">
        <v>45050</v>
      </c>
      <c r="R163" s="60"/>
      <c r="S163" s="60"/>
      <c r="T163" s="61"/>
      <c r="U163" s="14"/>
      <c r="V163" s="14"/>
      <c r="W163" s="49"/>
      <c r="X163" s="14"/>
      <c r="Y163" s="14"/>
    </row>
    <row r="164" spans="2:25" ht="15" customHeight="1" x14ac:dyDescent="0.3">
      <c r="B164" s="25" t="s">
        <v>3</v>
      </c>
      <c r="C164" s="25" t="s">
        <v>4</v>
      </c>
      <c r="D164" s="25"/>
      <c r="E164" s="48" t="s">
        <v>5</v>
      </c>
      <c r="F164" s="48"/>
      <c r="G164" s="48"/>
      <c r="H164" s="48"/>
      <c r="I164" s="48"/>
      <c r="J164" s="48"/>
      <c r="K164" s="48"/>
      <c r="L164" s="6"/>
      <c r="M164" s="48" t="s">
        <v>6</v>
      </c>
      <c r="N164" s="48"/>
      <c r="O164" s="48"/>
      <c r="P164" s="48"/>
      <c r="Q164" s="76" t="s">
        <v>7</v>
      </c>
      <c r="R164" s="76"/>
      <c r="S164" s="76"/>
      <c r="T164" s="76"/>
      <c r="U164" s="24" t="s">
        <v>17</v>
      </c>
      <c r="V164" s="24" t="s">
        <v>8</v>
      </c>
      <c r="W164" s="24"/>
      <c r="X164" s="24" t="s">
        <v>9</v>
      </c>
      <c r="Y164" s="24" t="s">
        <v>17</v>
      </c>
    </row>
    <row r="165" spans="2:25" ht="15" customHeight="1" x14ac:dyDescent="0.3">
      <c r="B165" s="15" t="s">
        <v>35</v>
      </c>
      <c r="C165" s="16" t="str">
        <f>C149</f>
        <v>CONTRALORIA</v>
      </c>
      <c r="D165" s="16"/>
      <c r="E165" s="36" t="str">
        <f>C153</f>
        <v>RIESGOS</v>
      </c>
      <c r="F165" s="36"/>
      <c r="G165" s="36"/>
      <c r="H165" s="36"/>
      <c r="I165" s="36"/>
      <c r="J165" s="36"/>
      <c r="K165" s="36"/>
      <c r="L165" s="8"/>
      <c r="M165" s="37" t="s">
        <v>46</v>
      </c>
      <c r="N165" s="37"/>
      <c r="O165" s="37"/>
      <c r="P165" s="37"/>
      <c r="Q165" s="59">
        <v>45055</v>
      </c>
      <c r="R165" s="60"/>
      <c r="S165" s="60"/>
      <c r="T165" s="61"/>
      <c r="U165" s="14"/>
      <c r="V165" s="14"/>
      <c r="W165" s="49" t="s">
        <v>10</v>
      </c>
      <c r="X165" s="14"/>
      <c r="Y165" s="14"/>
    </row>
    <row r="166" spans="2:25" ht="15" customHeight="1" x14ac:dyDescent="0.3">
      <c r="B166" s="15" t="s">
        <v>36</v>
      </c>
      <c r="C166" s="16" t="str">
        <f>C151</f>
        <v>INDEPORTES</v>
      </c>
      <c r="D166" s="16"/>
      <c r="E166" s="36" t="str">
        <f>C147</f>
        <v>SECRE. SALUD</v>
      </c>
      <c r="F166" s="36"/>
      <c r="G166" s="36"/>
      <c r="H166" s="36"/>
      <c r="I166" s="36"/>
      <c r="J166" s="36"/>
      <c r="K166" s="36"/>
      <c r="L166" s="8"/>
      <c r="M166" s="37"/>
      <c r="N166" s="37"/>
      <c r="O166" s="37"/>
      <c r="P166" s="37"/>
      <c r="Q166" s="59">
        <v>45055</v>
      </c>
      <c r="R166" s="60"/>
      <c r="S166" s="60"/>
      <c r="T166" s="61"/>
      <c r="U166" s="14"/>
      <c r="V166" s="14"/>
      <c r="W166" s="49"/>
      <c r="X166" s="14"/>
      <c r="Y166" s="14"/>
    </row>
    <row r="167" spans="2:25" ht="15.75" customHeight="1" x14ac:dyDescent="0.3"/>
    <row r="168" spans="2:25" ht="33.75" customHeight="1" x14ac:dyDescent="0.3"/>
    <row r="169" spans="2:25" ht="33.75" customHeight="1" x14ac:dyDescent="0.3"/>
    <row r="170" spans="2:25" ht="33.75" customHeight="1" x14ac:dyDescent="0.3"/>
    <row r="171" spans="2:25" ht="33.75" customHeight="1" x14ac:dyDescent="0.3"/>
    <row r="172" spans="2:25" ht="33.75" customHeight="1" x14ac:dyDescent="0.3"/>
    <row r="173" spans="2:25" ht="33.75" customHeight="1" x14ac:dyDescent="0.3"/>
    <row r="174" spans="2:25" ht="33.75" customHeight="1" x14ac:dyDescent="0.3"/>
    <row r="175" spans="2:25" ht="33.75" customHeight="1" x14ac:dyDescent="0.3"/>
    <row r="176" spans="2:25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</sheetData>
  <sheetProtection algorithmName="SHA-512" hashValue="RrJITnO32Z5MxSpDS4CGQyu5MkLuYhukm6CQaAGaLaguFFhS6HG+odi6p6VdGNu3/BJpEAUayKNy1Uwg9NPvCg==" saltValue="+zkAeN/WqJvdOh8+n0dK2w==" spinCount="100000" sheet="1"/>
  <mergeCells count="744">
    <mergeCell ref="H151:H152"/>
    <mergeCell ref="J153:J154"/>
    <mergeCell ref="D146:E146"/>
    <mergeCell ref="F146:G146"/>
    <mergeCell ref="H146:I146"/>
    <mergeCell ref="J146:K146"/>
    <mergeCell ref="D35:E35"/>
    <mergeCell ref="F35:G35"/>
    <mergeCell ref="H35:I35"/>
    <mergeCell ref="J35:K35"/>
    <mergeCell ref="D57:E57"/>
    <mergeCell ref="F57:G57"/>
    <mergeCell ref="H57:I57"/>
    <mergeCell ref="J57:K57"/>
    <mergeCell ref="D79:E79"/>
    <mergeCell ref="F79:G79"/>
    <mergeCell ref="H79:I79"/>
    <mergeCell ref="J79:K79"/>
    <mergeCell ref="D101:E101"/>
    <mergeCell ref="F101:G101"/>
    <mergeCell ref="H101:I101"/>
    <mergeCell ref="J101:K101"/>
    <mergeCell ref="D123:E123"/>
    <mergeCell ref="D151:D152"/>
    <mergeCell ref="F151:F152"/>
    <mergeCell ref="J151:J152"/>
    <mergeCell ref="D153:D154"/>
    <mergeCell ref="F153:F154"/>
    <mergeCell ref="H153:H154"/>
    <mergeCell ref="F15:F16"/>
    <mergeCell ref="H17:H18"/>
    <mergeCell ref="J19:J20"/>
    <mergeCell ref="F38:F39"/>
    <mergeCell ref="H40:H41"/>
    <mergeCell ref="J42:J43"/>
    <mergeCell ref="F60:F61"/>
    <mergeCell ref="H62:H63"/>
    <mergeCell ref="J64:J65"/>
    <mergeCell ref="F82:F83"/>
    <mergeCell ref="H84:H85"/>
    <mergeCell ref="J86:J87"/>
    <mergeCell ref="F104:F105"/>
    <mergeCell ref="H106:H107"/>
    <mergeCell ref="J108:J109"/>
    <mergeCell ref="F126:F127"/>
    <mergeCell ref="H128:H129"/>
    <mergeCell ref="J130:J131"/>
    <mergeCell ref="F108:F109"/>
    <mergeCell ref="H108:H109"/>
    <mergeCell ref="D124:D125"/>
    <mergeCell ref="F124:F125"/>
    <mergeCell ref="H124:H125"/>
    <mergeCell ref="J124:J125"/>
    <mergeCell ref="D126:D127"/>
    <mergeCell ref="H126:H127"/>
    <mergeCell ref="J126:J127"/>
    <mergeCell ref="F123:G123"/>
    <mergeCell ref="H123:I123"/>
    <mergeCell ref="J123:K123"/>
    <mergeCell ref="D64:D65"/>
    <mergeCell ref="F64:F65"/>
    <mergeCell ref="H64:H65"/>
    <mergeCell ref="D80:D81"/>
    <mergeCell ref="F80:F81"/>
    <mergeCell ref="H80:H81"/>
    <mergeCell ref="J80:J81"/>
    <mergeCell ref="D82:D83"/>
    <mergeCell ref="H82:H83"/>
    <mergeCell ref="J82:J83"/>
    <mergeCell ref="D58:D59"/>
    <mergeCell ref="F58:F59"/>
    <mergeCell ref="H58:H59"/>
    <mergeCell ref="J58:J59"/>
    <mergeCell ref="D60:D61"/>
    <mergeCell ref="H60:H61"/>
    <mergeCell ref="J60:J61"/>
    <mergeCell ref="D62:D63"/>
    <mergeCell ref="F62:F63"/>
    <mergeCell ref="J62:J63"/>
    <mergeCell ref="J12:K12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C64:C65"/>
    <mergeCell ref="C62:C63"/>
    <mergeCell ref="M62:M63"/>
    <mergeCell ref="B57:B65"/>
    <mergeCell ref="C58:C59"/>
    <mergeCell ref="M58:M59"/>
    <mergeCell ref="M42:M43"/>
    <mergeCell ref="N42:N43"/>
    <mergeCell ref="X40:X41"/>
    <mergeCell ref="O42:O43"/>
    <mergeCell ref="P42:P43"/>
    <mergeCell ref="N40:N41"/>
    <mergeCell ref="O40:O41"/>
    <mergeCell ref="P40:P41"/>
    <mergeCell ref="E48:K48"/>
    <mergeCell ref="C42:C43"/>
    <mergeCell ref="E49:K49"/>
    <mergeCell ref="M48:P49"/>
    <mergeCell ref="V42:V43"/>
    <mergeCell ref="R40:R41"/>
    <mergeCell ref="S40:S41"/>
    <mergeCell ref="T40:T41"/>
    <mergeCell ref="Q42:Q43"/>
    <mergeCell ref="R42:R43"/>
    <mergeCell ref="B122:H122"/>
    <mergeCell ref="W54:W55"/>
    <mergeCell ref="E55:K55"/>
    <mergeCell ref="Q55:T55"/>
    <mergeCell ref="E50:K50"/>
    <mergeCell ref="M50:P50"/>
    <mergeCell ref="Q50:T50"/>
    <mergeCell ref="E51:K51"/>
    <mergeCell ref="M51:P52"/>
    <mergeCell ref="Q51:T51"/>
    <mergeCell ref="W51:W52"/>
    <mergeCell ref="E52:K52"/>
    <mergeCell ref="Q52:T52"/>
    <mergeCell ref="E53:K53"/>
    <mergeCell ref="M53:P53"/>
    <mergeCell ref="Q53:T53"/>
    <mergeCell ref="C60:C61"/>
    <mergeCell ref="M60:M61"/>
    <mergeCell ref="N60:N61"/>
    <mergeCell ref="O60:O61"/>
    <mergeCell ref="P60:P61"/>
    <mergeCell ref="E54:K54"/>
    <mergeCell ref="M54:P55"/>
    <mergeCell ref="R58:R59"/>
    <mergeCell ref="Q54:T54"/>
    <mergeCell ref="U46:Y46"/>
    <mergeCell ref="Q49:T49"/>
    <mergeCell ref="Q48:T48"/>
    <mergeCell ref="W48:W49"/>
    <mergeCell ref="W40:W41"/>
    <mergeCell ref="X42:X43"/>
    <mergeCell ref="W42:W43"/>
    <mergeCell ref="U40:U41"/>
    <mergeCell ref="V40:V41"/>
    <mergeCell ref="U42:U43"/>
    <mergeCell ref="Y40:Y41"/>
    <mergeCell ref="E31:K31"/>
    <mergeCell ref="M31:P32"/>
    <mergeCell ref="W31:W32"/>
    <mergeCell ref="E32:K32"/>
    <mergeCell ref="S38:S39"/>
    <mergeCell ref="T38:T39"/>
    <mergeCell ref="U38:U39"/>
    <mergeCell ref="V38:V39"/>
    <mergeCell ref="W38:W39"/>
    <mergeCell ref="Q31:T31"/>
    <mergeCell ref="Q32:T32"/>
    <mergeCell ref="S36:S37"/>
    <mergeCell ref="T36:T37"/>
    <mergeCell ref="U36:U37"/>
    <mergeCell ref="V36:V37"/>
    <mergeCell ref="W36:W37"/>
    <mergeCell ref="Q36:Q37"/>
    <mergeCell ref="R36:R37"/>
    <mergeCell ref="F36:F37"/>
    <mergeCell ref="H36:H37"/>
    <mergeCell ref="J36:J37"/>
    <mergeCell ref="H38:H39"/>
    <mergeCell ref="J38:J39"/>
    <mergeCell ref="W28:W29"/>
    <mergeCell ref="E29:K29"/>
    <mergeCell ref="E30:K30"/>
    <mergeCell ref="M30:P30"/>
    <mergeCell ref="Q30:T30"/>
    <mergeCell ref="E27:K27"/>
    <mergeCell ref="M27:P27"/>
    <mergeCell ref="Q27:T27"/>
    <mergeCell ref="E28:K28"/>
    <mergeCell ref="M28:P29"/>
    <mergeCell ref="Q28:T28"/>
    <mergeCell ref="Q29:T29"/>
    <mergeCell ref="Q17:Q18"/>
    <mergeCell ref="E25:K25"/>
    <mergeCell ref="M25:P26"/>
    <mergeCell ref="W25:W26"/>
    <mergeCell ref="E26:K26"/>
    <mergeCell ref="U23:Y23"/>
    <mergeCell ref="E24:K24"/>
    <mergeCell ref="M24:P24"/>
    <mergeCell ref="Q24:T24"/>
    <mergeCell ref="Q25:T25"/>
    <mergeCell ref="Q26:T26"/>
    <mergeCell ref="V19:V20"/>
    <mergeCell ref="W19:W20"/>
    <mergeCell ref="X19:X20"/>
    <mergeCell ref="Y19:Y20"/>
    <mergeCell ref="X17:X18"/>
    <mergeCell ref="Y17:Y18"/>
    <mergeCell ref="T17:T18"/>
    <mergeCell ref="U17:U18"/>
    <mergeCell ref="V17:V18"/>
    <mergeCell ref="W17:W18"/>
    <mergeCell ref="B12:B20"/>
    <mergeCell ref="C13:C14"/>
    <mergeCell ref="M13:M14"/>
    <mergeCell ref="N13:N14"/>
    <mergeCell ref="O13:O14"/>
    <mergeCell ref="P13:P14"/>
    <mergeCell ref="Q13:Q14"/>
    <mergeCell ref="T19:T20"/>
    <mergeCell ref="U19:U20"/>
    <mergeCell ref="C19:C20"/>
    <mergeCell ref="M19:M20"/>
    <mergeCell ref="N19:N20"/>
    <mergeCell ref="O19:O20"/>
    <mergeCell ref="P19:P20"/>
    <mergeCell ref="Q19:Q20"/>
    <mergeCell ref="R19:R20"/>
    <mergeCell ref="S19:S20"/>
    <mergeCell ref="R17:R18"/>
    <mergeCell ref="S17:S18"/>
    <mergeCell ref="C17:C18"/>
    <mergeCell ref="M17:M18"/>
    <mergeCell ref="N17:N18"/>
    <mergeCell ref="O17:O18"/>
    <mergeCell ref="P17:P18"/>
    <mergeCell ref="Y15:Y16"/>
    <mergeCell ref="X13:X14"/>
    <mergeCell ref="Y13:Y14"/>
    <mergeCell ref="C15:C16"/>
    <mergeCell ref="M15:M16"/>
    <mergeCell ref="N15:N16"/>
    <mergeCell ref="O15:O16"/>
    <mergeCell ref="P15:P16"/>
    <mergeCell ref="Q15:Q16"/>
    <mergeCell ref="R15:R16"/>
    <mergeCell ref="S15:S16"/>
    <mergeCell ref="R13:R14"/>
    <mergeCell ref="S13:S14"/>
    <mergeCell ref="T13:T14"/>
    <mergeCell ref="U13:U14"/>
    <mergeCell ref="V13:V14"/>
    <mergeCell ref="W13:W14"/>
    <mergeCell ref="T15:T16"/>
    <mergeCell ref="U15:U16"/>
    <mergeCell ref="V15:V16"/>
    <mergeCell ref="W15:W16"/>
    <mergeCell ref="X15:X16"/>
    <mergeCell ref="B35:B43"/>
    <mergeCell ref="C36:C37"/>
    <mergeCell ref="M36:M37"/>
    <mergeCell ref="N36:N37"/>
    <mergeCell ref="O36:O37"/>
    <mergeCell ref="P36:P37"/>
    <mergeCell ref="M47:P47"/>
    <mergeCell ref="Q47:T47"/>
    <mergeCell ref="X36:X37"/>
    <mergeCell ref="C40:C41"/>
    <mergeCell ref="M40:M41"/>
    <mergeCell ref="Q40:Q41"/>
    <mergeCell ref="E47:K47"/>
    <mergeCell ref="S42:S43"/>
    <mergeCell ref="T42:T43"/>
    <mergeCell ref="D36:D37"/>
    <mergeCell ref="D38:D39"/>
    <mergeCell ref="D40:D41"/>
    <mergeCell ref="F40:F41"/>
    <mergeCell ref="J40:J41"/>
    <mergeCell ref="D42:D43"/>
    <mergeCell ref="F42:F43"/>
    <mergeCell ref="H42:H43"/>
    <mergeCell ref="Y36:Y37"/>
    <mergeCell ref="C38:C39"/>
    <mergeCell ref="M38:M39"/>
    <mergeCell ref="N38:N39"/>
    <mergeCell ref="O38:O39"/>
    <mergeCell ref="P38:P39"/>
    <mergeCell ref="Q38:Q39"/>
    <mergeCell ref="R38:R39"/>
    <mergeCell ref="X38:X39"/>
    <mergeCell ref="Y38:Y39"/>
    <mergeCell ref="S58:S59"/>
    <mergeCell ref="W58:W59"/>
    <mergeCell ref="X58:X59"/>
    <mergeCell ref="Y58:Y59"/>
    <mergeCell ref="W60:W61"/>
    <mergeCell ref="X60:X61"/>
    <mergeCell ref="Y60:Y61"/>
    <mergeCell ref="N58:N59"/>
    <mergeCell ref="O58:O59"/>
    <mergeCell ref="P58:P59"/>
    <mergeCell ref="Q58:Q59"/>
    <mergeCell ref="T58:T59"/>
    <mergeCell ref="U58:U59"/>
    <mergeCell ref="V58:V59"/>
    <mergeCell ref="U60:U61"/>
    <mergeCell ref="V60:V61"/>
    <mergeCell ref="Q60:Q61"/>
    <mergeCell ref="R60:R61"/>
    <mergeCell ref="S60:S61"/>
    <mergeCell ref="T60:T61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R62:R63"/>
    <mergeCell ref="S62:S63"/>
    <mergeCell ref="X64:X65"/>
    <mergeCell ref="Y64:Y65"/>
    <mergeCell ref="U68:Y68"/>
    <mergeCell ref="E69:K69"/>
    <mergeCell ref="M69:P69"/>
    <mergeCell ref="Q69:T69"/>
    <mergeCell ref="E70:K70"/>
    <mergeCell ref="M70:P71"/>
    <mergeCell ref="Q70:T70"/>
    <mergeCell ref="W70:W71"/>
    <mergeCell ref="E71:K71"/>
    <mergeCell ref="Q71:T71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M64:M65"/>
    <mergeCell ref="N64:N65"/>
    <mergeCell ref="E72:K72"/>
    <mergeCell ref="M72:P72"/>
    <mergeCell ref="Q72:T72"/>
    <mergeCell ref="E73:K73"/>
    <mergeCell ref="M73:P74"/>
    <mergeCell ref="Q73:T73"/>
    <mergeCell ref="W73:W74"/>
    <mergeCell ref="E74:K74"/>
    <mergeCell ref="Q74:T74"/>
    <mergeCell ref="E75:K75"/>
    <mergeCell ref="M75:P75"/>
    <mergeCell ref="Q75:T75"/>
    <mergeCell ref="E76:K76"/>
    <mergeCell ref="M76:P77"/>
    <mergeCell ref="Q76:T76"/>
    <mergeCell ref="W76:W77"/>
    <mergeCell ref="E77:K77"/>
    <mergeCell ref="Q77:T77"/>
    <mergeCell ref="B79:B87"/>
    <mergeCell ref="C80:C81"/>
    <mergeCell ref="M80:M81"/>
    <mergeCell ref="N80:N81"/>
    <mergeCell ref="O80:O81"/>
    <mergeCell ref="P80:P81"/>
    <mergeCell ref="Q80:Q81"/>
    <mergeCell ref="R80:R81"/>
    <mergeCell ref="S80:S81"/>
    <mergeCell ref="C84:C85"/>
    <mergeCell ref="M84:M85"/>
    <mergeCell ref="N84:N85"/>
    <mergeCell ref="O84:O85"/>
    <mergeCell ref="P84:P85"/>
    <mergeCell ref="Q84:Q85"/>
    <mergeCell ref="R84:R85"/>
    <mergeCell ref="S84:S85"/>
    <mergeCell ref="D84:D85"/>
    <mergeCell ref="F84:F85"/>
    <mergeCell ref="J84:J85"/>
    <mergeCell ref="D86:D87"/>
    <mergeCell ref="F86:F87"/>
    <mergeCell ref="H86:H87"/>
    <mergeCell ref="T80:T81"/>
    <mergeCell ref="U80:U81"/>
    <mergeCell ref="V80:V81"/>
    <mergeCell ref="W80:W81"/>
    <mergeCell ref="X80:X81"/>
    <mergeCell ref="Y80:Y81"/>
    <mergeCell ref="C82:C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T84:T85"/>
    <mergeCell ref="U84:U85"/>
    <mergeCell ref="V84:V85"/>
    <mergeCell ref="W84:W85"/>
    <mergeCell ref="X84:X85"/>
    <mergeCell ref="Y84:Y85"/>
    <mergeCell ref="C86:C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E94:K94"/>
    <mergeCell ref="M94:P94"/>
    <mergeCell ref="Q94:T94"/>
    <mergeCell ref="E95:K95"/>
    <mergeCell ref="M95:P96"/>
    <mergeCell ref="Q95:T95"/>
    <mergeCell ref="W95:W96"/>
    <mergeCell ref="E96:K96"/>
    <mergeCell ref="U90:Y90"/>
    <mergeCell ref="E91:K91"/>
    <mergeCell ref="M91:P91"/>
    <mergeCell ref="Q91:T91"/>
    <mergeCell ref="E92:K92"/>
    <mergeCell ref="M92:P93"/>
    <mergeCell ref="Q92:T92"/>
    <mergeCell ref="W92:W93"/>
    <mergeCell ref="E93:K93"/>
    <mergeCell ref="Q96:T96"/>
    <mergeCell ref="Q93:T93"/>
    <mergeCell ref="E97:K97"/>
    <mergeCell ref="M97:P97"/>
    <mergeCell ref="Q97:T97"/>
    <mergeCell ref="E98:K98"/>
    <mergeCell ref="M98:P99"/>
    <mergeCell ref="Q98:T98"/>
    <mergeCell ref="W98:W99"/>
    <mergeCell ref="E99:K99"/>
    <mergeCell ref="Q99:T99"/>
    <mergeCell ref="B101:B109"/>
    <mergeCell ref="C102:C103"/>
    <mergeCell ref="M102:M103"/>
    <mergeCell ref="N102:N103"/>
    <mergeCell ref="O102:O103"/>
    <mergeCell ref="P102:P103"/>
    <mergeCell ref="Q102:Q103"/>
    <mergeCell ref="R102:R103"/>
    <mergeCell ref="S102:S103"/>
    <mergeCell ref="C106:C107"/>
    <mergeCell ref="M106:M107"/>
    <mergeCell ref="N106:N107"/>
    <mergeCell ref="O106:O107"/>
    <mergeCell ref="P106:P107"/>
    <mergeCell ref="Q106:Q107"/>
    <mergeCell ref="R106:R107"/>
    <mergeCell ref="S106:S107"/>
    <mergeCell ref="D102:D103"/>
    <mergeCell ref="F102:F103"/>
    <mergeCell ref="H102:H103"/>
    <mergeCell ref="J102:J103"/>
    <mergeCell ref="D104:D105"/>
    <mergeCell ref="H104:H105"/>
    <mergeCell ref="J104:J105"/>
    <mergeCell ref="T102:T103"/>
    <mergeCell ref="U102:U103"/>
    <mergeCell ref="V102:V103"/>
    <mergeCell ref="W102:W103"/>
    <mergeCell ref="X102:X103"/>
    <mergeCell ref="Y102:Y103"/>
    <mergeCell ref="C104:C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T106:T107"/>
    <mergeCell ref="U106:U107"/>
    <mergeCell ref="V106:V107"/>
    <mergeCell ref="W106:W107"/>
    <mergeCell ref="X106:X107"/>
    <mergeCell ref="Y106:Y107"/>
    <mergeCell ref="C108:C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D106:D107"/>
    <mergeCell ref="F106:F107"/>
    <mergeCell ref="J106:J107"/>
    <mergeCell ref="D108:D109"/>
    <mergeCell ref="E113:K113"/>
    <mergeCell ref="M113:P113"/>
    <mergeCell ref="Q113:T113"/>
    <mergeCell ref="E114:K114"/>
    <mergeCell ref="M114:P115"/>
    <mergeCell ref="Q114:T114"/>
    <mergeCell ref="W114:W115"/>
    <mergeCell ref="E115:K115"/>
    <mergeCell ref="Q115:T115"/>
    <mergeCell ref="X124:X125"/>
    <mergeCell ref="Y124:Y125"/>
    <mergeCell ref="N126:N127"/>
    <mergeCell ref="O126:O127"/>
    <mergeCell ref="Y42:Y43"/>
    <mergeCell ref="E119:K119"/>
    <mergeCell ref="M119:P119"/>
    <mergeCell ref="Q119:T119"/>
    <mergeCell ref="E120:K120"/>
    <mergeCell ref="M120:P121"/>
    <mergeCell ref="Q120:T120"/>
    <mergeCell ref="W120:W121"/>
    <mergeCell ref="E121:K121"/>
    <mergeCell ref="Q121:T121"/>
    <mergeCell ref="E116:K116"/>
    <mergeCell ref="M116:P116"/>
    <mergeCell ref="Q116:T116"/>
    <mergeCell ref="E117:K117"/>
    <mergeCell ref="M117:P118"/>
    <mergeCell ref="Q117:T117"/>
    <mergeCell ref="W117:W118"/>
    <mergeCell ref="E118:K118"/>
    <mergeCell ref="Q118:T118"/>
    <mergeCell ref="U112:Y112"/>
    <mergeCell ref="T124:T125"/>
    <mergeCell ref="U124:U125"/>
    <mergeCell ref="V124:V125"/>
    <mergeCell ref="U130:U131"/>
    <mergeCell ref="V130:V131"/>
    <mergeCell ref="M142:P142"/>
    <mergeCell ref="M143:P144"/>
    <mergeCell ref="W124:W125"/>
    <mergeCell ref="C126:C127"/>
    <mergeCell ref="M126:M127"/>
    <mergeCell ref="E139:K139"/>
    <mergeCell ref="Q139:T139"/>
    <mergeCell ref="E140:K140"/>
    <mergeCell ref="Q140:T140"/>
    <mergeCell ref="E141:K141"/>
    <mergeCell ref="Q141:T141"/>
    <mergeCell ref="E136:K136"/>
    <mergeCell ref="Q136:T136"/>
    <mergeCell ref="E137:K137"/>
    <mergeCell ref="Q137:T137"/>
    <mergeCell ref="E138:K138"/>
    <mergeCell ref="Q138:T138"/>
    <mergeCell ref="C130:C131"/>
    <mergeCell ref="M130:M131"/>
    <mergeCell ref="B123:B131"/>
    <mergeCell ref="C124:C125"/>
    <mergeCell ref="M124:M125"/>
    <mergeCell ref="N124:N125"/>
    <mergeCell ref="O124:O125"/>
    <mergeCell ref="P124:P125"/>
    <mergeCell ref="Q124:Q125"/>
    <mergeCell ref="R124:R125"/>
    <mergeCell ref="S124:S125"/>
    <mergeCell ref="N130:N131"/>
    <mergeCell ref="O130:O131"/>
    <mergeCell ref="P130:P131"/>
    <mergeCell ref="Q130:Q131"/>
    <mergeCell ref="R130:R131"/>
    <mergeCell ref="S130:S131"/>
    <mergeCell ref="D128:D129"/>
    <mergeCell ref="F128:F129"/>
    <mergeCell ref="J128:J129"/>
    <mergeCell ref="D130:D131"/>
    <mergeCell ref="F130:F131"/>
    <mergeCell ref="H130:H131"/>
    <mergeCell ref="Y126:Y127"/>
    <mergeCell ref="C128:C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Y128:Y129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Y130:Y131"/>
    <mergeCell ref="U135:Y135"/>
    <mergeCell ref="M136:P136"/>
    <mergeCell ref="M137:P138"/>
    <mergeCell ref="W137:W138"/>
    <mergeCell ref="M139:P139"/>
    <mergeCell ref="M140:P141"/>
    <mergeCell ref="W140:W141"/>
    <mergeCell ref="W130:W131"/>
    <mergeCell ref="X130:X131"/>
    <mergeCell ref="T130:T131"/>
    <mergeCell ref="W143:W144"/>
    <mergeCell ref="E144:K144"/>
    <mergeCell ref="Q144:T144"/>
    <mergeCell ref="B146:B154"/>
    <mergeCell ref="C147:C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C151:C152"/>
    <mergeCell ref="M151:M152"/>
    <mergeCell ref="N151:N152"/>
    <mergeCell ref="O151:O152"/>
    <mergeCell ref="P151:P152"/>
    <mergeCell ref="Q151:Q152"/>
    <mergeCell ref="R151:R152"/>
    <mergeCell ref="U151:U152"/>
    <mergeCell ref="X147:X148"/>
    <mergeCell ref="Y147:Y148"/>
    <mergeCell ref="C149:C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Y149:Y150"/>
    <mergeCell ref="D147:D148"/>
    <mergeCell ref="F147:F148"/>
    <mergeCell ref="H147:H148"/>
    <mergeCell ref="J147:J148"/>
    <mergeCell ref="D149:D150"/>
    <mergeCell ref="H149:H150"/>
    <mergeCell ref="J149:J150"/>
    <mergeCell ref="F149:F150"/>
    <mergeCell ref="V151:V152"/>
    <mergeCell ref="W151:W152"/>
    <mergeCell ref="X151:X152"/>
    <mergeCell ref="Y151:Y152"/>
    <mergeCell ref="U153:U154"/>
    <mergeCell ref="V153:V154"/>
    <mergeCell ref="W153:W154"/>
    <mergeCell ref="X153:X154"/>
    <mergeCell ref="Y153:Y154"/>
    <mergeCell ref="U157:Y157"/>
    <mergeCell ref="E158:K158"/>
    <mergeCell ref="M158:P158"/>
    <mergeCell ref="Q158:T158"/>
    <mergeCell ref="C153:C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E163:K163"/>
    <mergeCell ref="Q163:T163"/>
    <mergeCell ref="E164:K164"/>
    <mergeCell ref="M164:P164"/>
    <mergeCell ref="Q164:T164"/>
    <mergeCell ref="E159:K159"/>
    <mergeCell ref="M159:P160"/>
    <mergeCell ref="Q159:T159"/>
    <mergeCell ref="W159:W160"/>
    <mergeCell ref="E160:K160"/>
    <mergeCell ref="Q160:T160"/>
    <mergeCell ref="E161:K161"/>
    <mergeCell ref="M161:P161"/>
    <mergeCell ref="Q161:T161"/>
    <mergeCell ref="B10:Y10"/>
    <mergeCell ref="B22:Y22"/>
    <mergeCell ref="B45:Y45"/>
    <mergeCell ref="B67:Y67"/>
    <mergeCell ref="B89:Y89"/>
    <mergeCell ref="B111:Y111"/>
    <mergeCell ref="B134:Y134"/>
    <mergeCell ref="B156:Y156"/>
    <mergeCell ref="E165:K165"/>
    <mergeCell ref="M165:P166"/>
    <mergeCell ref="Q165:T165"/>
    <mergeCell ref="E162:K162"/>
    <mergeCell ref="M162:P163"/>
    <mergeCell ref="Q162:T162"/>
    <mergeCell ref="S151:S152"/>
    <mergeCell ref="T151:T152"/>
    <mergeCell ref="E142:K142"/>
    <mergeCell ref="Q142:T142"/>
    <mergeCell ref="E143:K143"/>
    <mergeCell ref="Q143:T143"/>
    <mergeCell ref="W165:W166"/>
    <mergeCell ref="E166:K166"/>
    <mergeCell ref="Q166:T166"/>
    <mergeCell ref="W162:W163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rowBreaks count="2" manualBreakCount="2">
    <brk id="77" max="21" man="1"/>
    <brk id="144" max="2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FASE 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2023-05-02T22:57:51Z</dcterms:modified>
</cp:coreProperties>
</file>