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2 FEMENINO" sheetId="23" r:id="rId2"/>
    <sheet name="SEMIFINALES Y FINALES FEMENINO" sheetId="30" r:id="rId3"/>
    <sheet name="SORTEO FEMENINO" sheetId="24" r:id="rId4"/>
    <sheet name="FASE 2 MASCULINO" sheetId="29" r:id="rId5"/>
    <sheet name="SEMIFINALES Y FINALES MASCULINO" sheetId="31" r:id="rId6"/>
    <sheet name="SORTEO MASCULINO" sheetId="21" r:id="rId7"/>
    <sheet name="SORTEO (2)" sheetId="19" state="hidden" r:id="rId8"/>
    <sheet name="SORTEO" sheetId="15" state="hidden" r:id="rId9"/>
  </sheets>
  <definedNames>
    <definedName name="_xlnm.Print_Area" localSheetId="1">'FASE 2 FEMENINO'!$A:$Y</definedName>
    <definedName name="_xlnm.Print_Area" localSheetId="4">'FASE 2 MASCULINO'!$A:$Y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U41" i="29"/>
  <c r="S41" i="29"/>
  <c r="R41" i="29"/>
  <c r="U39" i="29"/>
  <c r="S39" i="29"/>
  <c r="T39" i="29" s="1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43" i="29" l="1"/>
  <c r="T41" i="29"/>
  <c r="T19" i="29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<sst xmlns="http://schemas.openxmlformats.org/spreadsheetml/2006/main" count="664" uniqueCount="162">
  <si>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</si>
  <si>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</si>
  <si>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</si>
  <si>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</si>
  <si>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</si>
  <si>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</si>
  <si>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</si>
  <si>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</si>
  <si>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</si>
  <si>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</si>
  <si>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</si>
  <si>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</si>
  <si>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</si>
  <si>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</si>
  <si>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</si>
  <si>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</si>
  <si>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</si>
  <si>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</si>
  <si>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</si>
  <si>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</si>
  <si>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</si>
  <si>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</si>
  <si>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</si>
  <si>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</si>
  <si>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</si>
  <si>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</si>
  <si>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</si>
  <si>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</si>
  <si>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</si>
  <si>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</si>
  <si>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</si>
  <si>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</si>
  <si>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</si>
  <si>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</si>
  <si>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</si>
  <si>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</si>
  <si>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</si>
  <si>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</si>
  <si>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</si>
  <si>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</si>
  <si>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</si>
  <si>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</si>
  <si>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</si>
  <si>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</si>
  <si>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</si>
  <si>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</si>
  <si>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</si>
  <si>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</si>
  <si>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</si>
  <si>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</si>
  <si>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</si>
  <si>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</si>
  <si>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</si>
  <si>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</si>
  <si>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</si>
  <si>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</si>
  <si>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</si>
  <si>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</si>
  <si>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</si>
  <si>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</si>
  <si>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</si>
  <si>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</si>
  <si>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</si>
  <si>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</si>
  <si>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</si>
  <si>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</si>
  <si>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</si>
  <si>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</si>
  <si>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</si>
  <si>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</si>
  <si>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</si>
  <si>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</si>
  <si>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</si>
  <si>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</si>
  <si>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</si>
  <si>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</si>
  <si>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</si>
  <si>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</si>
  <si>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</si>
  <si>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</si>
  <si>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</si>
  <si>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</si>
  <si>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</si>
  <si>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</si>
  <si>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</si>
  <si>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</si>
  <si>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</si>
  <si>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</si>
  <si>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</si>
  <si>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</si>
  <si>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</si>
  <si>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</si>
  <si>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</si>
  <si>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</si>
  <si>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</si>
  <si>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</si>
  <si>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</si>
  <si>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</si>
  <si>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</si>
  <si>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</si>
  <si>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</si>
  <si>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</si>
  <si>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</si>
  <si>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</si>
  <si>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</si>
  <si>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</si>
  <si>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</si>
  <si>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</si>
  <si>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</si>
  <si>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</si>
  <si>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</si>
  <si>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</si>
  <si>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</si>
  <si>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</si>
  <si>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</si>
  <si>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</si>
  <si>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</si>
  <si>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</si>
  <si>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</si>
  <si>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</si>
  <si>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</si>
  <si>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</si>
  <si>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</si>
  <si>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</si>
  <si>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</si>
  <si>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</si>
  <si>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</si>
  <si>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</si>
  <si>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</si>
  <si>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</si>
  <si>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</si>
  <si>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</si>
  <si>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</si>
  <si>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Boletin 17</t>
  </si>
  <si>
    <t>Actualización: julio 04- 2023</t>
  </si>
  <si>
    <t>Actualización: julio 04 - 2023</t>
  </si>
  <si>
    <t>2:00 P M</t>
  </si>
  <si>
    <t>SUSPENDIDO POR LLUVIA</t>
  </si>
  <si>
    <t xml:space="preserve"> </t>
  </si>
  <si>
    <t>PROGRAMACIÓN DE PARTIDO - SEMIFINAL UNO</t>
  </si>
  <si>
    <t>SET</t>
  </si>
  <si>
    <t>11:00 a. m.</t>
  </si>
  <si>
    <t xml:space="preserve"> CAMPO # 1</t>
  </si>
  <si>
    <t>PROGRAMACIÓN DE PARTIDO - SEMIFINAL DOS</t>
  </si>
  <si>
    <t>ESCENARIO</t>
  </si>
  <si>
    <t>PROGRAMACIÓN DE PARTIDO - TERCERO Y CUARTO</t>
  </si>
  <si>
    <t>PERDEDOR SEMIFINAL UNO</t>
  </si>
  <si>
    <t>PERDEDOR SEMIFINAL DOS</t>
  </si>
  <si>
    <t>PROGRAMACIÓN DE PARTIDO - PRIMERO Y SEGUNDO</t>
  </si>
  <si>
    <t>GANADOR SEMIFINAL UNO</t>
  </si>
  <si>
    <t>GANADOR SEMIFINAL DOS</t>
  </si>
  <si>
    <t>Boletin 017</t>
  </si>
  <si>
    <t>Actualización: 06-JULIO</t>
  </si>
  <si>
    <t>1:00 .P M</t>
  </si>
  <si>
    <t>SECRE. EDUCACION</t>
  </si>
  <si>
    <t>SECRE. GENERAL</t>
  </si>
  <si>
    <t>1:00 PM.</t>
  </si>
  <si>
    <t>SE REANUDARA PARTIDO EL DIA 11 DE JULIO A LAS 11:00 AM</t>
  </si>
  <si>
    <t>SEGUNDO GRUPO B</t>
  </si>
  <si>
    <t>PRIMERO DEL GRUPO B</t>
  </si>
  <si>
    <t>12:00  M</t>
  </si>
  <si>
    <t>2:00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</si>
</sst>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9"/>
      <color rgb="FF00206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5" borderId="13" xfId="0" applyFont="1" applyFill="1" applyBorder="1" applyAlignment="1">
      <alignment horizontal="center" vertical="center"/>
    </xf>
    <xf numFmtId="0" fontId="4" fillId="9" borderId="12" xfId="0" applyFont="1" applyFill="1" applyBorder="1"/>
    <xf numFmtId="0" fontId="4" fillId="9" borderId="13" xfId="0" applyFont="1" applyFill="1" applyBorder="1"/>
    <xf numFmtId="0" fontId="4" fillId="9" borderId="14" xfId="0" applyFont="1" applyFill="1" applyBorder="1"/>
    <xf numFmtId="0" fontId="7" fillId="5" borderId="2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16" fontId="4" fillId="0" borderId="0" xfId="0" applyNumberFormat="1" applyFont="1"/>
    <xf numFmtId="166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8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B94E5FB6-BBFD-4860-8CD7-2AD8441E1933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33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80371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93BC874F-3DEA-4AC7-A2D5-E3599ADA62E5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01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158967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A5EE018-BC54-430F-B648-021DB9F00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7283" y="0"/>
          <a:ext cx="1979134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BE00454-639B-4587-8F96-8B91068321E7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3243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A224282B-141C-4778-9E4D-D5FA2BA807AB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2354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76978</xdr:colOff>
      <xdr:row>0</xdr:row>
      <xdr:rowOff>104775</xdr:rowOff>
    </xdr:from>
    <xdr:to>
      <xdr:col>13</xdr:col>
      <xdr:colOff>372024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7437" y="104775"/>
          <a:ext cx="1966781" cy="154908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9</xdr:row>
      <xdr:rowOff>8404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9DF3F834-E7B1-450A-B6DB-E62616219430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33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166096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B36EB289-117F-4E72-BC89-1EC8F978C327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01750"/>
          <a:ext cx="304800" cy="388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82767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BE3B22C-CBB1-4DC2-A208-908D228CF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7283" y="0"/>
          <a:ext cx="1902934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5B449CCC-1A05-493A-97FF-BB382C533108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3243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7FD91F6B-7AD8-460E-9626-3C5FB76713C1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2354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Y54"/>
  <sheetViews>
    <sheetView showGridLines="0" tabSelected="1" zoomScaleNormal="100" zoomScaleSheetLayoutView="100" zoomScalePageLayoutView="55" workbookViewId="0">
      <selection activeCell="G22" sqref="G22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136"/>
      <c r="M3" s="136"/>
    </row>
    <row r="4" spans="1:25" x14ac:dyDescent="0.3">
      <c r="L4" s="136"/>
      <c r="M4" s="136"/>
    </row>
    <row r="5" spans="1:25" x14ac:dyDescent="0.3">
      <c r="L5" s="136"/>
      <c r="M5" s="136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137" t="s">
        <v>116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131" t="s">
        <v>122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132" t="s">
        <v>9</v>
      </c>
      <c r="B14" s="134" t="s">
        <v>0</v>
      </c>
      <c r="C14" s="135"/>
      <c r="D14" s="134">
        <v>1</v>
      </c>
      <c r="E14" s="135"/>
      <c r="F14" s="134">
        <v>2</v>
      </c>
      <c r="G14" s="135"/>
      <c r="H14" s="134">
        <v>3</v>
      </c>
      <c r="I14" s="135"/>
      <c r="J14" s="134">
        <v>4</v>
      </c>
      <c r="K14" s="135"/>
      <c r="L14" s="109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133"/>
      <c r="B15" s="126" t="str">
        <f>'SORTEO FEMENINO'!F6</f>
        <v>HACIENDA</v>
      </c>
      <c r="C15" s="127"/>
      <c r="D15" s="111"/>
      <c r="E15" s="112"/>
      <c r="F15" s="115">
        <v>2</v>
      </c>
      <c r="G15" s="30">
        <v>50</v>
      </c>
      <c r="H15" s="117">
        <v>2</v>
      </c>
      <c r="I15" s="18">
        <v>31</v>
      </c>
      <c r="J15" s="117">
        <v>2</v>
      </c>
      <c r="K15" s="18">
        <v>39</v>
      </c>
      <c r="L15" s="110"/>
      <c r="M15" s="106">
        <v>3</v>
      </c>
      <c r="N15" s="106">
        <v>3</v>
      </c>
      <c r="O15" s="106">
        <v>0</v>
      </c>
      <c r="P15" s="107">
        <v>0</v>
      </c>
      <c r="Q15" s="106">
        <v>0</v>
      </c>
      <c r="R15" s="119">
        <f>G15+I15+K15</f>
        <v>120</v>
      </c>
      <c r="S15" s="119">
        <f>G16+I16+K16</f>
        <v>27</v>
      </c>
      <c r="T15" s="119">
        <f>+R15-S15</f>
        <v>93</v>
      </c>
      <c r="U15" s="130">
        <f>F15+H15+J15</f>
        <v>6</v>
      </c>
      <c r="V15" s="105">
        <v>1</v>
      </c>
    </row>
    <row r="16" spans="1:25" ht="15" customHeight="1" x14ac:dyDescent="0.3">
      <c r="A16" s="133"/>
      <c r="B16" s="128"/>
      <c r="C16" s="129"/>
      <c r="D16" s="113"/>
      <c r="E16" s="114"/>
      <c r="F16" s="116"/>
      <c r="G16" s="30">
        <v>8</v>
      </c>
      <c r="H16" s="118"/>
      <c r="I16" s="18">
        <v>18</v>
      </c>
      <c r="J16" s="118"/>
      <c r="K16" s="18">
        <v>1</v>
      </c>
      <c r="L16" s="110"/>
      <c r="M16" s="106"/>
      <c r="N16" s="106"/>
      <c r="O16" s="106"/>
      <c r="P16" s="108"/>
      <c r="Q16" s="106"/>
      <c r="R16" s="106"/>
      <c r="S16" s="106"/>
      <c r="T16" s="106"/>
      <c r="U16" s="130"/>
      <c r="V16" s="105"/>
    </row>
    <row r="17" spans="1:25" ht="15" customHeight="1" x14ac:dyDescent="0.3">
      <c r="A17" s="133"/>
      <c r="B17" s="126" t="str">
        <f>'SORTEO FEMENINO'!F7</f>
        <v>INDEPORTES</v>
      </c>
      <c r="C17" s="127"/>
      <c r="D17" s="120">
        <v>1</v>
      </c>
      <c r="E17" s="18">
        <v>8</v>
      </c>
      <c r="F17" s="122"/>
      <c r="G17" s="123"/>
      <c r="H17" s="117">
        <v>2</v>
      </c>
      <c r="I17" s="18">
        <v>41</v>
      </c>
      <c r="J17" s="117">
        <v>2</v>
      </c>
      <c r="K17" s="18">
        <v>20</v>
      </c>
      <c r="L17" s="110"/>
      <c r="M17" s="106">
        <v>3</v>
      </c>
      <c r="N17" s="106">
        <v>1</v>
      </c>
      <c r="O17" s="106">
        <v>1</v>
      </c>
      <c r="P17" s="107">
        <v>1</v>
      </c>
      <c r="Q17" s="106">
        <v>0</v>
      </c>
      <c r="R17" s="119">
        <f>E17+I17+K17</f>
        <v>69</v>
      </c>
      <c r="S17" s="119">
        <f>E18+I18+K18</f>
        <v>59</v>
      </c>
      <c r="T17" s="119">
        <f>+R17-S17</f>
        <v>10</v>
      </c>
      <c r="U17" s="130">
        <f>D17+H17+J17</f>
        <v>5</v>
      </c>
      <c r="V17" s="105">
        <v>2</v>
      </c>
    </row>
    <row r="18" spans="1:25" ht="15" customHeight="1" x14ac:dyDescent="0.3">
      <c r="A18" s="133"/>
      <c r="B18" s="128"/>
      <c r="C18" s="129"/>
      <c r="D18" s="121"/>
      <c r="E18" s="18">
        <v>50</v>
      </c>
      <c r="F18" s="124"/>
      <c r="G18" s="125"/>
      <c r="H18" s="118"/>
      <c r="I18" s="18">
        <v>9</v>
      </c>
      <c r="J18" s="118"/>
      <c r="K18" s="18">
        <v>0</v>
      </c>
      <c r="L18" s="110"/>
      <c r="M18" s="106"/>
      <c r="N18" s="106"/>
      <c r="O18" s="106"/>
      <c r="P18" s="108"/>
      <c r="Q18" s="106"/>
      <c r="R18" s="106"/>
      <c r="S18" s="106"/>
      <c r="T18" s="106"/>
      <c r="U18" s="130"/>
      <c r="V18" s="105"/>
    </row>
    <row r="19" spans="1:25" ht="15" customHeight="1" x14ac:dyDescent="0.3">
      <c r="A19" s="133"/>
      <c r="B19" s="126" t="str">
        <f>'SORTEO FEMENINO'!F8</f>
        <v xml:space="preserve">DESARROLLO E INCLUSION </v>
      </c>
      <c r="C19" s="127"/>
      <c r="D19" s="120">
        <v>1</v>
      </c>
      <c r="E19" s="18">
        <v>18</v>
      </c>
      <c r="F19" s="117">
        <v>1</v>
      </c>
      <c r="G19" s="18">
        <v>9</v>
      </c>
      <c r="H19" s="122"/>
      <c r="I19" s="123"/>
      <c r="J19" s="117">
        <v>2</v>
      </c>
      <c r="K19" s="18">
        <v>20</v>
      </c>
      <c r="L19" s="110"/>
      <c r="M19" s="106">
        <v>3</v>
      </c>
      <c r="N19" s="106">
        <v>0</v>
      </c>
      <c r="O19" s="106">
        <v>2</v>
      </c>
      <c r="P19" s="107">
        <v>1</v>
      </c>
      <c r="Q19" s="106">
        <v>0</v>
      </c>
      <c r="R19" s="119">
        <f>E19+G19+K19</f>
        <v>47</v>
      </c>
      <c r="S19" s="119">
        <f>E20+G20+K20</f>
        <v>72</v>
      </c>
      <c r="T19" s="106">
        <f>+R19-S19</f>
        <v>-25</v>
      </c>
      <c r="U19" s="130">
        <f>D19+F19+J19</f>
        <v>4</v>
      </c>
      <c r="V19" s="106"/>
    </row>
    <row r="20" spans="1:25" ht="15" customHeight="1" x14ac:dyDescent="0.3">
      <c r="A20" s="133"/>
      <c r="B20" s="128"/>
      <c r="C20" s="129"/>
      <c r="D20" s="121"/>
      <c r="E20" s="18">
        <v>31</v>
      </c>
      <c r="F20" s="118"/>
      <c r="G20" s="18">
        <v>41</v>
      </c>
      <c r="H20" s="124"/>
      <c r="I20" s="125"/>
      <c r="J20" s="118"/>
      <c r="K20" s="18">
        <v>0</v>
      </c>
      <c r="L20" s="110"/>
      <c r="M20" s="106"/>
      <c r="N20" s="106"/>
      <c r="O20" s="106"/>
      <c r="P20" s="108"/>
      <c r="Q20" s="106"/>
      <c r="R20" s="106"/>
      <c r="S20" s="106"/>
      <c r="T20" s="106"/>
      <c r="U20" s="130"/>
      <c r="V20" s="106"/>
    </row>
    <row r="21" spans="1:25" ht="15" customHeight="1" x14ac:dyDescent="0.3">
      <c r="A21" s="133"/>
      <c r="B21" s="126" t="str">
        <f>'SORTEO FEMENINO'!F9</f>
        <v>PLANEACION</v>
      </c>
      <c r="C21" s="127"/>
      <c r="D21" s="120">
        <v>1</v>
      </c>
      <c r="E21" s="18">
        <v>1</v>
      </c>
      <c r="F21" s="117">
        <v>0</v>
      </c>
      <c r="G21" s="18">
        <v>0</v>
      </c>
      <c r="H21" s="117">
        <v>0</v>
      </c>
      <c r="I21" s="18">
        <v>0</v>
      </c>
      <c r="J21" s="122"/>
      <c r="K21" s="123"/>
      <c r="L21" s="110"/>
      <c r="M21" s="106">
        <v>3</v>
      </c>
      <c r="N21" s="106">
        <v>0</v>
      </c>
      <c r="O21" s="106">
        <v>1</v>
      </c>
      <c r="P21" s="107">
        <v>0</v>
      </c>
      <c r="Q21" s="106">
        <v>2</v>
      </c>
      <c r="R21" s="119">
        <f>E21+G21+I21</f>
        <v>1</v>
      </c>
      <c r="S21" s="119">
        <f>E22+G22+I22</f>
        <v>79</v>
      </c>
      <c r="T21" s="106">
        <f>+R21-S21</f>
        <v>-78</v>
      </c>
      <c r="U21" s="130">
        <f>D21+F21+H21</f>
        <v>1</v>
      </c>
      <c r="V21" s="106"/>
    </row>
    <row r="22" spans="1:25" ht="15" customHeight="1" x14ac:dyDescent="0.3">
      <c r="A22" s="133"/>
      <c r="B22" s="128"/>
      <c r="C22" s="129"/>
      <c r="D22" s="121"/>
      <c r="E22" s="18">
        <v>39</v>
      </c>
      <c r="F22" s="118"/>
      <c r="G22" s="18">
        <v>20</v>
      </c>
      <c r="H22" s="118"/>
      <c r="I22" s="18">
        <v>20</v>
      </c>
      <c r="J22" s="124"/>
      <c r="K22" s="125"/>
      <c r="L22" s="110"/>
      <c r="M22" s="106"/>
      <c r="N22" s="106"/>
      <c r="O22" s="106"/>
      <c r="P22" s="108"/>
      <c r="Q22" s="106"/>
      <c r="R22" s="106"/>
      <c r="S22" s="106"/>
      <c r="T22" s="106"/>
      <c r="U22" s="130"/>
      <c r="V22" s="106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103" t="s">
        <v>4</v>
      </c>
      <c r="F24" s="104"/>
      <c r="G24" s="104"/>
      <c r="H24" s="104"/>
      <c r="I24" s="104"/>
      <c r="J24" s="104"/>
      <c r="K24" s="104"/>
      <c r="L24" s="99" t="s">
        <v>46</v>
      </c>
      <c r="M24" s="99"/>
      <c r="N24" s="99"/>
      <c r="O24" s="99"/>
      <c r="P24" s="19"/>
      <c r="Q24" s="99" t="s">
        <v>5</v>
      </c>
      <c r="R24" s="99"/>
      <c r="S24" s="99"/>
      <c r="T24" s="99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83" t="str">
        <f>B21</f>
        <v>PLANEACION</v>
      </c>
      <c r="F25" s="84"/>
      <c r="G25" s="84"/>
      <c r="H25" s="84"/>
      <c r="I25" s="84"/>
      <c r="J25" s="84"/>
      <c r="K25" s="84"/>
      <c r="L25" s="85" t="s">
        <v>110</v>
      </c>
      <c r="M25" s="86"/>
      <c r="N25" s="86"/>
      <c r="O25" s="87"/>
      <c r="P25" s="57"/>
      <c r="Q25" s="96">
        <v>45098</v>
      </c>
      <c r="R25" s="97"/>
      <c r="S25" s="97"/>
      <c r="T25" s="98"/>
      <c r="U25" s="91">
        <v>39</v>
      </c>
      <c r="V25" s="92"/>
      <c r="W25" s="19" t="s">
        <v>8</v>
      </c>
      <c r="X25" s="91">
        <v>1</v>
      </c>
      <c r="Y25" s="9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83" t="str">
        <f>B19</f>
        <v xml:space="preserve">DESARROLLO E INCLUSION </v>
      </c>
      <c r="F26" s="84"/>
      <c r="G26" s="84"/>
      <c r="H26" s="84"/>
      <c r="I26" s="84"/>
      <c r="J26" s="84"/>
      <c r="K26" s="84"/>
      <c r="L26" s="85" t="s">
        <v>110</v>
      </c>
      <c r="M26" s="86"/>
      <c r="N26" s="86"/>
      <c r="O26" s="87"/>
      <c r="P26" s="57"/>
      <c r="Q26" s="96">
        <v>45098</v>
      </c>
      <c r="R26" s="97"/>
      <c r="S26" s="97"/>
      <c r="T26" s="98"/>
      <c r="U26" s="91">
        <v>41</v>
      </c>
      <c r="V26" s="92"/>
      <c r="W26" s="19" t="s">
        <v>8</v>
      </c>
      <c r="X26" s="91">
        <v>9</v>
      </c>
      <c r="Y26" s="9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0" t="s">
        <v>4</v>
      </c>
      <c r="F27" s="101"/>
      <c r="G27" s="101"/>
      <c r="H27" s="101"/>
      <c r="I27" s="101"/>
      <c r="J27" s="101"/>
      <c r="K27" s="101"/>
      <c r="L27" s="99" t="s">
        <v>46</v>
      </c>
      <c r="M27" s="99"/>
      <c r="N27" s="99"/>
      <c r="O27" s="99"/>
      <c r="P27" s="19"/>
      <c r="Q27" s="102" t="s">
        <v>5</v>
      </c>
      <c r="R27" s="102"/>
      <c r="S27" s="102"/>
      <c r="T27" s="102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83" t="str">
        <f>B19</f>
        <v xml:space="preserve">DESARROLLO E INCLUSION </v>
      </c>
      <c r="F28" s="84"/>
      <c r="G28" s="84"/>
      <c r="H28" s="84"/>
      <c r="I28" s="84"/>
      <c r="J28" s="84"/>
      <c r="K28" s="84"/>
      <c r="L28" s="85" t="s">
        <v>110</v>
      </c>
      <c r="M28" s="86"/>
      <c r="N28" s="86"/>
      <c r="O28" s="87"/>
      <c r="P28" s="57"/>
      <c r="Q28" s="96">
        <v>45100</v>
      </c>
      <c r="R28" s="97"/>
      <c r="S28" s="97"/>
      <c r="T28" s="98"/>
      <c r="U28" s="91">
        <v>0</v>
      </c>
      <c r="V28" s="92"/>
      <c r="W28" s="19" t="s">
        <v>8</v>
      </c>
      <c r="X28" s="91">
        <v>20</v>
      </c>
      <c r="Y28" s="92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83" t="str">
        <f>B17</f>
        <v>INDEPORTES</v>
      </c>
      <c r="F29" s="84"/>
      <c r="G29" s="84"/>
      <c r="H29" s="84"/>
      <c r="I29" s="84"/>
      <c r="J29" s="84"/>
      <c r="K29" s="84"/>
      <c r="L29" s="85" t="s">
        <v>110</v>
      </c>
      <c r="M29" s="86"/>
      <c r="N29" s="86"/>
      <c r="O29" s="87"/>
      <c r="P29" s="57"/>
      <c r="Q29" s="96">
        <v>45100</v>
      </c>
      <c r="R29" s="97"/>
      <c r="S29" s="97"/>
      <c r="T29" s="98"/>
      <c r="U29" s="91">
        <v>50</v>
      </c>
      <c r="V29" s="92"/>
      <c r="W29" s="19" t="s">
        <v>8</v>
      </c>
      <c r="X29" s="91">
        <v>8</v>
      </c>
      <c r="Y29" s="9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0" t="s">
        <v>4</v>
      </c>
      <c r="F30" s="101"/>
      <c r="G30" s="101"/>
      <c r="H30" s="101"/>
      <c r="I30" s="101"/>
      <c r="J30" s="101"/>
      <c r="K30" s="101"/>
      <c r="L30" s="99" t="s">
        <v>46</v>
      </c>
      <c r="M30" s="99"/>
      <c r="N30" s="99"/>
      <c r="O30" s="99"/>
      <c r="P30" s="19"/>
      <c r="Q30" s="102" t="s">
        <v>5</v>
      </c>
      <c r="R30" s="102"/>
      <c r="S30" s="102"/>
      <c r="T30" s="102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83" t="str">
        <f>B21</f>
        <v>PLANEACION</v>
      </c>
      <c r="F31" s="84"/>
      <c r="G31" s="84"/>
      <c r="H31" s="84"/>
      <c r="I31" s="84"/>
      <c r="J31" s="84"/>
      <c r="K31" s="84"/>
      <c r="L31" s="85" t="s">
        <v>110</v>
      </c>
      <c r="M31" s="86"/>
      <c r="N31" s="86"/>
      <c r="O31" s="87"/>
      <c r="P31" s="57"/>
      <c r="Q31" s="96">
        <v>45104</v>
      </c>
      <c r="R31" s="97"/>
      <c r="S31" s="97"/>
      <c r="T31" s="98"/>
      <c r="U31" s="91">
        <v>20</v>
      </c>
      <c r="V31" s="92"/>
      <c r="W31" s="19" t="s">
        <v>8</v>
      </c>
      <c r="X31" s="91">
        <v>0</v>
      </c>
      <c r="Y31" s="92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83" t="str">
        <f>B15</f>
        <v>HACIENDA</v>
      </c>
      <c r="F32" s="84"/>
      <c r="G32" s="84"/>
      <c r="H32" s="84"/>
      <c r="I32" s="84"/>
      <c r="J32" s="84"/>
      <c r="K32" s="84"/>
      <c r="L32" s="93" t="s">
        <v>110</v>
      </c>
      <c r="M32" s="94"/>
      <c r="N32" s="94"/>
      <c r="O32" s="95"/>
      <c r="P32" s="59"/>
      <c r="Q32" s="96">
        <v>45104</v>
      </c>
      <c r="R32" s="97"/>
      <c r="S32" s="97"/>
      <c r="T32" s="98"/>
      <c r="U32" s="91">
        <v>18</v>
      </c>
      <c r="V32" s="92"/>
      <c r="W32" s="19" t="s">
        <v>8</v>
      </c>
      <c r="X32" s="91">
        <v>31</v>
      </c>
      <c r="Y32" s="9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131" t="s">
        <v>123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132" t="s">
        <v>9</v>
      </c>
      <c r="B36" s="134" t="s">
        <v>0</v>
      </c>
      <c r="C36" s="135"/>
      <c r="D36" s="134">
        <v>1</v>
      </c>
      <c r="E36" s="135"/>
      <c r="F36" s="134">
        <v>2</v>
      </c>
      <c r="G36" s="135"/>
      <c r="H36" s="134">
        <v>3</v>
      </c>
      <c r="I36" s="135"/>
      <c r="J36" s="134">
        <v>4</v>
      </c>
      <c r="K36" s="135"/>
      <c r="L36" s="109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133"/>
      <c r="B37" s="126" t="str">
        <f>'SORTEO FEMENINO'!I6</f>
        <v>SECRETARIA GENERAL</v>
      </c>
      <c r="C37" s="127"/>
      <c r="D37" s="111"/>
      <c r="E37" s="112"/>
      <c r="F37" s="115">
        <v>2</v>
      </c>
      <c r="G37" s="30">
        <v>23</v>
      </c>
      <c r="H37" s="117">
        <v>2</v>
      </c>
      <c r="I37" s="18">
        <v>20</v>
      </c>
      <c r="J37" s="117">
        <v>2</v>
      </c>
      <c r="K37" s="18">
        <v>13</v>
      </c>
      <c r="L37" s="110"/>
      <c r="M37" s="106">
        <v>3</v>
      </c>
      <c r="N37" s="106">
        <v>2</v>
      </c>
      <c r="O37" s="106">
        <v>0</v>
      </c>
      <c r="P37" s="107">
        <v>1</v>
      </c>
      <c r="Q37" s="106">
        <v>0</v>
      </c>
      <c r="R37" s="119">
        <f>G37+I37+K37</f>
        <v>56</v>
      </c>
      <c r="S37" s="119">
        <f>G38+I38+K38</f>
        <v>27</v>
      </c>
      <c r="T37" s="119">
        <f>+R37-S37</f>
        <v>29</v>
      </c>
      <c r="U37" s="130">
        <f>F37+H37+J37</f>
        <v>6</v>
      </c>
      <c r="V37" s="105">
        <v>1</v>
      </c>
    </row>
    <row r="38" spans="1:25" ht="15" customHeight="1" x14ac:dyDescent="0.3">
      <c r="A38" s="133"/>
      <c r="B38" s="128"/>
      <c r="C38" s="129"/>
      <c r="D38" s="113"/>
      <c r="E38" s="114"/>
      <c r="F38" s="116"/>
      <c r="G38" s="30">
        <v>18</v>
      </c>
      <c r="H38" s="118"/>
      <c r="I38" s="18">
        <v>0</v>
      </c>
      <c r="J38" s="118"/>
      <c r="K38" s="18">
        <v>9</v>
      </c>
      <c r="L38" s="110"/>
      <c r="M38" s="106"/>
      <c r="N38" s="106"/>
      <c r="O38" s="106"/>
      <c r="P38" s="108"/>
      <c r="Q38" s="106"/>
      <c r="R38" s="106"/>
      <c r="S38" s="106"/>
      <c r="T38" s="106"/>
      <c r="U38" s="130"/>
      <c r="V38" s="105"/>
    </row>
    <row r="39" spans="1:25" ht="15" customHeight="1" x14ac:dyDescent="0.3">
      <c r="A39" s="133"/>
      <c r="B39" s="126" t="str">
        <f>'SORTEO FEMENINO'!I7</f>
        <v>ICCU</v>
      </c>
      <c r="C39" s="127"/>
      <c r="D39" s="120">
        <v>1</v>
      </c>
      <c r="E39" s="18">
        <v>18</v>
      </c>
      <c r="F39" s="122"/>
      <c r="G39" s="123"/>
      <c r="H39" s="117">
        <v>2</v>
      </c>
      <c r="I39" s="18">
        <v>25</v>
      </c>
      <c r="J39" s="117">
        <v>1</v>
      </c>
      <c r="K39" s="18">
        <v>15</v>
      </c>
      <c r="L39" s="110"/>
      <c r="M39" s="106">
        <v>3</v>
      </c>
      <c r="N39" s="106">
        <v>1</v>
      </c>
      <c r="O39" s="106">
        <v>2</v>
      </c>
      <c r="P39" s="107">
        <v>0</v>
      </c>
      <c r="Q39" s="106">
        <v>0</v>
      </c>
      <c r="R39" s="119">
        <f>E39+I39+K39</f>
        <v>58</v>
      </c>
      <c r="S39" s="119">
        <f>E40+I40+K40</f>
        <v>58</v>
      </c>
      <c r="T39" s="119">
        <f>+R39-S39</f>
        <v>0</v>
      </c>
      <c r="U39" s="130">
        <f>D39+H39+J39</f>
        <v>4</v>
      </c>
      <c r="V39" s="106"/>
    </row>
    <row r="40" spans="1:25" ht="15" customHeight="1" x14ac:dyDescent="0.3">
      <c r="A40" s="133"/>
      <c r="B40" s="128"/>
      <c r="C40" s="129"/>
      <c r="D40" s="121"/>
      <c r="E40" s="18">
        <v>23</v>
      </c>
      <c r="F40" s="124"/>
      <c r="G40" s="125"/>
      <c r="H40" s="118"/>
      <c r="I40" s="18">
        <v>17</v>
      </c>
      <c r="J40" s="118"/>
      <c r="K40" s="18">
        <v>18</v>
      </c>
      <c r="L40" s="110"/>
      <c r="M40" s="106"/>
      <c r="N40" s="106"/>
      <c r="O40" s="106"/>
      <c r="P40" s="108"/>
      <c r="Q40" s="106"/>
      <c r="R40" s="106"/>
      <c r="S40" s="106"/>
      <c r="T40" s="106"/>
      <c r="U40" s="130"/>
      <c r="V40" s="106"/>
    </row>
    <row r="41" spans="1:25" ht="15" customHeight="1" x14ac:dyDescent="0.3">
      <c r="A41" s="133"/>
      <c r="B41" s="126" t="str">
        <f>'SORTEO FEMENINO'!I8</f>
        <v>TRANSPORTE Y MOVILIDAD</v>
      </c>
      <c r="C41" s="127"/>
      <c r="D41" s="120">
        <v>0</v>
      </c>
      <c r="E41" s="18">
        <v>0</v>
      </c>
      <c r="F41" s="117">
        <v>1</v>
      </c>
      <c r="G41" s="18">
        <v>17</v>
      </c>
      <c r="H41" s="122"/>
      <c r="I41" s="123"/>
      <c r="J41" s="117">
        <v>1</v>
      </c>
      <c r="K41" s="18">
        <v>8</v>
      </c>
      <c r="L41" s="110"/>
      <c r="M41" s="106">
        <v>3</v>
      </c>
      <c r="N41" s="106">
        <v>0</v>
      </c>
      <c r="O41" s="106">
        <v>2</v>
      </c>
      <c r="P41" s="107">
        <v>0</v>
      </c>
      <c r="Q41" s="106">
        <v>1</v>
      </c>
      <c r="R41" s="119">
        <f>E41+G41+K41</f>
        <v>25</v>
      </c>
      <c r="S41" s="119">
        <f>E42+G42+K42</f>
        <v>74</v>
      </c>
      <c r="T41" s="106">
        <f>+R41-S41</f>
        <v>-49</v>
      </c>
      <c r="U41" s="130">
        <f>D41+F41+J41</f>
        <v>2</v>
      </c>
      <c r="V41" s="106"/>
    </row>
    <row r="42" spans="1:25" ht="15" customHeight="1" x14ac:dyDescent="0.3">
      <c r="A42" s="133"/>
      <c r="B42" s="128"/>
      <c r="C42" s="129"/>
      <c r="D42" s="121"/>
      <c r="E42" s="18">
        <v>20</v>
      </c>
      <c r="F42" s="118"/>
      <c r="G42" s="18">
        <v>25</v>
      </c>
      <c r="H42" s="124"/>
      <c r="I42" s="125"/>
      <c r="J42" s="118"/>
      <c r="K42" s="18">
        <v>29</v>
      </c>
      <c r="L42" s="110"/>
      <c r="M42" s="106"/>
      <c r="N42" s="106"/>
      <c r="O42" s="106"/>
      <c r="P42" s="108"/>
      <c r="Q42" s="106"/>
      <c r="R42" s="106"/>
      <c r="S42" s="106"/>
      <c r="T42" s="106"/>
      <c r="U42" s="130"/>
      <c r="V42" s="106"/>
    </row>
    <row r="43" spans="1:25" ht="15" customHeight="1" x14ac:dyDescent="0.3">
      <c r="A43" s="133"/>
      <c r="B43" s="126" t="str">
        <f>'SORTEO FEMENINO'!I9</f>
        <v>SECRETARIA DE EDUCACION</v>
      </c>
      <c r="C43" s="127"/>
      <c r="D43" s="120">
        <v>1</v>
      </c>
      <c r="E43" s="18">
        <v>9</v>
      </c>
      <c r="F43" s="117">
        <v>2</v>
      </c>
      <c r="G43" s="18">
        <v>18</v>
      </c>
      <c r="H43" s="117">
        <v>2</v>
      </c>
      <c r="I43" s="18">
        <v>29</v>
      </c>
      <c r="J43" s="122"/>
      <c r="K43" s="123"/>
      <c r="L43" s="110"/>
      <c r="M43" s="106">
        <v>3</v>
      </c>
      <c r="N43" s="106">
        <v>2</v>
      </c>
      <c r="O43" s="106">
        <v>1</v>
      </c>
      <c r="P43" s="107">
        <v>0</v>
      </c>
      <c r="Q43" s="106">
        <v>0</v>
      </c>
      <c r="R43" s="119">
        <f>E43+G43+I43</f>
        <v>56</v>
      </c>
      <c r="S43" s="119">
        <f>E44+G44+I44</f>
        <v>36</v>
      </c>
      <c r="T43" s="106">
        <f>+R43-S43</f>
        <v>20</v>
      </c>
      <c r="U43" s="130">
        <f>D43+F43+H43</f>
        <v>5</v>
      </c>
      <c r="V43" s="105">
        <v>2</v>
      </c>
    </row>
    <row r="44" spans="1:25" ht="15" customHeight="1" x14ac:dyDescent="0.3">
      <c r="A44" s="133"/>
      <c r="B44" s="128"/>
      <c r="C44" s="129"/>
      <c r="D44" s="121"/>
      <c r="E44" s="18">
        <v>13</v>
      </c>
      <c r="F44" s="118"/>
      <c r="G44" s="18">
        <v>15</v>
      </c>
      <c r="H44" s="118"/>
      <c r="I44" s="18">
        <v>8</v>
      </c>
      <c r="J44" s="124"/>
      <c r="K44" s="125"/>
      <c r="L44" s="110"/>
      <c r="M44" s="106"/>
      <c r="N44" s="106"/>
      <c r="O44" s="106"/>
      <c r="P44" s="108"/>
      <c r="Q44" s="106"/>
      <c r="R44" s="106"/>
      <c r="S44" s="106"/>
      <c r="T44" s="106"/>
      <c r="U44" s="130"/>
      <c r="V44" s="105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103" t="s">
        <v>4</v>
      </c>
      <c r="F46" s="104"/>
      <c r="G46" s="104"/>
      <c r="H46" s="104"/>
      <c r="I46" s="104"/>
      <c r="J46" s="104"/>
      <c r="K46" s="104"/>
      <c r="L46" s="99" t="s">
        <v>46</v>
      </c>
      <c r="M46" s="99"/>
      <c r="N46" s="99"/>
      <c r="O46" s="99"/>
      <c r="P46" s="19"/>
      <c r="Q46" s="99" t="s">
        <v>5</v>
      </c>
      <c r="R46" s="99"/>
      <c r="S46" s="99"/>
      <c r="T46" s="99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83" t="str">
        <f>B43</f>
        <v>SECRETARIA DE EDUCACION</v>
      </c>
      <c r="F47" s="84"/>
      <c r="G47" s="84"/>
      <c r="H47" s="84"/>
      <c r="I47" s="84"/>
      <c r="J47" s="84"/>
      <c r="K47" s="84"/>
      <c r="L47" s="85" t="s">
        <v>110</v>
      </c>
      <c r="M47" s="86"/>
      <c r="N47" s="86"/>
      <c r="O47" s="87"/>
      <c r="P47" s="57"/>
      <c r="Q47" s="96">
        <v>45098</v>
      </c>
      <c r="R47" s="97"/>
      <c r="S47" s="97"/>
      <c r="T47" s="98"/>
      <c r="U47" s="91">
        <v>13</v>
      </c>
      <c r="V47" s="92"/>
      <c r="W47" s="19" t="s">
        <v>8</v>
      </c>
      <c r="X47" s="91">
        <v>9</v>
      </c>
      <c r="Y47" s="92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83" t="str">
        <f>B41</f>
        <v>TRANSPORTE Y MOVILIDAD</v>
      </c>
      <c r="F48" s="84"/>
      <c r="G48" s="84"/>
      <c r="H48" s="84"/>
      <c r="I48" s="84"/>
      <c r="J48" s="84"/>
      <c r="K48" s="84"/>
      <c r="L48" s="85" t="s">
        <v>110</v>
      </c>
      <c r="M48" s="86"/>
      <c r="N48" s="86"/>
      <c r="O48" s="87"/>
      <c r="P48" s="57"/>
      <c r="Q48" s="96">
        <v>45100</v>
      </c>
      <c r="R48" s="97"/>
      <c r="S48" s="97"/>
      <c r="T48" s="98"/>
      <c r="U48" s="91">
        <v>25</v>
      </c>
      <c r="V48" s="92"/>
      <c r="W48" s="19" t="s">
        <v>8</v>
      </c>
      <c r="X48" s="91">
        <v>17</v>
      </c>
      <c r="Y48" s="9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0" t="s">
        <v>4</v>
      </c>
      <c r="F49" s="101"/>
      <c r="G49" s="101"/>
      <c r="H49" s="101"/>
      <c r="I49" s="101"/>
      <c r="J49" s="101"/>
      <c r="K49" s="101"/>
      <c r="L49" s="99" t="s">
        <v>46</v>
      </c>
      <c r="M49" s="99"/>
      <c r="N49" s="99"/>
      <c r="O49" s="99"/>
      <c r="P49" s="19"/>
      <c r="Q49" s="102" t="s">
        <v>5</v>
      </c>
      <c r="R49" s="102"/>
      <c r="S49" s="102"/>
      <c r="T49" s="102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83" t="str">
        <f>B41</f>
        <v>TRANSPORTE Y MOVILIDAD</v>
      </c>
      <c r="F50" s="84"/>
      <c r="G50" s="84"/>
      <c r="H50" s="84"/>
      <c r="I50" s="84"/>
      <c r="J50" s="84"/>
      <c r="K50" s="84"/>
      <c r="L50" s="85" t="s">
        <v>110</v>
      </c>
      <c r="M50" s="86"/>
      <c r="N50" s="86"/>
      <c r="O50" s="87"/>
      <c r="P50" s="57"/>
      <c r="Q50" s="96">
        <v>45104</v>
      </c>
      <c r="R50" s="97"/>
      <c r="S50" s="97"/>
      <c r="T50" s="98"/>
      <c r="U50" s="91">
        <v>29</v>
      </c>
      <c r="V50" s="92"/>
      <c r="W50" s="19" t="s">
        <v>8</v>
      </c>
      <c r="X50" s="91">
        <v>8</v>
      </c>
      <c r="Y50" s="92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83" t="str">
        <f>B39</f>
        <v>ICCU</v>
      </c>
      <c r="F51" s="84"/>
      <c r="G51" s="84"/>
      <c r="H51" s="84"/>
      <c r="I51" s="84"/>
      <c r="J51" s="84"/>
      <c r="K51" s="84"/>
      <c r="L51" s="85" t="s">
        <v>110</v>
      </c>
      <c r="M51" s="86"/>
      <c r="N51" s="86"/>
      <c r="O51" s="87"/>
      <c r="P51" s="57"/>
      <c r="Q51" s="96">
        <v>45105</v>
      </c>
      <c r="R51" s="97"/>
      <c r="S51" s="97"/>
      <c r="T51" s="98"/>
      <c r="U51" s="91">
        <v>23</v>
      </c>
      <c r="V51" s="92"/>
      <c r="W51" s="19" t="s">
        <v>8</v>
      </c>
      <c r="X51" s="91">
        <v>18</v>
      </c>
      <c r="Y51" s="9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0" t="s">
        <v>4</v>
      </c>
      <c r="F52" s="101"/>
      <c r="G52" s="101"/>
      <c r="H52" s="101"/>
      <c r="I52" s="101"/>
      <c r="J52" s="101"/>
      <c r="K52" s="101"/>
      <c r="L52" s="99" t="s">
        <v>46</v>
      </c>
      <c r="M52" s="99"/>
      <c r="N52" s="99"/>
      <c r="O52" s="99"/>
      <c r="P52" s="19"/>
      <c r="Q52" s="102" t="s">
        <v>5</v>
      </c>
      <c r="R52" s="102"/>
      <c r="S52" s="102"/>
      <c r="T52" s="102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83" t="str">
        <f>B43</f>
        <v>SECRETARIA DE EDUCACION</v>
      </c>
      <c r="F53" s="84"/>
      <c r="G53" s="84"/>
      <c r="H53" s="84"/>
      <c r="I53" s="84"/>
      <c r="J53" s="84"/>
      <c r="K53" s="84"/>
      <c r="L53" s="85" t="s">
        <v>110</v>
      </c>
      <c r="M53" s="86"/>
      <c r="N53" s="86"/>
      <c r="O53" s="87"/>
      <c r="P53" s="57"/>
      <c r="Q53" s="88">
        <v>45111</v>
      </c>
      <c r="R53" s="89"/>
      <c r="S53" s="89"/>
      <c r="T53" s="90"/>
      <c r="U53" s="91">
        <v>15</v>
      </c>
      <c r="V53" s="92"/>
      <c r="W53" s="19" t="s">
        <v>8</v>
      </c>
      <c r="X53" s="91">
        <v>18</v>
      </c>
      <c r="Y53" s="92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83" t="str">
        <f>B37</f>
        <v>SECRETARIA GENERAL</v>
      </c>
      <c r="F54" s="84"/>
      <c r="G54" s="84"/>
      <c r="H54" s="84"/>
      <c r="I54" s="84"/>
      <c r="J54" s="84"/>
      <c r="K54" s="84"/>
      <c r="L54" s="93" t="s">
        <v>110</v>
      </c>
      <c r="M54" s="94"/>
      <c r="N54" s="94"/>
      <c r="O54" s="95"/>
      <c r="P54" s="59"/>
      <c r="Q54" s="96">
        <v>45106</v>
      </c>
      <c r="R54" s="97"/>
      <c r="S54" s="97"/>
      <c r="T54" s="98"/>
      <c r="U54" s="91">
        <v>0</v>
      </c>
      <c r="V54" s="92"/>
      <c r="W54" s="19" t="s">
        <v>8</v>
      </c>
      <c r="X54" s="91">
        <v>20</v>
      </c>
      <c r="Y54" s="92"/>
    </row>
  </sheetData>
  <sheetProtection algorithmName="SHA-512" hashValue="hVnNw7q5F4qFEegsmF3A90e9J0nTNUT4zS152xyg2p1cqc476CEtluDUiXEOHTjiztfo9bxW7YtBB7gEJDz7UQ==" saltValue="DrDz2JNX/79SnoyqdjbH+Q==" spinCount="100000" sheet="1" objects="1" scenarios="1" selectLockedCells="1" selectUnlockedCells="1"/>
  <mergeCells count="218"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8"/>
  <sheetViews>
    <sheetView topLeftCell="A19" workbookViewId="0">
      <selection activeCell="B25" sqref="B25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7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138</v>
      </c>
    </row>
    <row r="7" spans="2:29" ht="15" customHeight="1" x14ac:dyDescent="0.3">
      <c r="B7" s="4" t="s">
        <v>151</v>
      </c>
      <c r="AA7" s="5" t="s">
        <v>152</v>
      </c>
    </row>
    <row r="8" spans="2:29" ht="21.75" customHeight="1" x14ac:dyDescent="0.3">
      <c r="B8" s="137" t="s">
        <v>116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2:29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3"/>
      <c r="U9" s="3"/>
      <c r="V9" s="2"/>
      <c r="W9" s="2"/>
      <c r="X9" s="2"/>
      <c r="Y9" s="2"/>
      <c r="Z9" s="2"/>
    </row>
    <row r="10" spans="2:29" ht="20.25" customHeight="1" x14ac:dyDescent="0.3">
      <c r="B10" s="131" t="s">
        <v>139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</row>
    <row r="11" spans="2:29" ht="18" customHeight="1" x14ac:dyDescent="0.3"/>
    <row r="12" spans="2:29" ht="15" customHeight="1" x14ac:dyDescent="0.3">
      <c r="B12" s="65" t="s">
        <v>2</v>
      </c>
      <c r="C12" s="65" t="s">
        <v>3</v>
      </c>
      <c r="D12" s="65"/>
      <c r="E12" s="141" t="s">
        <v>4</v>
      </c>
      <c r="F12" s="141"/>
      <c r="G12" s="141"/>
      <c r="H12" s="141"/>
      <c r="I12" s="141"/>
      <c r="J12" s="141"/>
      <c r="K12" s="141"/>
      <c r="L12" s="52"/>
      <c r="M12" s="52"/>
      <c r="N12" s="66"/>
      <c r="O12" s="141" t="s">
        <v>46</v>
      </c>
      <c r="P12" s="141"/>
      <c r="Q12" s="141"/>
      <c r="R12" s="141"/>
      <c r="S12" s="141" t="s">
        <v>5</v>
      </c>
      <c r="T12" s="141"/>
      <c r="U12" s="141"/>
      <c r="V12" s="141"/>
      <c r="W12" s="67" t="s">
        <v>140</v>
      </c>
      <c r="X12" s="68" t="s">
        <v>6</v>
      </c>
      <c r="Y12" s="68"/>
      <c r="Z12" s="68" t="s">
        <v>7</v>
      </c>
      <c r="AA12" s="69" t="s">
        <v>140</v>
      </c>
      <c r="AC12" s="70"/>
    </row>
    <row r="13" spans="2:29" ht="32.25" customHeight="1" x14ac:dyDescent="0.3">
      <c r="B13" s="71" t="s">
        <v>121</v>
      </c>
      <c r="C13" s="72" t="s">
        <v>102</v>
      </c>
      <c r="D13" s="72" t="s">
        <v>8</v>
      </c>
      <c r="E13" s="138" t="s">
        <v>154</v>
      </c>
      <c r="F13" s="138"/>
      <c r="G13" s="138"/>
      <c r="H13" s="138"/>
      <c r="I13" s="138"/>
      <c r="J13" s="138"/>
      <c r="K13" s="138"/>
      <c r="L13" s="73"/>
      <c r="M13" s="73"/>
      <c r="N13" s="74"/>
      <c r="O13" s="139" t="s">
        <v>142</v>
      </c>
      <c r="P13" s="139"/>
      <c r="Q13" s="139"/>
      <c r="R13" s="139"/>
      <c r="S13" s="140">
        <v>45117</v>
      </c>
      <c r="T13" s="140"/>
      <c r="U13" s="140"/>
      <c r="V13" s="140"/>
      <c r="W13" s="75"/>
      <c r="X13" s="76"/>
      <c r="Y13" s="61"/>
      <c r="Z13" s="76"/>
      <c r="AA13" s="77"/>
    </row>
    <row r="14" spans="2:29" ht="16.5" customHeight="1" x14ac:dyDescent="0.3"/>
    <row r="15" spans="2:29" ht="24" customHeight="1" x14ac:dyDescent="0.3">
      <c r="B15" s="131" t="s">
        <v>143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2:29" customFormat="1" x14ac:dyDescent="0.25"/>
    <row r="17" spans="2:29" ht="15" customHeight="1" x14ac:dyDescent="0.3">
      <c r="B17" s="19" t="s">
        <v>2</v>
      </c>
      <c r="C17" s="19" t="s">
        <v>3</v>
      </c>
      <c r="D17" s="19"/>
      <c r="E17" s="99" t="s">
        <v>4</v>
      </c>
      <c r="F17" s="99"/>
      <c r="G17" s="99"/>
      <c r="H17" s="99"/>
      <c r="I17" s="99"/>
      <c r="J17" s="99"/>
      <c r="K17" s="99"/>
      <c r="L17" s="52"/>
      <c r="M17" s="52"/>
      <c r="N17" s="66"/>
      <c r="O17" s="99" t="s">
        <v>144</v>
      </c>
      <c r="P17" s="99"/>
      <c r="Q17" s="99"/>
      <c r="R17" s="99"/>
      <c r="S17" s="99" t="s">
        <v>5</v>
      </c>
      <c r="T17" s="99"/>
      <c r="U17" s="99"/>
      <c r="V17" s="99"/>
      <c r="W17" s="78" t="s">
        <v>140</v>
      </c>
      <c r="X17" s="78" t="s">
        <v>6</v>
      </c>
      <c r="Y17" s="78"/>
      <c r="Z17" s="78" t="s">
        <v>7</v>
      </c>
      <c r="AA17" s="79" t="s">
        <v>140</v>
      </c>
    </row>
    <row r="18" spans="2:29" ht="23.25" customHeight="1" x14ac:dyDescent="0.3">
      <c r="B18" s="71" t="s">
        <v>153</v>
      </c>
      <c r="C18" s="72" t="s">
        <v>155</v>
      </c>
      <c r="D18" s="72" t="s">
        <v>8</v>
      </c>
      <c r="E18" s="138" t="s">
        <v>40</v>
      </c>
      <c r="F18" s="138"/>
      <c r="G18" s="138"/>
      <c r="H18" s="138"/>
      <c r="I18" s="138"/>
      <c r="J18" s="138"/>
      <c r="K18" s="138"/>
      <c r="L18" s="73"/>
      <c r="M18" s="73"/>
      <c r="N18" s="74"/>
      <c r="O18" s="139" t="s">
        <v>142</v>
      </c>
      <c r="P18" s="139"/>
      <c r="Q18" s="139"/>
      <c r="R18" s="139"/>
      <c r="S18" s="140">
        <v>45117</v>
      </c>
      <c r="T18" s="140"/>
      <c r="U18" s="140"/>
      <c r="V18" s="140"/>
      <c r="W18" s="80"/>
      <c r="X18" s="80"/>
      <c r="Y18" s="32"/>
      <c r="Z18" s="80"/>
      <c r="AA18" s="81"/>
    </row>
    <row r="19" spans="2:29" ht="19.5" customHeight="1" x14ac:dyDescent="0.3"/>
    <row r="20" spans="2:29" ht="21.75" customHeight="1" x14ac:dyDescent="0.3">
      <c r="B20" s="137" t="s">
        <v>116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</row>
    <row r="21" spans="2:29" ht="21.75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9" ht="20.25" customHeight="1" x14ac:dyDescent="0.3">
      <c r="B22" s="131" t="s">
        <v>145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2:29" ht="18" customHeight="1" x14ac:dyDescent="0.3"/>
    <row r="24" spans="2:29" ht="15" customHeight="1" x14ac:dyDescent="0.3">
      <c r="B24" s="65" t="s">
        <v>2</v>
      </c>
      <c r="C24" s="65" t="s">
        <v>3</v>
      </c>
      <c r="D24" s="65"/>
      <c r="E24" s="141" t="s">
        <v>4</v>
      </c>
      <c r="F24" s="141"/>
      <c r="G24" s="141"/>
      <c r="H24" s="141"/>
      <c r="I24" s="141"/>
      <c r="J24" s="141"/>
      <c r="K24" s="141"/>
      <c r="L24" s="52"/>
      <c r="M24" s="52"/>
      <c r="N24" s="66"/>
      <c r="O24" s="141" t="s">
        <v>46</v>
      </c>
      <c r="P24" s="141"/>
      <c r="Q24" s="141"/>
      <c r="R24" s="141"/>
      <c r="S24" s="141" t="s">
        <v>5</v>
      </c>
      <c r="T24" s="141"/>
      <c r="U24" s="141"/>
      <c r="V24" s="141"/>
      <c r="W24" s="67" t="s">
        <v>140</v>
      </c>
      <c r="X24" s="68" t="s">
        <v>6</v>
      </c>
      <c r="Y24" s="68"/>
      <c r="Z24" s="68" t="s">
        <v>7</v>
      </c>
      <c r="AA24" s="69" t="s">
        <v>140</v>
      </c>
      <c r="AC24" s="70"/>
    </row>
    <row r="25" spans="2:29" ht="32.25" customHeight="1" x14ac:dyDescent="0.3">
      <c r="B25" s="71" t="s">
        <v>141</v>
      </c>
      <c r="C25" s="82" t="s">
        <v>146</v>
      </c>
      <c r="D25" s="72" t="s">
        <v>8</v>
      </c>
      <c r="E25" s="138" t="s">
        <v>147</v>
      </c>
      <c r="F25" s="138"/>
      <c r="G25" s="138"/>
      <c r="H25" s="138"/>
      <c r="I25" s="138"/>
      <c r="J25" s="138"/>
      <c r="K25" s="138"/>
      <c r="L25" s="73"/>
      <c r="M25" s="73"/>
      <c r="N25" s="74"/>
      <c r="O25" s="139" t="s">
        <v>142</v>
      </c>
      <c r="P25" s="139"/>
      <c r="Q25" s="139"/>
      <c r="R25" s="139"/>
      <c r="S25" s="140">
        <v>45120</v>
      </c>
      <c r="T25" s="140"/>
      <c r="U25" s="140"/>
      <c r="V25" s="140"/>
      <c r="W25" s="75"/>
      <c r="X25" s="76"/>
      <c r="Y25" s="61"/>
      <c r="Z25" s="76"/>
      <c r="AA25" s="77"/>
    </row>
    <row r="26" spans="2:29" ht="16.5" customHeight="1" x14ac:dyDescent="0.3"/>
    <row r="27" spans="2:29" ht="24" customHeight="1" x14ac:dyDescent="0.3">
      <c r="B27" s="131" t="s">
        <v>148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</row>
    <row r="28" spans="2:29" customFormat="1" x14ac:dyDescent="0.25"/>
    <row r="29" spans="2:29" ht="15" customHeight="1" x14ac:dyDescent="0.3">
      <c r="B29" s="19" t="s">
        <v>2</v>
      </c>
      <c r="C29" s="19" t="s">
        <v>3</v>
      </c>
      <c r="D29" s="19"/>
      <c r="E29" s="99" t="s">
        <v>4</v>
      </c>
      <c r="F29" s="99"/>
      <c r="G29" s="99"/>
      <c r="H29" s="99"/>
      <c r="I29" s="99"/>
      <c r="J29" s="99"/>
      <c r="K29" s="99"/>
      <c r="L29" s="52"/>
      <c r="M29" s="52"/>
      <c r="N29" s="66"/>
      <c r="O29" s="99" t="s">
        <v>144</v>
      </c>
      <c r="P29" s="99"/>
      <c r="Q29" s="99"/>
      <c r="R29" s="99"/>
      <c r="S29" s="99" t="s">
        <v>5</v>
      </c>
      <c r="T29" s="99"/>
      <c r="U29" s="99"/>
      <c r="V29" s="99"/>
      <c r="W29" s="78" t="s">
        <v>140</v>
      </c>
      <c r="X29" s="78" t="s">
        <v>6</v>
      </c>
      <c r="Y29" s="78"/>
      <c r="Z29" s="78" t="s">
        <v>7</v>
      </c>
      <c r="AA29" s="79" t="s">
        <v>140</v>
      </c>
    </row>
    <row r="30" spans="2:29" ht="24.75" customHeight="1" x14ac:dyDescent="0.3">
      <c r="B30" s="71" t="s">
        <v>156</v>
      </c>
      <c r="C30" s="72" t="s">
        <v>149</v>
      </c>
      <c r="D30" s="72" t="s">
        <v>8</v>
      </c>
      <c r="E30" s="138" t="s">
        <v>150</v>
      </c>
      <c r="F30" s="138"/>
      <c r="G30" s="138"/>
      <c r="H30" s="138"/>
      <c r="I30" s="138"/>
      <c r="J30" s="138"/>
      <c r="K30" s="138"/>
      <c r="L30" s="73"/>
      <c r="M30" s="73"/>
      <c r="N30" s="74"/>
      <c r="O30" s="139" t="s">
        <v>142</v>
      </c>
      <c r="P30" s="139"/>
      <c r="Q30" s="139"/>
      <c r="R30" s="139"/>
      <c r="S30" s="140">
        <v>45120</v>
      </c>
      <c r="T30" s="140"/>
      <c r="U30" s="140"/>
      <c r="V30" s="140"/>
      <c r="W30" s="80"/>
      <c r="X30" s="80"/>
      <c r="Y30" s="32"/>
      <c r="Z30" s="80"/>
      <c r="AA30" s="81"/>
    </row>
    <row r="31" spans="2:29" ht="33.75" customHeight="1" x14ac:dyDescent="0.3"/>
    <row r="32" spans="2:29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zfDQXg1ZoU7GGo0DLyL73mnAY1ekEaLZafX3oM2t2topyUosNeEJu7/jimdiitgqNQ093+feENZBbtRjxR7m4w==" saltValue="zvA1g941UusX4x9zltKzMA==" spinCount="100000" sheet="1" objects="1" scenarios="1"/>
  <mergeCells count="30">
    <mergeCell ref="B27:AA27"/>
    <mergeCell ref="E29:K29"/>
    <mergeCell ref="O29:R29"/>
    <mergeCell ref="S29:V29"/>
    <mergeCell ref="E30:K30"/>
    <mergeCell ref="O30:R30"/>
    <mergeCell ref="S30:V30"/>
    <mergeCell ref="E25:K25"/>
    <mergeCell ref="O25:R25"/>
    <mergeCell ref="S25:V25"/>
    <mergeCell ref="B15:AA15"/>
    <mergeCell ref="E17:K17"/>
    <mergeCell ref="O17:R17"/>
    <mergeCell ref="S17:V17"/>
    <mergeCell ref="E18:K18"/>
    <mergeCell ref="O18:R18"/>
    <mergeCell ref="S18:V18"/>
    <mergeCell ref="B20:AA20"/>
    <mergeCell ref="B22:AA22"/>
    <mergeCell ref="E24:K24"/>
    <mergeCell ref="O24:R24"/>
    <mergeCell ref="S24:V24"/>
    <mergeCell ref="E13:K13"/>
    <mergeCell ref="O13:R13"/>
    <mergeCell ref="S13:V13"/>
    <mergeCell ref="B8:AA8"/>
    <mergeCell ref="B10:AA10"/>
    <mergeCell ref="E12:K12"/>
    <mergeCell ref="O12:R12"/>
    <mergeCell ref="S12:V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workbookViewId="0">
      <selection activeCell="I13" sqref="I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42"/>
      <c r="F2" s="142"/>
      <c r="G2" s="142"/>
      <c r="H2" s="142"/>
      <c r="I2" s="142"/>
    </row>
    <row r="3" spans="2:10" ht="43.5" customHeight="1" x14ac:dyDescent="0.25">
      <c r="D3" s="144" t="s">
        <v>124</v>
      </c>
      <c r="E3" s="144"/>
      <c r="F3" s="144"/>
      <c r="G3" s="144"/>
      <c r="H3" s="144"/>
      <c r="I3" s="144"/>
      <c r="J3" s="144"/>
    </row>
    <row r="4" spans="2:10" ht="15.75" thickBot="1" x14ac:dyDescent="0.3">
      <c r="B4" s="143" t="s">
        <v>119</v>
      </c>
      <c r="C4" s="143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45" t="s">
        <v>9</v>
      </c>
      <c r="F5" s="146"/>
      <c r="H5" s="147" t="s">
        <v>10</v>
      </c>
      <c r="I5" s="148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42"/>
      <c r="F12" s="142"/>
      <c r="G12" s="43"/>
      <c r="H12" s="142"/>
      <c r="I12" s="142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D54"/>
  <sheetViews>
    <sheetView showGridLines="0" topLeftCell="A37" zoomScale="98" zoomScaleNormal="98" zoomScaleSheetLayoutView="100" zoomScalePageLayoutView="55" workbookViewId="0">
      <selection activeCell="I44" sqref="I44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136"/>
      <c r="M3" s="136"/>
    </row>
    <row r="4" spans="1:25" x14ac:dyDescent="0.3">
      <c r="L4" s="136"/>
      <c r="M4" s="136"/>
    </row>
    <row r="5" spans="1:25" x14ac:dyDescent="0.3">
      <c r="L5" s="136"/>
      <c r="M5" s="136"/>
    </row>
    <row r="9" spans="1:25" ht="15" customHeight="1" x14ac:dyDescent="0.3">
      <c r="A9" s="4" t="s">
        <v>133</v>
      </c>
      <c r="Y9" s="5" t="s">
        <v>135</v>
      </c>
    </row>
    <row r="10" spans="1:25" ht="21.75" customHeight="1" x14ac:dyDescent="0.3">
      <c r="A10" s="137" t="s">
        <v>117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131" t="s">
        <v>122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132" t="s">
        <v>9</v>
      </c>
      <c r="B14" s="134" t="s">
        <v>0</v>
      </c>
      <c r="C14" s="135"/>
      <c r="D14" s="134">
        <v>1</v>
      </c>
      <c r="E14" s="135"/>
      <c r="F14" s="134">
        <v>2</v>
      </c>
      <c r="G14" s="135"/>
      <c r="H14" s="134">
        <v>3</v>
      </c>
      <c r="I14" s="135"/>
      <c r="J14" s="134">
        <v>4</v>
      </c>
      <c r="K14" s="135"/>
      <c r="L14" s="109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133"/>
      <c r="B15" s="126" t="str">
        <f>'SORTEO MASCULINO'!F6</f>
        <v>ICCU</v>
      </c>
      <c r="C15" s="127"/>
      <c r="D15" s="111"/>
      <c r="E15" s="112"/>
      <c r="F15" s="115">
        <v>1</v>
      </c>
      <c r="G15" s="30">
        <v>17</v>
      </c>
      <c r="H15" s="117">
        <v>2</v>
      </c>
      <c r="I15" s="18">
        <v>20</v>
      </c>
      <c r="J15" s="117">
        <v>1</v>
      </c>
      <c r="K15" s="18">
        <v>23</v>
      </c>
      <c r="L15" s="110"/>
      <c r="M15" s="106">
        <v>3</v>
      </c>
      <c r="N15" s="106">
        <v>0</v>
      </c>
      <c r="O15" s="106">
        <v>2</v>
      </c>
      <c r="P15" s="107">
        <v>1</v>
      </c>
      <c r="Q15" s="106">
        <v>0</v>
      </c>
      <c r="R15" s="119">
        <f>G15+I15+K15</f>
        <v>60</v>
      </c>
      <c r="S15" s="119">
        <f>G16+I16+K16</f>
        <v>64</v>
      </c>
      <c r="T15" s="119">
        <f>+R15-S15</f>
        <v>-4</v>
      </c>
      <c r="U15" s="130">
        <f>F15+H15+J15</f>
        <v>4</v>
      </c>
      <c r="V15" s="106"/>
    </row>
    <row r="16" spans="1:25" ht="15" customHeight="1" x14ac:dyDescent="0.3">
      <c r="A16" s="133"/>
      <c r="B16" s="128"/>
      <c r="C16" s="129"/>
      <c r="D16" s="113"/>
      <c r="E16" s="114"/>
      <c r="F16" s="116"/>
      <c r="G16" s="30">
        <v>30</v>
      </c>
      <c r="H16" s="118"/>
      <c r="I16" s="18">
        <v>0</v>
      </c>
      <c r="J16" s="118"/>
      <c r="K16" s="18">
        <v>34</v>
      </c>
      <c r="L16" s="110"/>
      <c r="M16" s="106"/>
      <c r="N16" s="106"/>
      <c r="O16" s="106"/>
      <c r="P16" s="108"/>
      <c r="Q16" s="106"/>
      <c r="R16" s="106"/>
      <c r="S16" s="106"/>
      <c r="T16" s="106"/>
      <c r="U16" s="130"/>
      <c r="V16" s="106"/>
    </row>
    <row r="17" spans="1:25" ht="15" customHeight="1" x14ac:dyDescent="0.3">
      <c r="A17" s="133"/>
      <c r="B17" s="126" t="str">
        <f>'SORTEO MASCULINO'!F7</f>
        <v>INDEPORTES</v>
      </c>
      <c r="C17" s="127"/>
      <c r="D17" s="120">
        <v>2</v>
      </c>
      <c r="E17" s="18">
        <v>30</v>
      </c>
      <c r="F17" s="122"/>
      <c r="G17" s="123"/>
      <c r="H17" s="117">
        <v>2</v>
      </c>
      <c r="I17" s="18">
        <v>25</v>
      </c>
      <c r="J17" s="117">
        <v>2</v>
      </c>
      <c r="K17" s="18">
        <v>26</v>
      </c>
      <c r="L17" s="110"/>
      <c r="M17" s="106">
        <v>3</v>
      </c>
      <c r="N17" s="106">
        <v>3</v>
      </c>
      <c r="O17" s="106">
        <v>0</v>
      </c>
      <c r="P17" s="107">
        <v>0</v>
      </c>
      <c r="Q17" s="106">
        <v>0</v>
      </c>
      <c r="R17" s="119">
        <f>E17+I17+K17</f>
        <v>81</v>
      </c>
      <c r="S17" s="119">
        <f>E18+I18+K18</f>
        <v>50</v>
      </c>
      <c r="T17" s="119">
        <f>+R17-S17</f>
        <v>31</v>
      </c>
      <c r="U17" s="130">
        <f>D17+H17+J17</f>
        <v>6</v>
      </c>
      <c r="V17" s="105">
        <v>1</v>
      </c>
    </row>
    <row r="18" spans="1:25" ht="15" customHeight="1" x14ac:dyDescent="0.3">
      <c r="A18" s="133"/>
      <c r="B18" s="128"/>
      <c r="C18" s="129"/>
      <c r="D18" s="121"/>
      <c r="E18" s="18">
        <v>17</v>
      </c>
      <c r="F18" s="124"/>
      <c r="G18" s="125"/>
      <c r="H18" s="118"/>
      <c r="I18" s="18">
        <v>9</v>
      </c>
      <c r="J18" s="118"/>
      <c r="K18" s="18">
        <v>24</v>
      </c>
      <c r="L18" s="110"/>
      <c r="M18" s="106"/>
      <c r="N18" s="106"/>
      <c r="O18" s="106"/>
      <c r="P18" s="108"/>
      <c r="Q18" s="106"/>
      <c r="R18" s="106"/>
      <c r="S18" s="106"/>
      <c r="T18" s="106"/>
      <c r="U18" s="130"/>
      <c r="V18" s="105"/>
    </row>
    <row r="19" spans="1:25" ht="15" customHeight="1" x14ac:dyDescent="0.3">
      <c r="A19" s="133"/>
      <c r="B19" s="126" t="str">
        <f>'SORTEO MASCULINO'!F8</f>
        <v>SECRETARIA DE HACIENDA</v>
      </c>
      <c r="C19" s="127"/>
      <c r="D19" s="120">
        <v>0</v>
      </c>
      <c r="E19" s="18">
        <v>0</v>
      </c>
      <c r="F19" s="117">
        <v>1</v>
      </c>
      <c r="G19" s="18">
        <v>9</v>
      </c>
      <c r="H19" s="122"/>
      <c r="I19" s="123"/>
      <c r="J19" s="117">
        <v>1</v>
      </c>
      <c r="K19" s="18">
        <v>8</v>
      </c>
      <c r="L19" s="110"/>
      <c r="M19" s="106">
        <v>3</v>
      </c>
      <c r="N19" s="106">
        <v>0</v>
      </c>
      <c r="O19" s="106">
        <v>2</v>
      </c>
      <c r="P19" s="107">
        <v>0</v>
      </c>
      <c r="Q19" s="106">
        <v>1</v>
      </c>
      <c r="R19" s="119">
        <f>E19+G19+K19</f>
        <v>17</v>
      </c>
      <c r="S19" s="119">
        <f>E20+G20+K20</f>
        <v>63</v>
      </c>
      <c r="T19" s="106">
        <f>+R19-S19</f>
        <v>-46</v>
      </c>
      <c r="U19" s="130">
        <f>D19+F19+J19</f>
        <v>2</v>
      </c>
      <c r="V19" s="106"/>
    </row>
    <row r="20" spans="1:25" ht="15" customHeight="1" x14ac:dyDescent="0.3">
      <c r="A20" s="133"/>
      <c r="B20" s="128"/>
      <c r="C20" s="129"/>
      <c r="D20" s="121"/>
      <c r="E20" s="18">
        <v>20</v>
      </c>
      <c r="F20" s="118"/>
      <c r="G20" s="18">
        <v>25</v>
      </c>
      <c r="H20" s="124"/>
      <c r="I20" s="125"/>
      <c r="J20" s="118"/>
      <c r="K20" s="18">
        <v>18</v>
      </c>
      <c r="L20" s="110"/>
      <c r="M20" s="106"/>
      <c r="N20" s="106"/>
      <c r="O20" s="106"/>
      <c r="P20" s="108"/>
      <c r="Q20" s="106"/>
      <c r="R20" s="106"/>
      <c r="S20" s="106"/>
      <c r="T20" s="106"/>
      <c r="U20" s="130"/>
      <c r="V20" s="106"/>
    </row>
    <row r="21" spans="1:25" ht="15" customHeight="1" x14ac:dyDescent="0.3">
      <c r="A21" s="133"/>
      <c r="B21" s="126" t="str">
        <f>'SORTEO MASCULINO'!F9</f>
        <v>FONDECUN</v>
      </c>
      <c r="C21" s="127"/>
      <c r="D21" s="120">
        <v>2</v>
      </c>
      <c r="E21" s="18">
        <v>34</v>
      </c>
      <c r="F21" s="117">
        <v>1</v>
      </c>
      <c r="G21" s="18">
        <v>24</v>
      </c>
      <c r="H21" s="117">
        <v>2</v>
      </c>
      <c r="I21" s="18">
        <v>18</v>
      </c>
      <c r="J21" s="122"/>
      <c r="K21" s="123"/>
      <c r="L21" s="110"/>
      <c r="M21" s="106">
        <v>3</v>
      </c>
      <c r="N21" s="106">
        <v>2</v>
      </c>
      <c r="O21" s="106">
        <v>1</v>
      </c>
      <c r="P21" s="107">
        <v>0</v>
      </c>
      <c r="Q21" s="106">
        <v>0</v>
      </c>
      <c r="R21" s="119">
        <f>E21+G21+I21</f>
        <v>76</v>
      </c>
      <c r="S21" s="119">
        <f>E22+G22+I22</f>
        <v>57</v>
      </c>
      <c r="T21" s="106">
        <f>+R21-S21</f>
        <v>19</v>
      </c>
      <c r="U21" s="130">
        <f>D21+F21+H21</f>
        <v>5</v>
      </c>
      <c r="V21" s="105">
        <v>2</v>
      </c>
    </row>
    <row r="22" spans="1:25" ht="15" customHeight="1" x14ac:dyDescent="0.3">
      <c r="A22" s="133"/>
      <c r="B22" s="128"/>
      <c r="C22" s="129"/>
      <c r="D22" s="121"/>
      <c r="E22" s="18">
        <v>23</v>
      </c>
      <c r="F22" s="118"/>
      <c r="G22" s="18">
        <v>26</v>
      </c>
      <c r="H22" s="118"/>
      <c r="I22" s="18">
        <v>8</v>
      </c>
      <c r="J22" s="124"/>
      <c r="K22" s="125"/>
      <c r="L22" s="110"/>
      <c r="M22" s="106"/>
      <c r="N22" s="106"/>
      <c r="O22" s="106"/>
      <c r="P22" s="108"/>
      <c r="Q22" s="106"/>
      <c r="R22" s="106"/>
      <c r="S22" s="106"/>
      <c r="T22" s="106"/>
      <c r="U22" s="130"/>
      <c r="V22" s="105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103" t="s">
        <v>4</v>
      </c>
      <c r="F24" s="104"/>
      <c r="G24" s="104"/>
      <c r="H24" s="104"/>
      <c r="I24" s="104"/>
      <c r="J24" s="104"/>
      <c r="K24" s="104"/>
      <c r="L24" s="99" t="s">
        <v>46</v>
      </c>
      <c r="M24" s="99"/>
      <c r="N24" s="99"/>
      <c r="O24" s="99"/>
      <c r="P24" s="19"/>
      <c r="Q24" s="99" t="s">
        <v>5</v>
      </c>
      <c r="R24" s="99"/>
      <c r="S24" s="99"/>
      <c r="T24" s="99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83" t="str">
        <f>B21</f>
        <v>FONDECUN</v>
      </c>
      <c r="F25" s="84"/>
      <c r="G25" s="84"/>
      <c r="H25" s="84"/>
      <c r="I25" s="84"/>
      <c r="J25" s="84"/>
      <c r="K25" s="84"/>
      <c r="L25" s="85" t="s">
        <v>110</v>
      </c>
      <c r="M25" s="86"/>
      <c r="N25" s="86"/>
      <c r="O25" s="87"/>
      <c r="P25" s="57"/>
      <c r="Q25" s="96">
        <v>45097</v>
      </c>
      <c r="R25" s="97"/>
      <c r="S25" s="97"/>
      <c r="T25" s="98"/>
      <c r="U25" s="91">
        <v>23</v>
      </c>
      <c r="V25" s="92"/>
      <c r="W25" s="19" t="s">
        <v>8</v>
      </c>
      <c r="X25" s="91">
        <v>34</v>
      </c>
      <c r="Y25" s="9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83" t="str">
        <f>B19</f>
        <v>SECRETARIA DE HACIENDA</v>
      </c>
      <c r="F26" s="84"/>
      <c r="G26" s="84"/>
      <c r="H26" s="84"/>
      <c r="I26" s="84"/>
      <c r="J26" s="84"/>
      <c r="K26" s="84"/>
      <c r="L26" s="85" t="s">
        <v>110</v>
      </c>
      <c r="M26" s="86"/>
      <c r="N26" s="86"/>
      <c r="O26" s="87"/>
      <c r="P26" s="57"/>
      <c r="Q26" s="96">
        <v>45097</v>
      </c>
      <c r="R26" s="97"/>
      <c r="S26" s="97"/>
      <c r="T26" s="98"/>
      <c r="U26" s="91">
        <v>25</v>
      </c>
      <c r="V26" s="92"/>
      <c r="W26" s="19" t="s">
        <v>8</v>
      </c>
      <c r="X26" s="91">
        <v>9</v>
      </c>
      <c r="Y26" s="9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0" t="s">
        <v>4</v>
      </c>
      <c r="F27" s="101"/>
      <c r="G27" s="101"/>
      <c r="H27" s="101"/>
      <c r="I27" s="101"/>
      <c r="J27" s="101"/>
      <c r="K27" s="101"/>
      <c r="L27" s="99" t="s">
        <v>46</v>
      </c>
      <c r="M27" s="99"/>
      <c r="N27" s="99"/>
      <c r="O27" s="99"/>
      <c r="P27" s="19"/>
      <c r="Q27" s="102" t="s">
        <v>5</v>
      </c>
      <c r="R27" s="102"/>
      <c r="S27" s="102"/>
      <c r="T27" s="102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83" t="str">
        <f>B19</f>
        <v>SECRETARIA DE HACIENDA</v>
      </c>
      <c r="F28" s="84"/>
      <c r="G28" s="84"/>
      <c r="H28" s="84"/>
      <c r="I28" s="84"/>
      <c r="J28" s="84"/>
      <c r="K28" s="84"/>
      <c r="L28" s="85" t="s">
        <v>110</v>
      </c>
      <c r="M28" s="86"/>
      <c r="N28" s="86"/>
      <c r="O28" s="87"/>
      <c r="P28" s="57"/>
      <c r="Q28" s="96">
        <v>45099</v>
      </c>
      <c r="R28" s="97"/>
      <c r="S28" s="97"/>
      <c r="T28" s="98"/>
      <c r="U28" s="91">
        <v>18</v>
      </c>
      <c r="V28" s="92"/>
      <c r="W28" s="19" t="s">
        <v>8</v>
      </c>
      <c r="X28" s="91">
        <v>8</v>
      </c>
      <c r="Y28" s="92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83" t="str">
        <f>B17</f>
        <v>INDEPORTES</v>
      </c>
      <c r="F29" s="84"/>
      <c r="G29" s="84"/>
      <c r="H29" s="84"/>
      <c r="I29" s="84"/>
      <c r="J29" s="84"/>
      <c r="K29" s="84"/>
      <c r="L29" s="85" t="s">
        <v>110</v>
      </c>
      <c r="M29" s="86"/>
      <c r="N29" s="86"/>
      <c r="O29" s="87"/>
      <c r="P29" s="57"/>
      <c r="Q29" s="96">
        <v>45099</v>
      </c>
      <c r="R29" s="97"/>
      <c r="S29" s="97"/>
      <c r="T29" s="98"/>
      <c r="U29" s="91">
        <v>17</v>
      </c>
      <c r="V29" s="92"/>
      <c r="W29" s="19" t="s">
        <v>8</v>
      </c>
      <c r="X29" s="91">
        <v>30</v>
      </c>
      <c r="Y29" s="9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0" t="s">
        <v>4</v>
      </c>
      <c r="F30" s="101"/>
      <c r="G30" s="101"/>
      <c r="H30" s="101"/>
      <c r="I30" s="101"/>
      <c r="J30" s="101"/>
      <c r="K30" s="101"/>
      <c r="L30" s="99" t="s">
        <v>46</v>
      </c>
      <c r="M30" s="99"/>
      <c r="N30" s="99"/>
      <c r="O30" s="99"/>
      <c r="P30" s="19"/>
      <c r="Q30" s="102" t="s">
        <v>5</v>
      </c>
      <c r="R30" s="102"/>
      <c r="S30" s="102"/>
      <c r="T30" s="102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83" t="str">
        <f>B21</f>
        <v>FONDECUN</v>
      </c>
      <c r="F31" s="84"/>
      <c r="G31" s="84"/>
      <c r="H31" s="84"/>
      <c r="I31" s="84"/>
      <c r="J31" s="84"/>
      <c r="K31" s="84"/>
      <c r="L31" s="85" t="s">
        <v>110</v>
      </c>
      <c r="M31" s="86"/>
      <c r="N31" s="86"/>
      <c r="O31" s="87"/>
      <c r="P31" s="57"/>
      <c r="Q31" s="96">
        <v>45113</v>
      </c>
      <c r="R31" s="97"/>
      <c r="S31" s="97"/>
      <c r="T31" s="98"/>
      <c r="U31" s="91">
        <v>26</v>
      </c>
      <c r="V31" s="92"/>
      <c r="W31" s="19" t="s">
        <v>8</v>
      </c>
      <c r="X31" s="91">
        <v>24</v>
      </c>
      <c r="Y31" s="92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83" t="str">
        <f>B15</f>
        <v>ICCU</v>
      </c>
      <c r="F32" s="84"/>
      <c r="G32" s="84"/>
      <c r="H32" s="84"/>
      <c r="I32" s="84"/>
      <c r="J32" s="84"/>
      <c r="K32" s="84"/>
      <c r="L32" s="93" t="s">
        <v>110</v>
      </c>
      <c r="M32" s="94"/>
      <c r="N32" s="94"/>
      <c r="O32" s="95"/>
      <c r="P32" s="59"/>
      <c r="Q32" s="96">
        <v>45113</v>
      </c>
      <c r="R32" s="97"/>
      <c r="S32" s="97"/>
      <c r="T32" s="98"/>
      <c r="U32" s="91">
        <v>0</v>
      </c>
      <c r="V32" s="92"/>
      <c r="W32" s="19" t="s">
        <v>8</v>
      </c>
      <c r="X32" s="91">
        <v>20</v>
      </c>
      <c r="Y32" s="9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131" t="s">
        <v>123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132" t="s">
        <v>9</v>
      </c>
      <c r="B36" s="134" t="s">
        <v>0</v>
      </c>
      <c r="C36" s="135"/>
      <c r="D36" s="134">
        <v>1</v>
      </c>
      <c r="E36" s="135"/>
      <c r="F36" s="134">
        <v>2</v>
      </c>
      <c r="G36" s="135"/>
      <c r="H36" s="134">
        <v>3</v>
      </c>
      <c r="I36" s="135"/>
      <c r="J36" s="134">
        <v>4</v>
      </c>
      <c r="K36" s="135"/>
      <c r="L36" s="109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133"/>
      <c r="B37" s="126" t="str">
        <f>'SORTEO MASCULINO'!I6</f>
        <v>IDACO</v>
      </c>
      <c r="C37" s="127"/>
      <c r="D37" s="111"/>
      <c r="E37" s="112"/>
      <c r="F37" s="115">
        <v>1</v>
      </c>
      <c r="G37" s="30">
        <v>20</v>
      </c>
      <c r="H37" s="117">
        <v>0</v>
      </c>
      <c r="I37" s="18">
        <v>0</v>
      </c>
      <c r="J37" s="117">
        <v>2</v>
      </c>
      <c r="K37" s="18">
        <v>25</v>
      </c>
      <c r="L37" s="110"/>
      <c r="M37" s="106">
        <v>2</v>
      </c>
      <c r="N37" s="106">
        <v>1</v>
      </c>
      <c r="O37" s="106">
        <v>1</v>
      </c>
      <c r="P37" s="107">
        <v>0</v>
      </c>
      <c r="Q37" s="106">
        <v>0</v>
      </c>
      <c r="R37" s="119">
        <f>G37+I37+K37</f>
        <v>45</v>
      </c>
      <c r="S37" s="119">
        <f>G38+I38+K38</f>
        <v>76</v>
      </c>
      <c r="T37" s="119">
        <f>+R37-S37</f>
        <v>-31</v>
      </c>
      <c r="U37" s="130">
        <f>F37+H37+J37</f>
        <v>3</v>
      </c>
      <c r="V37" s="106"/>
    </row>
    <row r="38" spans="1:25" ht="15" customHeight="1" x14ac:dyDescent="0.3">
      <c r="A38" s="133"/>
      <c r="B38" s="128"/>
      <c r="C38" s="129"/>
      <c r="D38" s="113"/>
      <c r="E38" s="114"/>
      <c r="F38" s="116"/>
      <c r="G38" s="30">
        <v>33</v>
      </c>
      <c r="H38" s="118"/>
      <c r="I38" s="18">
        <v>20</v>
      </c>
      <c r="J38" s="118"/>
      <c r="K38" s="18">
        <v>23</v>
      </c>
      <c r="L38" s="110"/>
      <c r="M38" s="106"/>
      <c r="N38" s="106"/>
      <c r="O38" s="106"/>
      <c r="P38" s="108"/>
      <c r="Q38" s="106"/>
      <c r="R38" s="106"/>
      <c r="S38" s="106"/>
      <c r="T38" s="106"/>
      <c r="U38" s="130"/>
      <c r="V38" s="106"/>
    </row>
    <row r="39" spans="1:25" ht="15" customHeight="1" x14ac:dyDescent="0.3">
      <c r="A39" s="133"/>
      <c r="B39" s="126" t="str">
        <f>'SORTEO MASCULINO'!I7</f>
        <v>SECRETARIA DE AMBIENTE</v>
      </c>
      <c r="C39" s="127"/>
      <c r="D39" s="120">
        <v>2</v>
      </c>
      <c r="E39" s="18">
        <v>33</v>
      </c>
      <c r="F39" s="122"/>
      <c r="G39" s="123"/>
      <c r="H39" s="117"/>
      <c r="I39" s="18"/>
      <c r="J39" s="117">
        <v>2</v>
      </c>
      <c r="K39" s="18">
        <v>31</v>
      </c>
      <c r="L39" s="110"/>
      <c r="M39" s="106">
        <v>2</v>
      </c>
      <c r="N39" s="106">
        <v>2</v>
      </c>
      <c r="O39" s="106">
        <v>0</v>
      </c>
      <c r="P39" s="107">
        <v>0</v>
      </c>
      <c r="Q39" s="106">
        <v>0</v>
      </c>
      <c r="R39" s="119">
        <f>E39+I39+K39</f>
        <v>64</v>
      </c>
      <c r="S39" s="119">
        <f>E40+I40+K40</f>
        <v>35</v>
      </c>
      <c r="T39" s="119">
        <f>+R39-S39</f>
        <v>29</v>
      </c>
      <c r="U39" s="130">
        <f>D39+H39+J39</f>
        <v>4</v>
      </c>
      <c r="V39" s="106"/>
    </row>
    <row r="40" spans="1:25" ht="15" customHeight="1" x14ac:dyDescent="0.3">
      <c r="A40" s="133"/>
      <c r="B40" s="128"/>
      <c r="C40" s="129"/>
      <c r="D40" s="121"/>
      <c r="E40" s="18">
        <v>20</v>
      </c>
      <c r="F40" s="124"/>
      <c r="G40" s="125"/>
      <c r="H40" s="118"/>
      <c r="I40" s="18"/>
      <c r="J40" s="118"/>
      <c r="K40" s="18">
        <v>15</v>
      </c>
      <c r="L40" s="110"/>
      <c r="M40" s="106"/>
      <c r="N40" s="106"/>
      <c r="O40" s="106"/>
      <c r="P40" s="108"/>
      <c r="Q40" s="106"/>
      <c r="R40" s="106"/>
      <c r="S40" s="106"/>
      <c r="T40" s="106"/>
      <c r="U40" s="130"/>
      <c r="V40" s="106"/>
    </row>
    <row r="41" spans="1:25" ht="15" customHeight="1" x14ac:dyDescent="0.3">
      <c r="A41" s="133"/>
      <c r="B41" s="126" t="str">
        <f>'SORTEO MASCULINO'!I8</f>
        <v>DESARROLLO E INCLUSION</v>
      </c>
      <c r="C41" s="127"/>
      <c r="D41" s="117">
        <v>2</v>
      </c>
      <c r="E41" s="18">
        <v>20</v>
      </c>
      <c r="F41" s="117"/>
      <c r="G41" s="18"/>
      <c r="H41" s="122"/>
      <c r="I41" s="123"/>
      <c r="J41" s="117"/>
      <c r="K41" s="18"/>
      <c r="L41" s="110"/>
      <c r="M41" s="106">
        <v>1</v>
      </c>
      <c r="N41" s="106">
        <v>0</v>
      </c>
      <c r="O41" s="106">
        <v>0</v>
      </c>
      <c r="P41" s="107">
        <v>1</v>
      </c>
      <c r="Q41" s="106">
        <v>0</v>
      </c>
      <c r="R41" s="119">
        <f>E41+G41+K41</f>
        <v>20</v>
      </c>
      <c r="S41" s="119">
        <f>E42+G42+K42</f>
        <v>0</v>
      </c>
      <c r="T41" s="106">
        <f>+R41-S41</f>
        <v>20</v>
      </c>
      <c r="U41" s="130">
        <f>D41+F41+J41</f>
        <v>2</v>
      </c>
      <c r="V41" s="106"/>
    </row>
    <row r="42" spans="1:25" ht="15" customHeight="1" x14ac:dyDescent="0.3">
      <c r="A42" s="133"/>
      <c r="B42" s="128"/>
      <c r="C42" s="129"/>
      <c r="D42" s="118"/>
      <c r="E42" s="18">
        <v>0</v>
      </c>
      <c r="F42" s="118"/>
      <c r="G42" s="18"/>
      <c r="H42" s="124"/>
      <c r="I42" s="125"/>
      <c r="J42" s="118"/>
      <c r="K42" s="18"/>
      <c r="L42" s="110"/>
      <c r="M42" s="106"/>
      <c r="N42" s="106"/>
      <c r="O42" s="106"/>
      <c r="P42" s="108"/>
      <c r="Q42" s="106"/>
      <c r="R42" s="106"/>
      <c r="S42" s="106"/>
      <c r="T42" s="106"/>
      <c r="U42" s="130"/>
      <c r="V42" s="106"/>
    </row>
    <row r="43" spans="1:25" ht="15" customHeight="1" x14ac:dyDescent="0.3">
      <c r="A43" s="133"/>
      <c r="B43" s="126" t="str">
        <f>'SORTEO MASCULINO'!I9</f>
        <v>FUNCION PUBLICA</v>
      </c>
      <c r="C43" s="127"/>
      <c r="D43" s="120">
        <v>1</v>
      </c>
      <c r="E43" s="18">
        <v>23</v>
      </c>
      <c r="F43" s="117">
        <v>1</v>
      </c>
      <c r="G43" s="18">
        <v>15</v>
      </c>
      <c r="H43" s="117"/>
      <c r="I43" s="18"/>
      <c r="J43" s="122"/>
      <c r="K43" s="123"/>
      <c r="L43" s="110"/>
      <c r="M43" s="106">
        <v>2</v>
      </c>
      <c r="N43" s="106">
        <v>0</v>
      </c>
      <c r="O43" s="106">
        <v>2</v>
      </c>
      <c r="P43" s="107">
        <v>0</v>
      </c>
      <c r="Q43" s="106">
        <v>0</v>
      </c>
      <c r="R43" s="119">
        <f>E43+G43+I43</f>
        <v>38</v>
      </c>
      <c r="S43" s="119">
        <f>E44+G44+I44</f>
        <v>56</v>
      </c>
      <c r="T43" s="106">
        <f>+R43-S43</f>
        <v>-18</v>
      </c>
      <c r="U43" s="130">
        <f>D43+F43+H43</f>
        <v>2</v>
      </c>
      <c r="V43" s="106"/>
    </row>
    <row r="44" spans="1:25" ht="15" customHeight="1" x14ac:dyDescent="0.3">
      <c r="A44" s="133"/>
      <c r="B44" s="128"/>
      <c r="C44" s="129"/>
      <c r="D44" s="121"/>
      <c r="E44" s="18">
        <v>25</v>
      </c>
      <c r="F44" s="118"/>
      <c r="G44" s="18">
        <v>31</v>
      </c>
      <c r="H44" s="118"/>
      <c r="I44" s="18"/>
      <c r="J44" s="124"/>
      <c r="K44" s="125"/>
      <c r="L44" s="110"/>
      <c r="M44" s="106"/>
      <c r="N44" s="106"/>
      <c r="O44" s="106"/>
      <c r="P44" s="108"/>
      <c r="Q44" s="106"/>
      <c r="R44" s="106"/>
      <c r="S44" s="106"/>
      <c r="T44" s="106"/>
      <c r="U44" s="130"/>
      <c r="V44" s="106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103" t="s">
        <v>4</v>
      </c>
      <c r="F46" s="104"/>
      <c r="G46" s="104"/>
      <c r="H46" s="104"/>
      <c r="I46" s="104"/>
      <c r="J46" s="104"/>
      <c r="K46" s="104"/>
      <c r="L46" s="99" t="s">
        <v>46</v>
      </c>
      <c r="M46" s="99"/>
      <c r="N46" s="99"/>
      <c r="O46" s="99"/>
      <c r="P46" s="19"/>
      <c r="Q46" s="99" t="s">
        <v>5</v>
      </c>
      <c r="R46" s="99"/>
      <c r="S46" s="99"/>
      <c r="T46" s="99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83" t="str">
        <f>B43</f>
        <v>FUNCION PUBLICA</v>
      </c>
      <c r="F47" s="84"/>
      <c r="G47" s="84"/>
      <c r="H47" s="84"/>
      <c r="I47" s="84"/>
      <c r="J47" s="84"/>
      <c r="K47" s="84"/>
      <c r="L47" s="85" t="s">
        <v>110</v>
      </c>
      <c r="M47" s="86"/>
      <c r="N47" s="86"/>
      <c r="O47" s="87"/>
      <c r="P47" s="57"/>
      <c r="Q47" s="96">
        <v>45097</v>
      </c>
      <c r="R47" s="97"/>
      <c r="S47" s="97"/>
      <c r="T47" s="98"/>
      <c r="U47" s="91">
        <v>25</v>
      </c>
      <c r="V47" s="92"/>
      <c r="W47" s="19" t="s">
        <v>8</v>
      </c>
      <c r="X47" s="91">
        <v>23</v>
      </c>
      <c r="Y47" s="92"/>
    </row>
    <row r="48" spans="1:25" s="58" customFormat="1" ht="15" customHeight="1" x14ac:dyDescent="0.3">
      <c r="A48" s="6" t="s">
        <v>136</v>
      </c>
      <c r="B48" s="38" t="str">
        <f>B39</f>
        <v>SECRETARIA DE AMBIENTE</v>
      </c>
      <c r="C48" s="39" t="s">
        <v>111</v>
      </c>
      <c r="D48" s="39"/>
      <c r="E48" s="83" t="str">
        <f>B41</f>
        <v>DESARROLLO E INCLUSION</v>
      </c>
      <c r="F48" s="84"/>
      <c r="G48" s="84"/>
      <c r="H48" s="84"/>
      <c r="I48" s="84"/>
      <c r="J48" s="84"/>
      <c r="K48" s="84"/>
      <c r="L48" s="85" t="s">
        <v>110</v>
      </c>
      <c r="M48" s="86"/>
      <c r="N48" s="86"/>
      <c r="O48" s="87"/>
      <c r="P48" s="57"/>
      <c r="Q48" s="96">
        <v>45117</v>
      </c>
      <c r="R48" s="97"/>
      <c r="S48" s="97"/>
      <c r="T48" s="98"/>
      <c r="U48" s="91"/>
      <c r="V48" s="92"/>
      <c r="W48" s="19" t="s">
        <v>8</v>
      </c>
      <c r="X48" s="91"/>
      <c r="Y48" s="92"/>
    </row>
    <row r="49" spans="1:30" ht="15" customHeight="1" x14ac:dyDescent="0.3">
      <c r="A49" s="19" t="s">
        <v>2</v>
      </c>
      <c r="B49" s="40" t="s">
        <v>3</v>
      </c>
      <c r="C49" s="41"/>
      <c r="D49" s="41"/>
      <c r="E49" s="100" t="s">
        <v>4</v>
      </c>
      <c r="F49" s="101"/>
      <c r="G49" s="101"/>
      <c r="H49" s="101"/>
      <c r="I49" s="101"/>
      <c r="J49" s="101"/>
      <c r="K49" s="101"/>
      <c r="L49" s="99" t="s">
        <v>46</v>
      </c>
      <c r="M49" s="99"/>
      <c r="N49" s="99"/>
      <c r="O49" s="99"/>
      <c r="P49" s="19"/>
      <c r="Q49" s="102" t="s">
        <v>5</v>
      </c>
      <c r="R49" s="102"/>
      <c r="S49" s="102"/>
      <c r="T49" s="102"/>
      <c r="U49" s="36"/>
      <c r="V49" s="32"/>
      <c r="W49" s="32"/>
      <c r="X49" s="36" t="s">
        <v>0</v>
      </c>
      <c r="Y49" s="32" t="s">
        <v>7</v>
      </c>
    </row>
    <row r="50" spans="1:30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83" t="str">
        <f>B41</f>
        <v>DESARROLLO E INCLUSION</v>
      </c>
      <c r="F50" s="84"/>
      <c r="G50" s="84"/>
      <c r="H50" s="84"/>
      <c r="I50" s="84"/>
      <c r="J50" s="84"/>
      <c r="K50" s="84"/>
      <c r="L50" s="85" t="s">
        <v>110</v>
      </c>
      <c r="M50" s="86"/>
      <c r="N50" s="86"/>
      <c r="O50" s="87"/>
      <c r="P50" s="57"/>
      <c r="Q50" s="96">
        <v>45113</v>
      </c>
      <c r="R50" s="97"/>
      <c r="S50" s="97"/>
      <c r="T50" s="98"/>
      <c r="U50" s="149" t="s">
        <v>137</v>
      </c>
      <c r="V50" s="150"/>
      <c r="W50" s="150"/>
      <c r="X50" s="150"/>
      <c r="Y50" s="151"/>
      <c r="Z50" s="62" t="s">
        <v>157</v>
      </c>
      <c r="AA50" s="63"/>
      <c r="AB50" s="63"/>
      <c r="AC50" s="63"/>
      <c r="AD50" s="64"/>
    </row>
    <row r="51" spans="1:30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83" t="str">
        <f>B39</f>
        <v>SECRETARIA DE AMBIENTE</v>
      </c>
      <c r="F51" s="84"/>
      <c r="G51" s="84"/>
      <c r="H51" s="84"/>
      <c r="I51" s="84"/>
      <c r="J51" s="84"/>
      <c r="K51" s="84"/>
      <c r="L51" s="85" t="s">
        <v>110</v>
      </c>
      <c r="M51" s="86"/>
      <c r="N51" s="86"/>
      <c r="O51" s="87"/>
      <c r="P51" s="57"/>
      <c r="Q51" s="96">
        <v>45105</v>
      </c>
      <c r="R51" s="97"/>
      <c r="S51" s="97"/>
      <c r="T51" s="98"/>
      <c r="U51" s="91">
        <v>20</v>
      </c>
      <c r="V51" s="92"/>
      <c r="W51" s="19" t="s">
        <v>8</v>
      </c>
      <c r="X51" s="91">
        <v>33</v>
      </c>
      <c r="Y51" s="92"/>
    </row>
    <row r="52" spans="1:30" ht="15" customHeight="1" x14ac:dyDescent="0.3">
      <c r="A52" s="19" t="s">
        <v>2</v>
      </c>
      <c r="B52" s="40" t="s">
        <v>3</v>
      </c>
      <c r="C52" s="41"/>
      <c r="D52" s="41"/>
      <c r="E52" s="100" t="s">
        <v>4</v>
      </c>
      <c r="F52" s="101"/>
      <c r="G52" s="101"/>
      <c r="H52" s="101"/>
      <c r="I52" s="101"/>
      <c r="J52" s="101"/>
      <c r="K52" s="101"/>
      <c r="L52" s="99" t="s">
        <v>46</v>
      </c>
      <c r="M52" s="99"/>
      <c r="N52" s="99"/>
      <c r="O52" s="99"/>
      <c r="P52" s="19"/>
      <c r="Q52" s="102" t="s">
        <v>5</v>
      </c>
      <c r="R52" s="102"/>
      <c r="S52" s="102"/>
      <c r="T52" s="102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30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83" t="str">
        <f>B43</f>
        <v>FUNCION PUBLICA</v>
      </c>
      <c r="F53" s="84"/>
      <c r="G53" s="84"/>
      <c r="H53" s="84"/>
      <c r="I53" s="84"/>
      <c r="J53" s="84"/>
      <c r="K53" s="84"/>
      <c r="L53" s="85" t="s">
        <v>110</v>
      </c>
      <c r="M53" s="86"/>
      <c r="N53" s="86"/>
      <c r="O53" s="87"/>
      <c r="P53" s="57"/>
      <c r="Q53" s="88">
        <v>45111</v>
      </c>
      <c r="R53" s="89"/>
      <c r="S53" s="89"/>
      <c r="T53" s="90"/>
      <c r="U53" s="91">
        <v>31</v>
      </c>
      <c r="V53" s="92"/>
      <c r="W53" s="19" t="s">
        <v>8</v>
      </c>
      <c r="X53" s="91">
        <v>15</v>
      </c>
      <c r="Y53" s="92"/>
    </row>
    <row r="54" spans="1:30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83" t="str">
        <f>B37</f>
        <v>IDACO</v>
      </c>
      <c r="F54" s="84"/>
      <c r="G54" s="84"/>
      <c r="H54" s="84"/>
      <c r="I54" s="84"/>
      <c r="J54" s="84"/>
      <c r="K54" s="84"/>
      <c r="L54" s="93" t="s">
        <v>110</v>
      </c>
      <c r="M54" s="94"/>
      <c r="N54" s="94"/>
      <c r="O54" s="95"/>
      <c r="P54" s="59"/>
      <c r="Q54" s="96">
        <v>45106</v>
      </c>
      <c r="R54" s="97"/>
      <c r="S54" s="97"/>
      <c r="T54" s="98"/>
      <c r="U54" s="91">
        <v>20</v>
      </c>
      <c r="V54" s="92"/>
      <c r="W54" s="19" t="s">
        <v>8</v>
      </c>
      <c r="X54" s="91">
        <v>0</v>
      </c>
      <c r="Y54" s="92"/>
    </row>
  </sheetData>
  <sheetProtection algorithmName="SHA-512" hashValue="77nuo51gh/57wAWb3nrzX9InHuMNxOFhbmomMSPr2GB5UI5m1yqEpFdNgg1jBcN68fI6ci6BMx1IjDa0W5J+ow==" saltValue="RHJP1oO2lSHZ1r2yKtvogg==" spinCount="100000" sheet="1" objects="1" scenarios="1" selectLockedCells="1" selectUnlockedCells="1"/>
  <mergeCells count="217"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U50:Y50"/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318"/>
  <sheetViews>
    <sheetView workbookViewId="0">
      <selection activeCell="B20" sqref="B20:AA20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7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138</v>
      </c>
    </row>
    <row r="7" spans="2:29" ht="15" customHeight="1" x14ac:dyDescent="0.3">
      <c r="B7" s="4" t="s">
        <v>151</v>
      </c>
      <c r="AA7" s="5" t="s">
        <v>152</v>
      </c>
    </row>
    <row r="8" spans="2:29" ht="21.75" customHeight="1" x14ac:dyDescent="0.3">
      <c r="B8" s="137" t="s">
        <v>117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2:29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3"/>
      <c r="U9" s="3"/>
      <c r="V9" s="2"/>
      <c r="W9" s="2"/>
      <c r="X9" s="2"/>
      <c r="Y9" s="2"/>
      <c r="Z9" s="2"/>
    </row>
    <row r="10" spans="2:29" ht="20.25" customHeight="1" x14ac:dyDescent="0.3">
      <c r="B10" s="131" t="s">
        <v>139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</row>
    <row r="11" spans="2:29" ht="18" customHeight="1" x14ac:dyDescent="0.3"/>
    <row r="12" spans="2:29" ht="15" customHeight="1" x14ac:dyDescent="0.3">
      <c r="B12" s="65" t="s">
        <v>2</v>
      </c>
      <c r="C12" s="65" t="s">
        <v>3</v>
      </c>
      <c r="D12" s="65"/>
      <c r="E12" s="141" t="s">
        <v>4</v>
      </c>
      <c r="F12" s="141"/>
      <c r="G12" s="141"/>
      <c r="H12" s="141"/>
      <c r="I12" s="141"/>
      <c r="J12" s="141"/>
      <c r="K12" s="141"/>
      <c r="L12" s="52"/>
      <c r="M12" s="52"/>
      <c r="N12" s="66"/>
      <c r="O12" s="141" t="s">
        <v>46</v>
      </c>
      <c r="P12" s="141"/>
      <c r="Q12" s="141"/>
      <c r="R12" s="141"/>
      <c r="S12" s="141" t="s">
        <v>5</v>
      </c>
      <c r="T12" s="141"/>
      <c r="U12" s="141"/>
      <c r="V12" s="141"/>
      <c r="W12" s="67" t="s">
        <v>140</v>
      </c>
      <c r="X12" s="68" t="s">
        <v>6</v>
      </c>
      <c r="Y12" s="68"/>
      <c r="Z12" s="68" t="s">
        <v>7</v>
      </c>
      <c r="AA12" s="69" t="s">
        <v>140</v>
      </c>
      <c r="AC12" s="70"/>
    </row>
    <row r="13" spans="2:29" ht="32.25" customHeight="1" x14ac:dyDescent="0.3">
      <c r="B13" s="71" t="s">
        <v>121</v>
      </c>
      <c r="C13" s="72" t="s">
        <v>40</v>
      </c>
      <c r="D13" s="72" t="s">
        <v>8</v>
      </c>
      <c r="E13" s="138" t="s">
        <v>158</v>
      </c>
      <c r="F13" s="138"/>
      <c r="G13" s="138"/>
      <c r="H13" s="138"/>
      <c r="I13" s="138"/>
      <c r="J13" s="138"/>
      <c r="K13" s="138"/>
      <c r="L13" s="73"/>
      <c r="M13" s="73"/>
      <c r="N13" s="74"/>
      <c r="O13" s="139" t="s">
        <v>142</v>
      </c>
      <c r="P13" s="139"/>
      <c r="Q13" s="139"/>
      <c r="R13" s="139"/>
      <c r="S13" s="140">
        <v>45118</v>
      </c>
      <c r="T13" s="140"/>
      <c r="U13" s="140"/>
      <c r="V13" s="140"/>
      <c r="W13" s="75"/>
      <c r="X13" s="76"/>
      <c r="Y13" s="61"/>
      <c r="Z13" s="76"/>
      <c r="AA13" s="77"/>
    </row>
    <row r="14" spans="2:29" ht="16.5" customHeight="1" x14ac:dyDescent="0.3"/>
    <row r="15" spans="2:29" ht="24" customHeight="1" x14ac:dyDescent="0.3">
      <c r="B15" s="131" t="s">
        <v>143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2:29" customFormat="1" x14ac:dyDescent="0.25"/>
    <row r="17" spans="2:29" ht="15" customHeight="1" x14ac:dyDescent="0.3">
      <c r="B17" s="19" t="s">
        <v>2</v>
      </c>
      <c r="C17" s="19" t="s">
        <v>3</v>
      </c>
      <c r="D17" s="19"/>
      <c r="E17" s="99" t="s">
        <v>4</v>
      </c>
      <c r="F17" s="99"/>
      <c r="G17" s="99"/>
      <c r="H17" s="99"/>
      <c r="I17" s="99"/>
      <c r="J17" s="99"/>
      <c r="K17" s="99"/>
      <c r="L17" s="52"/>
      <c r="M17" s="52"/>
      <c r="N17" s="66"/>
      <c r="O17" s="99" t="s">
        <v>144</v>
      </c>
      <c r="P17" s="99"/>
      <c r="Q17" s="99"/>
      <c r="R17" s="99"/>
      <c r="S17" s="99" t="s">
        <v>5</v>
      </c>
      <c r="T17" s="99"/>
      <c r="U17" s="99"/>
      <c r="V17" s="99"/>
      <c r="W17" s="78" t="s">
        <v>140</v>
      </c>
      <c r="X17" s="78" t="s">
        <v>6</v>
      </c>
      <c r="Y17" s="78"/>
      <c r="Z17" s="78" t="s">
        <v>7</v>
      </c>
      <c r="AA17" s="79" t="s">
        <v>140</v>
      </c>
    </row>
    <row r="18" spans="2:29" ht="23.25" customHeight="1" x14ac:dyDescent="0.3">
      <c r="B18" s="71" t="s">
        <v>153</v>
      </c>
      <c r="C18" s="72" t="s">
        <v>159</v>
      </c>
      <c r="D18" s="72" t="s">
        <v>8</v>
      </c>
      <c r="E18" s="138" t="s">
        <v>130</v>
      </c>
      <c r="F18" s="138"/>
      <c r="G18" s="138"/>
      <c r="H18" s="138"/>
      <c r="I18" s="138"/>
      <c r="J18" s="138"/>
      <c r="K18" s="138"/>
      <c r="L18" s="73"/>
      <c r="M18" s="73"/>
      <c r="N18" s="74"/>
      <c r="O18" s="139" t="s">
        <v>142</v>
      </c>
      <c r="P18" s="139"/>
      <c r="Q18" s="139"/>
      <c r="R18" s="139"/>
      <c r="S18" s="140">
        <v>45118</v>
      </c>
      <c r="T18" s="140"/>
      <c r="U18" s="140"/>
      <c r="V18" s="140"/>
      <c r="W18" s="80"/>
      <c r="X18" s="80"/>
      <c r="Y18" s="32"/>
      <c r="Z18" s="80"/>
      <c r="AA18" s="81"/>
    </row>
    <row r="19" spans="2:29" ht="19.5" customHeight="1" x14ac:dyDescent="0.3"/>
    <row r="20" spans="2:29" ht="21.75" customHeight="1" x14ac:dyDescent="0.3">
      <c r="B20" s="137" t="s">
        <v>117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</row>
    <row r="21" spans="2:29" ht="21.75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9" ht="20.25" customHeight="1" x14ac:dyDescent="0.3">
      <c r="B22" s="131" t="s">
        <v>145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2:29" ht="18" customHeight="1" x14ac:dyDescent="0.3"/>
    <row r="24" spans="2:29" ht="15" customHeight="1" x14ac:dyDescent="0.3">
      <c r="B24" s="65" t="s">
        <v>2</v>
      </c>
      <c r="C24" s="65" t="s">
        <v>3</v>
      </c>
      <c r="D24" s="65"/>
      <c r="E24" s="141" t="s">
        <v>4</v>
      </c>
      <c r="F24" s="141"/>
      <c r="G24" s="141"/>
      <c r="H24" s="141"/>
      <c r="I24" s="141"/>
      <c r="J24" s="141"/>
      <c r="K24" s="141"/>
      <c r="L24" s="52"/>
      <c r="M24" s="52"/>
      <c r="N24" s="66"/>
      <c r="O24" s="141" t="s">
        <v>46</v>
      </c>
      <c r="P24" s="141"/>
      <c r="Q24" s="141"/>
      <c r="R24" s="141"/>
      <c r="S24" s="141" t="s">
        <v>5</v>
      </c>
      <c r="T24" s="141"/>
      <c r="U24" s="141"/>
      <c r="V24" s="141"/>
      <c r="W24" s="67" t="s">
        <v>140</v>
      </c>
      <c r="X24" s="68" t="s">
        <v>6</v>
      </c>
      <c r="Y24" s="68"/>
      <c r="Z24" s="68" t="s">
        <v>7</v>
      </c>
      <c r="AA24" s="69" t="s">
        <v>140</v>
      </c>
      <c r="AC24" s="70"/>
    </row>
    <row r="25" spans="2:29" ht="32.25" customHeight="1" x14ac:dyDescent="0.3">
      <c r="B25" s="71" t="s">
        <v>160</v>
      </c>
      <c r="C25" s="82" t="s">
        <v>146</v>
      </c>
      <c r="D25" s="72" t="s">
        <v>8</v>
      </c>
      <c r="E25" s="138" t="s">
        <v>147</v>
      </c>
      <c r="F25" s="138"/>
      <c r="G25" s="138"/>
      <c r="H25" s="138"/>
      <c r="I25" s="138"/>
      <c r="J25" s="138"/>
      <c r="K25" s="138"/>
      <c r="L25" s="73"/>
      <c r="M25" s="73"/>
      <c r="N25" s="74"/>
      <c r="O25" s="139" t="s">
        <v>142</v>
      </c>
      <c r="P25" s="139"/>
      <c r="Q25" s="139"/>
      <c r="R25" s="139"/>
      <c r="S25" s="140">
        <v>45120</v>
      </c>
      <c r="T25" s="140"/>
      <c r="U25" s="140"/>
      <c r="V25" s="140"/>
      <c r="W25" s="75"/>
      <c r="X25" s="76"/>
      <c r="Y25" s="61"/>
      <c r="Z25" s="76"/>
      <c r="AA25" s="77"/>
    </row>
    <row r="26" spans="2:29" ht="16.5" customHeight="1" x14ac:dyDescent="0.3"/>
    <row r="27" spans="2:29" ht="24" customHeight="1" x14ac:dyDescent="0.3">
      <c r="B27" s="131" t="s">
        <v>148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</row>
    <row r="28" spans="2:29" customFormat="1" x14ac:dyDescent="0.25"/>
    <row r="29" spans="2:29" ht="15" customHeight="1" x14ac:dyDescent="0.3">
      <c r="B29" s="19" t="s">
        <v>2</v>
      </c>
      <c r="C29" s="19" t="s">
        <v>3</v>
      </c>
      <c r="D29" s="19"/>
      <c r="E29" s="99" t="s">
        <v>4</v>
      </c>
      <c r="F29" s="99"/>
      <c r="G29" s="99"/>
      <c r="H29" s="99"/>
      <c r="I29" s="99"/>
      <c r="J29" s="99"/>
      <c r="K29" s="99"/>
      <c r="L29" s="52"/>
      <c r="M29" s="52"/>
      <c r="N29" s="66"/>
      <c r="O29" s="99" t="s">
        <v>144</v>
      </c>
      <c r="P29" s="99"/>
      <c r="Q29" s="99"/>
      <c r="R29" s="99"/>
      <c r="S29" s="99" t="s">
        <v>5</v>
      </c>
      <c r="T29" s="99"/>
      <c r="U29" s="99"/>
      <c r="V29" s="99"/>
      <c r="W29" s="78" t="s">
        <v>140</v>
      </c>
      <c r="X29" s="78" t="s">
        <v>6</v>
      </c>
      <c r="Y29" s="78"/>
      <c r="Z29" s="78" t="s">
        <v>7</v>
      </c>
      <c r="AA29" s="79" t="s">
        <v>140</v>
      </c>
    </row>
    <row r="30" spans="2:29" ht="24.75" customHeight="1" x14ac:dyDescent="0.3">
      <c r="B30" s="71" t="s">
        <v>161</v>
      </c>
      <c r="C30" s="72" t="s">
        <v>149</v>
      </c>
      <c r="D30" s="72" t="s">
        <v>8</v>
      </c>
      <c r="E30" s="138" t="s">
        <v>150</v>
      </c>
      <c r="F30" s="138"/>
      <c r="G30" s="138"/>
      <c r="H30" s="138"/>
      <c r="I30" s="138"/>
      <c r="J30" s="138"/>
      <c r="K30" s="138"/>
      <c r="L30" s="73"/>
      <c r="M30" s="73"/>
      <c r="N30" s="74"/>
      <c r="O30" s="139" t="s">
        <v>142</v>
      </c>
      <c r="P30" s="139"/>
      <c r="Q30" s="139"/>
      <c r="R30" s="139"/>
      <c r="S30" s="140">
        <v>45120</v>
      </c>
      <c r="T30" s="140"/>
      <c r="U30" s="140"/>
      <c r="V30" s="140"/>
      <c r="W30" s="80"/>
      <c r="X30" s="80"/>
      <c r="Y30" s="32"/>
      <c r="Z30" s="80"/>
      <c r="AA30" s="81"/>
    </row>
    <row r="31" spans="2:29" ht="33.75" customHeight="1" x14ac:dyDescent="0.3"/>
    <row r="32" spans="2:29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AY5/6jhgDmkc31Xgqh2qfEvzSmlFasc52e4vXY3t3ClHVO7hOst9fP22sD3XLszUoBHDz2wuga4KIo7Z5jEQ3Q==" saltValue="H+dHj5+Dw2Q+eObPHCnZAQ==" spinCount="100000" sheet="1" objects="1" scenarios="1"/>
  <mergeCells count="30">
    <mergeCell ref="B27:AA27"/>
    <mergeCell ref="E29:K29"/>
    <mergeCell ref="O29:R29"/>
    <mergeCell ref="S29:V29"/>
    <mergeCell ref="E30:K30"/>
    <mergeCell ref="O30:R30"/>
    <mergeCell ref="S30:V30"/>
    <mergeCell ref="E25:K25"/>
    <mergeCell ref="O25:R25"/>
    <mergeCell ref="S25:V25"/>
    <mergeCell ref="B15:AA15"/>
    <mergeCell ref="E17:K17"/>
    <mergeCell ref="O17:R17"/>
    <mergeCell ref="S17:V17"/>
    <mergeCell ref="E18:K18"/>
    <mergeCell ref="O18:R18"/>
    <mergeCell ref="S18:V18"/>
    <mergeCell ref="B20:AA20"/>
    <mergeCell ref="B22:AA22"/>
    <mergeCell ref="E24:K24"/>
    <mergeCell ref="O24:R24"/>
    <mergeCell ref="S24:V24"/>
    <mergeCell ref="E13:K13"/>
    <mergeCell ref="O13:R13"/>
    <mergeCell ref="S13:V13"/>
    <mergeCell ref="B8:AA8"/>
    <mergeCell ref="B10:AA10"/>
    <mergeCell ref="E12:K12"/>
    <mergeCell ref="O12:R12"/>
    <mergeCell ref="S12:V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42"/>
      <c r="F2" s="142"/>
      <c r="G2" s="142"/>
      <c r="H2" s="142"/>
      <c r="I2" s="142"/>
    </row>
    <row r="3" spans="2:10" ht="49.5" customHeight="1" x14ac:dyDescent="0.25">
      <c r="D3" s="144" t="s">
        <v>125</v>
      </c>
      <c r="E3" s="144"/>
      <c r="F3" s="144"/>
      <c r="G3" s="144"/>
      <c r="H3" s="144"/>
      <c r="I3" s="144"/>
      <c r="J3" s="144"/>
    </row>
    <row r="4" spans="2:10" ht="15.75" thickBot="1" x14ac:dyDescent="0.3">
      <c r="B4" s="143" t="s">
        <v>120</v>
      </c>
      <c r="C4" s="143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45" t="s">
        <v>9</v>
      </c>
      <c r="F5" s="146"/>
      <c r="H5" s="147" t="s">
        <v>10</v>
      </c>
      <c r="I5" s="148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52"/>
      <c r="F12" s="152"/>
      <c r="H12" s="152"/>
      <c r="I12" s="152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53" t="s">
        <v>71</v>
      </c>
      <c r="E2" s="153"/>
      <c r="F2" s="153"/>
      <c r="G2" s="153"/>
      <c r="H2" s="153"/>
      <c r="I2" s="153"/>
    </row>
    <row r="3" spans="1:9" ht="15.75" thickBot="1" x14ac:dyDescent="0.3">
      <c r="A3" s="154" t="s">
        <v>49</v>
      </c>
      <c r="B3" s="154"/>
    </row>
    <row r="4" spans="1:9" ht="15.75" thickBot="1" x14ac:dyDescent="0.3">
      <c r="A4" s="11">
        <v>1</v>
      </c>
      <c r="B4" s="17" t="s">
        <v>50</v>
      </c>
      <c r="C4" t="s">
        <v>66</v>
      </c>
      <c r="D4" s="155" t="s">
        <v>9</v>
      </c>
      <c r="E4" s="156"/>
      <c r="G4" s="157" t="s">
        <v>10</v>
      </c>
      <c r="H4" s="158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53" t="s">
        <v>71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5.75" thickBot="1" x14ac:dyDescent="0.3">
      <c r="A3" s="154" t="s">
        <v>49</v>
      </c>
      <c r="B3" s="154"/>
    </row>
    <row r="4" spans="1:14" x14ac:dyDescent="0.25">
      <c r="A4" s="11">
        <v>1</v>
      </c>
      <c r="B4" s="17" t="s">
        <v>50</v>
      </c>
      <c r="C4" t="s">
        <v>66</v>
      </c>
      <c r="D4" s="147" t="s">
        <v>9</v>
      </c>
      <c r="E4" s="148"/>
      <c r="G4" s="145" t="s">
        <v>10</v>
      </c>
      <c r="H4" s="146"/>
      <c r="J4" s="145" t="s">
        <v>11</v>
      </c>
      <c r="K4" s="146"/>
      <c r="M4" s="145" t="s">
        <v>12</v>
      </c>
      <c r="N4" s="146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45" t="s">
        <v>13</v>
      </c>
      <c r="E10" s="146"/>
      <c r="G10" s="145" t="s">
        <v>19</v>
      </c>
      <c r="H10" s="146"/>
      <c r="J10" s="145" t="s">
        <v>20</v>
      </c>
      <c r="K10" s="146"/>
      <c r="M10" s="145" t="s">
        <v>21</v>
      </c>
      <c r="N10" s="146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45" t="s">
        <v>47</v>
      </c>
      <c r="E16" s="146"/>
      <c r="G16" s="145" t="s">
        <v>48</v>
      </c>
      <c r="H16" s="146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2 FEMENINO</vt:lpstr>
      <vt:lpstr>SEMIFINALES Y FINALES FEMENINO</vt:lpstr>
      <vt:lpstr>SORTEO FEMENINO</vt:lpstr>
      <vt:lpstr>FASE 2 MASCULINO</vt:lpstr>
      <vt:lpstr>SEMIFINALES Y FINALES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2023-05-26T22:15:23Z</cp:lastPrinted>
  <dcterms:created xsi:type="dcterms:W3CDTF">2014-05-07T01:11:54Z</dcterms:created>
  <dcterms:modified xsi:type="dcterms:W3CDTF">2023-07-06T22:53:58Z</dcterms:modified>
</cp:coreProperties>
</file>