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aloncesto 2023\"/>
    </mc:Choice>
  </mc:AlternateContent>
  <xr:revisionPtr revIDLastSave="0" documentId="13_ncr:1_{238B45FA-4ADC-4E2F-9DC1-3562A9B215D0}" xr6:coauthVersionLast="47" xr6:coauthVersionMax="47" xr10:uidLastSave="{00000000-0000-0000-0000-000000000000}"/>
  <bookViews>
    <workbookView xWindow="-120" yWindow="-120" windowWidth="20730" windowHeight="11160" tabRatio="848" firstSheet="1" activeTab="3" xr2:uid="{00000000-000D-0000-FFFF-FFFF00000000}"/>
  </bookViews>
  <sheets>
    <sheet name="Hoja1" sheetId="18" state="hidden" r:id="rId1"/>
    <sheet name="FASE 2 FEMENINO" sheetId="23" r:id="rId2"/>
    <sheet name="SORTEO FEMENINO" sheetId="24" r:id="rId3"/>
    <sheet name="FASE 2 MASCULINO" sheetId="29" r:id="rId4"/>
    <sheet name="SORTEO MASCULINO" sheetId="21" r:id="rId5"/>
    <sheet name="SORTEO (2)" sheetId="19" state="hidden" r:id="rId6"/>
    <sheet name="SORTEO" sheetId="15" state="hidden" r:id="rId7"/>
  </sheets>
  <definedNames>
    <definedName name="_xlnm.Print_Area" localSheetId="1">'FASE 2 FEMENINO'!$A:$Y</definedName>
    <definedName name="_xlnm.Print_Area" localSheetId="3">'FASE 2 MASCULINO'!$A:$Y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3" i="29" l="1"/>
  <c r="B50" i="29" s="1"/>
  <c r="B41" i="29"/>
  <c r="E48" i="29" s="1"/>
  <c r="B39" i="29"/>
  <c r="E51" i="29" s="1"/>
  <c r="B37" i="29"/>
  <c r="E54" i="29" s="1"/>
  <c r="B21" i="29"/>
  <c r="B19" i="29"/>
  <c r="E26" i="29" s="1"/>
  <c r="B17" i="29"/>
  <c r="E29" i="29" s="1"/>
  <c r="B15" i="29"/>
  <c r="E32" i="29" s="1"/>
  <c r="U43" i="29"/>
  <c r="S43" i="29"/>
  <c r="R43" i="29"/>
  <c r="T43" i="29" s="1"/>
  <c r="U41" i="29"/>
  <c r="S41" i="29"/>
  <c r="T41" i="29" s="1"/>
  <c r="R41" i="29"/>
  <c r="U39" i="29"/>
  <c r="T39" i="29"/>
  <c r="S39" i="29"/>
  <c r="R39" i="29"/>
  <c r="U37" i="29"/>
  <c r="S37" i="29"/>
  <c r="R37" i="29"/>
  <c r="U21" i="29"/>
  <c r="S21" i="29"/>
  <c r="R21" i="29"/>
  <c r="U19" i="29"/>
  <c r="S19" i="29"/>
  <c r="R19" i="29"/>
  <c r="U17" i="29"/>
  <c r="S17" i="29"/>
  <c r="T17" i="29" s="1"/>
  <c r="R17" i="29"/>
  <c r="U15" i="29"/>
  <c r="S15" i="29"/>
  <c r="R15" i="29"/>
  <c r="U43" i="23"/>
  <c r="S43" i="23"/>
  <c r="R43" i="23"/>
  <c r="U41" i="23"/>
  <c r="S41" i="23"/>
  <c r="R41" i="23"/>
  <c r="U39" i="23"/>
  <c r="S39" i="23"/>
  <c r="R39" i="23"/>
  <c r="U37" i="23"/>
  <c r="S37" i="23"/>
  <c r="R37" i="23"/>
  <c r="U21" i="23"/>
  <c r="S21" i="23"/>
  <c r="R21" i="23"/>
  <c r="U19" i="23"/>
  <c r="S19" i="23"/>
  <c r="R19" i="23"/>
  <c r="U17" i="23"/>
  <c r="S17" i="23"/>
  <c r="R17" i="23"/>
  <c r="U15" i="23"/>
  <c r="S15" i="23"/>
  <c r="R15" i="23"/>
  <c r="B43" i="23"/>
  <c r="B50" i="23" s="1"/>
  <c r="B41" i="23"/>
  <c r="E48" i="23" s="1"/>
  <c r="B39" i="23"/>
  <c r="E51" i="23" s="1"/>
  <c r="B37" i="23"/>
  <c r="E54" i="23" s="1"/>
  <c r="B21" i="23"/>
  <c r="B19" i="23"/>
  <c r="B17" i="23"/>
  <c r="B15" i="23"/>
  <c r="B28" i="29"/>
  <c r="T19" i="29" l="1"/>
  <c r="T21" i="29"/>
  <c r="T37" i="29"/>
  <c r="E53" i="29"/>
  <c r="T15" i="29"/>
  <c r="T43" i="23"/>
  <c r="T37" i="23"/>
  <c r="E50" i="29"/>
  <c r="B53" i="29"/>
  <c r="E47" i="29"/>
  <c r="E50" i="23"/>
  <c r="E31" i="29"/>
  <c r="E53" i="23"/>
  <c r="E47" i="23"/>
  <c r="B53" i="23"/>
  <c r="T39" i="23"/>
  <c r="T41" i="23"/>
  <c r="E28" i="29"/>
  <c r="E25" i="29"/>
  <c r="B31" i="29"/>
  <c r="B26" i="29"/>
  <c r="B29" i="29"/>
  <c r="B32" i="29"/>
  <c r="B48" i="29"/>
  <c r="B51" i="29"/>
  <c r="B54" i="29"/>
  <c r="B25" i="29"/>
  <c r="B47" i="29"/>
  <c r="B47" i="23"/>
  <c r="B48" i="23"/>
  <c r="B51" i="23"/>
  <c r="B54" i="23"/>
  <c r="B26" i="23" l="1"/>
  <c r="B25" i="23"/>
  <c r="E31" i="23" l="1"/>
  <c r="E26" i="23"/>
  <c r="E29" i="23"/>
  <c r="E32" i="23"/>
  <c r="T19" i="23" l="1"/>
  <c r="T15" i="23"/>
  <c r="T17" i="23"/>
  <c r="E25" i="23"/>
  <c r="T21" i="23"/>
  <c r="B28" i="23"/>
  <c r="B31" i="23"/>
  <c r="E28" i="23"/>
  <c r="B29" i="23"/>
  <c r="B32" i="23"/>
</calcChain>
</file>

<file path=xl/sharedStrings.xml><?xml version="1.0" encoding="utf-8"?>
<sst xmlns="http://schemas.openxmlformats.org/spreadsheetml/2006/main" count="533" uniqueCount="135">
  <si>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</si>
  <si>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</si>
  <si>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</si>
  <si>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</si>
  <si>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</si>
  <si>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</si>
  <si>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</si>
  <si>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</si>
  <si>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</si>
  <si>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</si>
  <si>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</si>
  <si>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</si>
  <si>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</si>
  <si>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</si>
  <si>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</si>
  <si>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</si>
  <si>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</si>
  <si>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</si>
  <si>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</si>
  <si>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</si>
  <si>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</si>
  <si>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</si>
  <si>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</si>
  <si>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</si>
  <si>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</si>
  <si>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</si>
  <si>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</si>
  <si>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</si>
  <si>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</si>
  <si>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</si>
  <si>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</si>
  <si>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</si>
  <si>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</si>
  <si>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</si>
  <si>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</si>
  <si>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</si>
  <si>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</si>
  <si>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</si>
  <si>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</si>
  <si>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</si>
  <si>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</si>
  <si>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</si>
  <si>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</si>
  <si>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</si>
  <si>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</si>
  <si>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</si>
  <si>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</si>
  <si>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</si>
  <si>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</si>
  <si>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</si>
  <si>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</si>
  <si>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</si>
  <si>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</si>
  <si>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</si>
  <si>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</si>
  <si>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</si>
  <si>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</si>
  <si>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</si>
  <si>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</si>
  <si>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</si>
  <si>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</si>
  <si>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</si>
  <si>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</si>
  <si>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</si>
  <si>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</si>
  <si>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</si>
  <si>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</si>
  <si>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</si>
  <si>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</si>
  <si>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</si>
  <si>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</si>
  <si>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</si>
  <si>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</si>
  <si>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</si>
  <si>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</si>
  <si>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</si>
  <si>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</si>
  <si>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</si>
  <si>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</si>
  <si>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</si>
  <si>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</si>
  <si>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</si>
  <si>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</si>
  <si>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</si>
  <si>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</si>
  <si>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</si>
  <si>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</si>
  <si>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</si>
  <si>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</si>
  <si>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</si>
  <si>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</si>
  <si>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</si>
  <si>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</si>
  <si>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</si>
  <si>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</si>
  <si>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</si>
  <si>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</si>
  <si>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</si>
  <si>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</si>
  <si>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</si>
  <si>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</si>
  <si>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</si>
  <si>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</si>
  <si>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</si>
  <si>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</si>
  <si>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</si>
  <si>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</si>
  <si>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</si>
  <si>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</si>
  <si>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</si>
  <si>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</si>
  <si>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vs</t>
  </si>
  <si>
    <t>CF</t>
  </si>
  <si>
    <t>CC</t>
  </si>
  <si>
    <t>DIF</t>
  </si>
  <si>
    <t>PGW</t>
  </si>
  <si>
    <t>TORNEO DE BALONCESTO FEMENINO COPA GOBERNACION 2023</t>
  </si>
  <si>
    <t>TORNEO DE BALONCESTO MASCULINO COPA GOBERNACION 2023</t>
  </si>
  <si>
    <t>SECRETARIA GENERAL</t>
  </si>
  <si>
    <t>ENTIDADES BALONCESTO FEMENINO</t>
  </si>
  <si>
    <t>ENTIDADES BALONCESTO MASCULINO</t>
  </si>
  <si>
    <t>12:00 M</t>
  </si>
  <si>
    <t>PROGRAMACIÓN DE PARTIDOS - 2 da FASE GRUPO A</t>
  </si>
  <si>
    <t>PROGRAMACIÓN DE PARTIDOS - 2 FASE GRUPO B</t>
  </si>
  <si>
    <t>SORTEO SEGUNDA FASE BALONCESTO FEMENINO COPA GOBERNACION 2023 "PONLE COLOR A LA COPA"</t>
  </si>
  <si>
    <t>SORTEO SEGUNDA FASE BALONCESTO MASCULINO COPA GOBERNACION 2023 "PONLE COLOR A LA COPA"</t>
  </si>
  <si>
    <t>TRANSPORTE Y MOVILIDAD</t>
  </si>
  <si>
    <t>SECRETARIA DE EDUCACION</t>
  </si>
  <si>
    <t xml:space="preserve">DESARROLLO E INCLUSION </t>
  </si>
  <si>
    <t>11:00 A M</t>
  </si>
  <si>
    <t>FONDECUN</t>
  </si>
  <si>
    <t>SECRETARIA DE AMBIENTE</t>
  </si>
  <si>
    <t>SECRETARIA DE HACIENDA</t>
  </si>
  <si>
    <t>Boletin 15</t>
  </si>
  <si>
    <t>Actualización: junio 28- 2023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</si>
</sst>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horizontal="left" vertical="center" readingOrder="1"/>
    </xf>
    <xf numFmtId="0" fontId="18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8" fontId="9" fillId="2" borderId="1" xfId="0" applyNumberFormat="1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8" fillId="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" fontId="20" fillId="6" borderId="12" xfId="0" applyNumberFormat="1" applyFont="1" applyFill="1" applyBorder="1" applyAlignment="1">
      <alignment horizontal="center" vertical="center" wrapText="1"/>
    </xf>
    <xf numFmtId="1" fontId="20" fillId="6" borderId="14" xfId="0" applyNumberFormat="1" applyFont="1" applyFill="1" applyBorder="1" applyAlignment="1">
      <alignment horizontal="center" vertical="center" wrapText="1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DB9D4D14-A0B7-453C-9D24-43A51F88C96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7E7E2E05-5C42-49A2-9975-C0FF1ED4851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13</xdr:col>
      <xdr:colOff>333146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71836D-3FDE-47A0-A1C3-807C797D5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1475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063864E5-1AD5-49C7-982C-2FBFF6B6E5AA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D1AC6042-B001-4C04-8033-AFBC72A9B2F2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76C7F322-42D9-451C-AC6F-5AD6589C161B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9A3CD459-3106-4B1A-A3F5-48DB09606109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C5F30D05-2BE4-4F8C-B8B0-AE7B353CE15F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13EE0F26-2598-409A-B863-CD80F1335FB0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E5B26A19-A4B1-4834-93C7-350C8873DDFC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BB88CFED-5F29-4D64-A339-8F8ADF9025B5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65D0AE55-6AEE-42DF-B975-06E786FF88E6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0</xdr:colOff>
      <xdr:row>33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1AFA35A8-0B43-4A2B-9D74-E86B84656E17}"/>
            </a:ext>
          </a:extLst>
        </xdr:cNvPr>
        <xdr:cNvSpPr>
          <a:spLocks noChangeAspect="1" noChangeArrowheads="1"/>
        </xdr:cNvSpPr>
      </xdr:nvSpPr>
      <xdr:spPr bwMode="auto">
        <a:xfrm>
          <a:off x="10077450" y="63817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xmlns:xlrd2="http://schemas.microsoft.com/office/spreadsheetml/2017/richdata2"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3:Y54"/>
  <sheetViews>
    <sheetView showGridLines="0" topLeftCell="A22" zoomScaleNormal="100" zoomScaleSheetLayoutView="100" zoomScalePageLayoutView="55" workbookViewId="0">
      <selection activeCell="P48" sqref="P48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62" t="s">
        <v>116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FEMENINO'!F6</f>
        <v>HACIENDA</v>
      </c>
      <c r="C15" s="71"/>
      <c r="D15" s="74"/>
      <c r="E15" s="75"/>
      <c r="F15" s="78">
        <v>2</v>
      </c>
      <c r="G15" s="30">
        <v>50</v>
      </c>
      <c r="H15" s="80">
        <v>2</v>
      </c>
      <c r="I15" s="18">
        <v>31</v>
      </c>
      <c r="J15" s="80">
        <v>2</v>
      </c>
      <c r="K15" s="18">
        <v>39</v>
      </c>
      <c r="L15" s="69"/>
      <c r="M15" s="83">
        <v>3</v>
      </c>
      <c r="N15" s="83">
        <v>3</v>
      </c>
      <c r="O15" s="83">
        <v>0</v>
      </c>
      <c r="P15" s="87">
        <v>0</v>
      </c>
      <c r="Q15" s="83">
        <v>0</v>
      </c>
      <c r="R15" s="82">
        <f>G15+I15+K15</f>
        <v>120</v>
      </c>
      <c r="S15" s="82">
        <f>G16+I16+K16</f>
        <v>27</v>
      </c>
      <c r="T15" s="82">
        <f>+R15-S15</f>
        <v>93</v>
      </c>
      <c r="U15" s="84">
        <f>F15+H15+J15</f>
        <v>6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>
        <v>8</v>
      </c>
      <c r="H16" s="81"/>
      <c r="I16" s="18">
        <v>18</v>
      </c>
      <c r="J16" s="81"/>
      <c r="K16" s="18">
        <v>1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FEMENINO'!F7</f>
        <v>INDEPORTES</v>
      </c>
      <c r="C17" s="71"/>
      <c r="D17" s="85">
        <v>1</v>
      </c>
      <c r="E17" s="18">
        <v>8</v>
      </c>
      <c r="F17" s="89"/>
      <c r="G17" s="90"/>
      <c r="H17" s="80">
        <v>2</v>
      </c>
      <c r="I17" s="18">
        <v>41</v>
      </c>
      <c r="J17" s="80">
        <v>2</v>
      </c>
      <c r="K17" s="18">
        <v>20</v>
      </c>
      <c r="L17" s="69"/>
      <c r="M17" s="83">
        <v>3</v>
      </c>
      <c r="N17" s="83">
        <v>1</v>
      </c>
      <c r="O17" s="83">
        <v>1</v>
      </c>
      <c r="P17" s="87">
        <v>1</v>
      </c>
      <c r="Q17" s="83">
        <v>0</v>
      </c>
      <c r="R17" s="82">
        <f>E17+I17+K17</f>
        <v>69</v>
      </c>
      <c r="S17" s="82">
        <f>E18+I18+K18</f>
        <v>59</v>
      </c>
      <c r="T17" s="82">
        <f>+R17-S17</f>
        <v>10</v>
      </c>
      <c r="U17" s="84">
        <f>D17+H17+J17</f>
        <v>5</v>
      </c>
      <c r="V17" s="83"/>
    </row>
    <row r="18" spans="1:25" ht="15" customHeight="1" x14ac:dyDescent="0.3">
      <c r="A18" s="65"/>
      <c r="B18" s="72"/>
      <c r="C18" s="73"/>
      <c r="D18" s="86"/>
      <c r="E18" s="18">
        <v>50</v>
      </c>
      <c r="F18" s="91"/>
      <c r="G18" s="92"/>
      <c r="H18" s="81"/>
      <c r="I18" s="18">
        <v>9</v>
      </c>
      <c r="J18" s="81"/>
      <c r="K18" s="18">
        <v>0</v>
      </c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FEMENINO'!F8</f>
        <v xml:space="preserve">DESARROLLO E INCLUSION </v>
      </c>
      <c r="C19" s="71"/>
      <c r="D19" s="85">
        <v>1</v>
      </c>
      <c r="E19" s="18">
        <v>18</v>
      </c>
      <c r="F19" s="80">
        <v>1</v>
      </c>
      <c r="G19" s="18">
        <v>9</v>
      </c>
      <c r="H19" s="89"/>
      <c r="I19" s="90"/>
      <c r="J19" s="80">
        <v>2</v>
      </c>
      <c r="K19" s="18">
        <v>20</v>
      </c>
      <c r="L19" s="69"/>
      <c r="M19" s="83">
        <v>3</v>
      </c>
      <c r="N19" s="83">
        <v>0</v>
      </c>
      <c r="O19" s="83">
        <v>2</v>
      </c>
      <c r="P19" s="87">
        <v>1</v>
      </c>
      <c r="Q19" s="83">
        <v>0</v>
      </c>
      <c r="R19" s="82">
        <f>E19+G19+K19</f>
        <v>47</v>
      </c>
      <c r="S19" s="82">
        <f>E20+G20+K20</f>
        <v>72</v>
      </c>
      <c r="T19" s="83">
        <f>+R19-S19</f>
        <v>-25</v>
      </c>
      <c r="U19" s="84">
        <f>D19+F19+J19</f>
        <v>4</v>
      </c>
      <c r="V19" s="83"/>
    </row>
    <row r="20" spans="1:25" ht="15" customHeight="1" x14ac:dyDescent="0.3">
      <c r="A20" s="65"/>
      <c r="B20" s="72"/>
      <c r="C20" s="73"/>
      <c r="D20" s="86"/>
      <c r="E20" s="18">
        <v>31</v>
      </c>
      <c r="F20" s="81"/>
      <c r="G20" s="18">
        <v>41</v>
      </c>
      <c r="H20" s="91"/>
      <c r="I20" s="92"/>
      <c r="J20" s="81"/>
      <c r="K20" s="18">
        <v>0</v>
      </c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FEMENINO'!F9</f>
        <v>PLANEACION</v>
      </c>
      <c r="C21" s="71"/>
      <c r="D21" s="85">
        <v>1</v>
      </c>
      <c r="E21" s="18">
        <v>1</v>
      </c>
      <c r="F21" s="80">
        <v>0</v>
      </c>
      <c r="G21" s="18">
        <v>0</v>
      </c>
      <c r="H21" s="80">
        <v>0</v>
      </c>
      <c r="I21" s="18">
        <v>0</v>
      </c>
      <c r="J21" s="89"/>
      <c r="K21" s="90"/>
      <c r="L21" s="69"/>
      <c r="M21" s="83">
        <v>3</v>
      </c>
      <c r="N21" s="83">
        <v>0</v>
      </c>
      <c r="O21" s="83">
        <v>1</v>
      </c>
      <c r="P21" s="87">
        <v>0</v>
      </c>
      <c r="Q21" s="83">
        <v>2</v>
      </c>
      <c r="R21" s="82">
        <f>E21+G21+I21</f>
        <v>1</v>
      </c>
      <c r="S21" s="82">
        <f>E22+G22+I22</f>
        <v>79</v>
      </c>
      <c r="T21" s="83">
        <f>+R21-S21</f>
        <v>-78</v>
      </c>
      <c r="U21" s="84">
        <f>D21+F21+H21</f>
        <v>1</v>
      </c>
      <c r="V21" s="83"/>
    </row>
    <row r="22" spans="1:25" ht="15" customHeight="1" x14ac:dyDescent="0.3">
      <c r="A22" s="65"/>
      <c r="B22" s="72"/>
      <c r="C22" s="73"/>
      <c r="D22" s="86"/>
      <c r="E22" s="18">
        <v>39</v>
      </c>
      <c r="F22" s="81"/>
      <c r="G22" s="18">
        <v>20</v>
      </c>
      <c r="H22" s="81"/>
      <c r="I22" s="18">
        <v>20</v>
      </c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HACIENDA</v>
      </c>
      <c r="C25" s="39" t="s">
        <v>111</v>
      </c>
      <c r="D25" s="39"/>
      <c r="E25" s="96" t="str">
        <f>B21</f>
        <v>PLANEACION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45098</v>
      </c>
      <c r="R25" s="104"/>
      <c r="S25" s="104"/>
      <c r="T25" s="105"/>
      <c r="U25" s="101">
        <v>39</v>
      </c>
      <c r="V25" s="102"/>
      <c r="W25" s="19" t="s">
        <v>8</v>
      </c>
      <c r="X25" s="101">
        <v>1</v>
      </c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 xml:space="preserve">DESARROLLO E INCLUSION 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45098</v>
      </c>
      <c r="R26" s="104"/>
      <c r="S26" s="104"/>
      <c r="T26" s="105"/>
      <c r="U26" s="101">
        <v>41</v>
      </c>
      <c r="V26" s="102"/>
      <c r="W26" s="19" t="s">
        <v>8</v>
      </c>
      <c r="X26" s="101">
        <v>9</v>
      </c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56">
        <v>0.45833333333333331</v>
      </c>
      <c r="B28" s="38" t="str">
        <f>B21</f>
        <v>PLANEACION</v>
      </c>
      <c r="C28" s="39" t="s">
        <v>111</v>
      </c>
      <c r="D28" s="39"/>
      <c r="E28" s="96" t="str">
        <f>B19</f>
        <v xml:space="preserve">DESARROLLO E INCLUSION 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45100</v>
      </c>
      <c r="R28" s="104"/>
      <c r="S28" s="104"/>
      <c r="T28" s="105"/>
      <c r="U28" s="101">
        <v>0</v>
      </c>
      <c r="V28" s="102"/>
      <c r="W28" s="19" t="s">
        <v>8</v>
      </c>
      <c r="X28" s="101">
        <v>20</v>
      </c>
      <c r="Y28" s="102"/>
    </row>
    <row r="29" spans="1:25" s="58" customFormat="1" ht="15" customHeight="1" x14ac:dyDescent="0.3">
      <c r="A29" s="6" t="s">
        <v>121</v>
      </c>
      <c r="B29" s="38" t="str">
        <f>B15</f>
        <v>HACIENDA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45100</v>
      </c>
      <c r="R29" s="104"/>
      <c r="S29" s="104"/>
      <c r="T29" s="105"/>
      <c r="U29" s="101">
        <v>50</v>
      </c>
      <c r="V29" s="102"/>
      <c r="W29" s="19" t="s">
        <v>8</v>
      </c>
      <c r="X29" s="101">
        <v>8</v>
      </c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56">
        <v>0.45833333333333331</v>
      </c>
      <c r="B31" s="38" t="str">
        <f>B17</f>
        <v>INDEPORTES</v>
      </c>
      <c r="C31" s="39" t="s">
        <v>111</v>
      </c>
      <c r="D31" s="39"/>
      <c r="E31" s="96" t="str">
        <f>B21</f>
        <v>PLANEACION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45104</v>
      </c>
      <c r="R31" s="104"/>
      <c r="S31" s="104"/>
      <c r="T31" s="105"/>
      <c r="U31" s="101">
        <v>20</v>
      </c>
      <c r="V31" s="102"/>
      <c r="W31" s="19" t="s">
        <v>8</v>
      </c>
      <c r="X31" s="101">
        <v>0</v>
      </c>
      <c r="Y31" s="102"/>
    </row>
    <row r="32" spans="1:25" s="58" customFormat="1" ht="15" customHeight="1" x14ac:dyDescent="0.3">
      <c r="A32" s="56">
        <v>0.54166666666666663</v>
      </c>
      <c r="B32" s="38" t="str">
        <f>B19</f>
        <v xml:space="preserve">DESARROLLO E INCLUSION </v>
      </c>
      <c r="C32" s="39" t="s">
        <v>111</v>
      </c>
      <c r="D32" s="39"/>
      <c r="E32" s="96" t="str">
        <f>B15</f>
        <v>HACIENDA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45104</v>
      </c>
      <c r="R32" s="104"/>
      <c r="S32" s="104"/>
      <c r="T32" s="105"/>
      <c r="U32" s="101">
        <v>18</v>
      </c>
      <c r="V32" s="102"/>
      <c r="W32" s="19" t="s">
        <v>8</v>
      </c>
      <c r="X32" s="101">
        <v>31</v>
      </c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FEMENINO'!I6</f>
        <v>SECRETARIA GENERAL</v>
      </c>
      <c r="C37" s="71"/>
      <c r="D37" s="74"/>
      <c r="E37" s="75"/>
      <c r="F37" s="78">
        <v>2</v>
      </c>
      <c r="G37" s="30">
        <v>23</v>
      </c>
      <c r="H37" s="80"/>
      <c r="I37" s="18"/>
      <c r="J37" s="80">
        <v>2</v>
      </c>
      <c r="K37" s="18">
        <v>13</v>
      </c>
      <c r="L37" s="69"/>
      <c r="M37" s="83">
        <v>2</v>
      </c>
      <c r="N37" s="83">
        <v>2</v>
      </c>
      <c r="O37" s="83">
        <v>0</v>
      </c>
      <c r="P37" s="87">
        <v>0</v>
      </c>
      <c r="Q37" s="83">
        <v>0</v>
      </c>
      <c r="R37" s="82">
        <f>G37+I37+K37</f>
        <v>36</v>
      </c>
      <c r="S37" s="82">
        <f>G38+I38+K38</f>
        <v>27</v>
      </c>
      <c r="T37" s="82">
        <f>+R37-S37</f>
        <v>9</v>
      </c>
      <c r="U37" s="84">
        <f>F37+H37+J37</f>
        <v>4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>
        <v>18</v>
      </c>
      <c r="H38" s="81"/>
      <c r="I38" s="18"/>
      <c r="J38" s="81"/>
      <c r="K38" s="18">
        <v>9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FEMENINO'!I7</f>
        <v>ICCU</v>
      </c>
      <c r="C39" s="71"/>
      <c r="D39" s="85">
        <v>1</v>
      </c>
      <c r="E39" s="18">
        <v>18</v>
      </c>
      <c r="F39" s="89"/>
      <c r="G39" s="90"/>
      <c r="H39" s="80">
        <v>2</v>
      </c>
      <c r="I39" s="18">
        <v>25</v>
      </c>
      <c r="J39" s="80"/>
      <c r="K39" s="18"/>
      <c r="L39" s="69"/>
      <c r="M39" s="83">
        <v>2</v>
      </c>
      <c r="N39" s="83">
        <v>1</v>
      </c>
      <c r="O39" s="83">
        <v>1</v>
      </c>
      <c r="P39" s="87">
        <v>0</v>
      </c>
      <c r="Q39" s="83">
        <v>0</v>
      </c>
      <c r="R39" s="82">
        <f>E39+I39+K39</f>
        <v>43</v>
      </c>
      <c r="S39" s="82">
        <f>E40+I40+K40</f>
        <v>40</v>
      </c>
      <c r="T39" s="82">
        <f>+R39-S39</f>
        <v>3</v>
      </c>
      <c r="U39" s="84">
        <f>D39+H39+J39</f>
        <v>3</v>
      </c>
      <c r="V39" s="83"/>
    </row>
    <row r="40" spans="1:25" ht="15" customHeight="1" x14ac:dyDescent="0.3">
      <c r="A40" s="65"/>
      <c r="B40" s="72"/>
      <c r="C40" s="73"/>
      <c r="D40" s="86"/>
      <c r="E40" s="18">
        <v>23</v>
      </c>
      <c r="F40" s="91"/>
      <c r="G40" s="92"/>
      <c r="H40" s="81"/>
      <c r="I40" s="18">
        <v>17</v>
      </c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FEMENINO'!I8</f>
        <v>TRANSPORTE Y MOVILIDAD</v>
      </c>
      <c r="C41" s="71"/>
      <c r="D41" s="85"/>
      <c r="E41" s="18"/>
      <c r="F41" s="80">
        <v>1</v>
      </c>
      <c r="G41" s="18">
        <v>17</v>
      </c>
      <c r="H41" s="89"/>
      <c r="I41" s="90"/>
      <c r="J41" s="80">
        <v>1</v>
      </c>
      <c r="K41" s="18">
        <v>8</v>
      </c>
      <c r="L41" s="69"/>
      <c r="M41" s="83">
        <v>2</v>
      </c>
      <c r="N41" s="83">
        <v>0</v>
      </c>
      <c r="O41" s="83">
        <v>2</v>
      </c>
      <c r="P41" s="87">
        <v>0</v>
      </c>
      <c r="Q41" s="83">
        <v>0</v>
      </c>
      <c r="R41" s="82">
        <f>E41+G41+K41</f>
        <v>25</v>
      </c>
      <c r="S41" s="82">
        <f>E42+G42+K42</f>
        <v>54</v>
      </c>
      <c r="T41" s="83">
        <f>+R41-S41</f>
        <v>-29</v>
      </c>
      <c r="U41" s="84">
        <f>D41+F41+J41</f>
        <v>2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>
        <v>25</v>
      </c>
      <c r="H42" s="91"/>
      <c r="I42" s="92"/>
      <c r="J42" s="81"/>
      <c r="K42" s="18">
        <v>29</v>
      </c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FEMENINO'!I9</f>
        <v>SECRETARIA DE EDUCACION</v>
      </c>
      <c r="C43" s="71"/>
      <c r="D43" s="85">
        <v>1</v>
      </c>
      <c r="E43" s="18">
        <v>9</v>
      </c>
      <c r="F43" s="80"/>
      <c r="G43" s="18"/>
      <c r="H43" s="80">
        <v>2</v>
      </c>
      <c r="I43" s="18">
        <v>29</v>
      </c>
      <c r="J43" s="89"/>
      <c r="K43" s="90"/>
      <c r="L43" s="69"/>
      <c r="M43" s="83">
        <v>2</v>
      </c>
      <c r="N43" s="83">
        <v>1</v>
      </c>
      <c r="O43" s="83">
        <v>1</v>
      </c>
      <c r="P43" s="87">
        <v>0</v>
      </c>
      <c r="Q43" s="83">
        <v>0</v>
      </c>
      <c r="R43" s="82">
        <f>E43+G43+I43</f>
        <v>38</v>
      </c>
      <c r="S43" s="82">
        <f>E44+G44+I44</f>
        <v>21</v>
      </c>
      <c r="T43" s="83">
        <f>+R43-S43</f>
        <v>17</v>
      </c>
      <c r="U43" s="84">
        <f>D43+F43+H43</f>
        <v>3</v>
      </c>
      <c r="V43" s="83"/>
    </row>
    <row r="44" spans="1:25" ht="15" customHeight="1" x14ac:dyDescent="0.3">
      <c r="A44" s="65"/>
      <c r="B44" s="72"/>
      <c r="C44" s="73"/>
      <c r="D44" s="86"/>
      <c r="E44" s="18">
        <v>13</v>
      </c>
      <c r="F44" s="81"/>
      <c r="G44" s="18"/>
      <c r="H44" s="81"/>
      <c r="I44" s="18">
        <v>8</v>
      </c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56">
        <v>0.45833333333333331</v>
      </c>
      <c r="B47" s="38" t="str">
        <f>B37</f>
        <v>SECRETARIA GENERAL</v>
      </c>
      <c r="C47" s="39" t="s">
        <v>111</v>
      </c>
      <c r="D47" s="39"/>
      <c r="E47" s="96" t="str">
        <f>B43</f>
        <v>SECRETARIA DE EDUCACION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45098</v>
      </c>
      <c r="R47" s="104"/>
      <c r="S47" s="104"/>
      <c r="T47" s="105"/>
      <c r="U47" s="101">
        <v>13</v>
      </c>
      <c r="V47" s="102"/>
      <c r="W47" s="19" t="s">
        <v>8</v>
      </c>
      <c r="X47" s="101">
        <v>9</v>
      </c>
      <c r="Y47" s="102"/>
    </row>
    <row r="48" spans="1:25" s="58" customFormat="1" ht="15" customHeight="1" x14ac:dyDescent="0.3">
      <c r="A48" s="56">
        <v>0.54166666666666663</v>
      </c>
      <c r="B48" s="38" t="str">
        <f>B39</f>
        <v>ICCU</v>
      </c>
      <c r="C48" s="39" t="s">
        <v>111</v>
      </c>
      <c r="D48" s="39"/>
      <c r="E48" s="96" t="str">
        <f>B41</f>
        <v>TRANSPORTE Y MOVILIDAD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45100</v>
      </c>
      <c r="R48" s="104"/>
      <c r="S48" s="104"/>
      <c r="T48" s="105"/>
      <c r="U48" s="101">
        <v>25</v>
      </c>
      <c r="V48" s="102"/>
      <c r="W48" s="19" t="s">
        <v>8</v>
      </c>
      <c r="X48" s="101">
        <v>17</v>
      </c>
      <c r="Y48" s="10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 t="s">
        <v>0</v>
      </c>
      <c r="V49" s="32" t="s">
        <v>6</v>
      </c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SECRETARIA DE EDUCACION</v>
      </c>
      <c r="C50" s="39" t="s">
        <v>111</v>
      </c>
      <c r="D50" s="39"/>
      <c r="E50" s="96" t="str">
        <f>B41</f>
        <v>TRANSPORTE Y MOVILIDAD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45104</v>
      </c>
      <c r="R50" s="104"/>
      <c r="S50" s="104"/>
      <c r="T50" s="105"/>
      <c r="U50" s="101">
        <v>29</v>
      </c>
      <c r="V50" s="102"/>
      <c r="W50" s="19" t="s">
        <v>8</v>
      </c>
      <c r="X50" s="101">
        <v>8</v>
      </c>
      <c r="Y50" s="102"/>
    </row>
    <row r="51" spans="1:25" s="58" customFormat="1" ht="15" customHeight="1" x14ac:dyDescent="0.3">
      <c r="A51" s="6" t="s">
        <v>121</v>
      </c>
      <c r="B51" s="38" t="str">
        <f>B37</f>
        <v>SECRETARIA GENERAL</v>
      </c>
      <c r="C51" s="39" t="s">
        <v>111</v>
      </c>
      <c r="D51" s="39"/>
      <c r="E51" s="96" t="str">
        <f>B39</f>
        <v>ICCU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>
        <v>23</v>
      </c>
      <c r="V51" s="102"/>
      <c r="W51" s="19" t="s">
        <v>8</v>
      </c>
      <c r="X51" s="101">
        <v>18</v>
      </c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6" t="s">
        <v>121</v>
      </c>
      <c r="B53" s="38" t="str">
        <f>B39</f>
        <v>ICCU</v>
      </c>
      <c r="C53" s="39" t="s">
        <v>111</v>
      </c>
      <c r="D53" s="39"/>
      <c r="E53" s="96" t="str">
        <f>B43</f>
        <v>SECRETARIA DE EDUCACION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6" t="s">
        <v>121</v>
      </c>
      <c r="B54" s="38" t="str">
        <f>B41</f>
        <v>TRANSPORTE Y MOVILIDAD</v>
      </c>
      <c r="C54" s="39" t="s">
        <v>111</v>
      </c>
      <c r="D54" s="39"/>
      <c r="E54" s="96" t="str">
        <f>B37</f>
        <v>SECRETARIA GENERAL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tRyixYfltt6TBmLcm6YZOLMAwTlgSOQf+Y0tmon/KQEIjmis+TP6/abjg720VUpWRoRng2zqXCC2L/TB1CDM5A==" saltValue="qftMpxFmEJNpJIdCyfOPTA==" spinCount="100000" sheet="1" selectLockedCells="1" selectUnlockedCells="1"/>
  <mergeCells count="218">
    <mergeCell ref="E53:K53"/>
    <mergeCell ref="L53:O53"/>
    <mergeCell ref="Q53:T53"/>
    <mergeCell ref="U53:V53"/>
    <mergeCell ref="X53:Y53"/>
    <mergeCell ref="E54:K54"/>
    <mergeCell ref="L54:O54"/>
    <mergeCell ref="Q54:T54"/>
    <mergeCell ref="U54:V54"/>
    <mergeCell ref="X54:Y54"/>
    <mergeCell ref="L49:O49"/>
    <mergeCell ref="E49:K49"/>
    <mergeCell ref="Q49:T49"/>
    <mergeCell ref="X47:Y47"/>
    <mergeCell ref="E48:K48"/>
    <mergeCell ref="L48:O48"/>
    <mergeCell ref="Q48:T48"/>
    <mergeCell ref="E46:K46"/>
    <mergeCell ref="E52:K52"/>
    <mergeCell ref="L52:O52"/>
    <mergeCell ref="Q52:T52"/>
    <mergeCell ref="E50:K50"/>
    <mergeCell ref="L50:O50"/>
    <mergeCell ref="Q50:T50"/>
    <mergeCell ref="U50:V50"/>
    <mergeCell ref="X50:Y50"/>
    <mergeCell ref="E51:K51"/>
    <mergeCell ref="L51:O51"/>
    <mergeCell ref="Q51:T51"/>
    <mergeCell ref="U51:V51"/>
    <mergeCell ref="X51:Y51"/>
    <mergeCell ref="L46:O46"/>
    <mergeCell ref="Q46:T46"/>
    <mergeCell ref="U48:V48"/>
    <mergeCell ref="X48:Y48"/>
    <mergeCell ref="E47:K47"/>
    <mergeCell ref="L47:O47"/>
    <mergeCell ref="Q47:T47"/>
    <mergeCell ref="U47:V47"/>
    <mergeCell ref="V43:V44"/>
    <mergeCell ref="O43:O44"/>
    <mergeCell ref="P43:P44"/>
    <mergeCell ref="Q43:Q44"/>
    <mergeCell ref="L36:L44"/>
    <mergeCell ref="D37:E38"/>
    <mergeCell ref="F37:F38"/>
    <mergeCell ref="H37:H38"/>
    <mergeCell ref="J37:J38"/>
    <mergeCell ref="T37:T38"/>
    <mergeCell ref="D43:D44"/>
    <mergeCell ref="F43:F44"/>
    <mergeCell ref="H43:H44"/>
    <mergeCell ref="J43:K44"/>
    <mergeCell ref="M43:M44"/>
    <mergeCell ref="N43:N44"/>
    <mergeCell ref="V41:V42"/>
    <mergeCell ref="P41:P42"/>
    <mergeCell ref="S41:S42"/>
    <mergeCell ref="B39:C40"/>
    <mergeCell ref="D39:D40"/>
    <mergeCell ref="F39:G40"/>
    <mergeCell ref="H39:H40"/>
    <mergeCell ref="Q41:Q42"/>
    <mergeCell ref="R41:R42"/>
    <mergeCell ref="B41:C42"/>
    <mergeCell ref="D41:D42"/>
    <mergeCell ref="F41:F42"/>
    <mergeCell ref="H41:I42"/>
    <mergeCell ref="M41:M42"/>
    <mergeCell ref="N41:N42"/>
    <mergeCell ref="O41:O42"/>
    <mergeCell ref="J41:J42"/>
    <mergeCell ref="J39:J40"/>
    <mergeCell ref="T41:T42"/>
    <mergeCell ref="U41:U42"/>
    <mergeCell ref="O37:O38"/>
    <mergeCell ref="M39:M40"/>
    <mergeCell ref="N39:N40"/>
    <mergeCell ref="O39:O40"/>
    <mergeCell ref="S37:S38"/>
    <mergeCell ref="P39:P40"/>
    <mergeCell ref="Q39:Q40"/>
    <mergeCell ref="R39:R40"/>
    <mergeCell ref="U37:U38"/>
    <mergeCell ref="M37:M38"/>
    <mergeCell ref="N37:N38"/>
    <mergeCell ref="V37:V38"/>
    <mergeCell ref="P37:P38"/>
    <mergeCell ref="Q37:Q38"/>
    <mergeCell ref="R37:R38"/>
    <mergeCell ref="S39:S40"/>
    <mergeCell ref="T39:T40"/>
    <mergeCell ref="U39:U40"/>
    <mergeCell ref="V39:V40"/>
    <mergeCell ref="X32:Y32"/>
    <mergeCell ref="Q32:T32"/>
    <mergeCell ref="A34:U34"/>
    <mergeCell ref="A36:A44"/>
    <mergeCell ref="B36:C36"/>
    <mergeCell ref="D36:E36"/>
    <mergeCell ref="F36:G36"/>
    <mergeCell ref="H36:I36"/>
    <mergeCell ref="J36:K36"/>
    <mergeCell ref="B37:C38"/>
    <mergeCell ref="B43:C44"/>
    <mergeCell ref="U43:U44"/>
    <mergeCell ref="R43:R44"/>
    <mergeCell ref="S43:S44"/>
    <mergeCell ref="T43:T44"/>
    <mergeCell ref="E32:K32"/>
    <mergeCell ref="L32:O32"/>
    <mergeCell ref="U32:V32"/>
    <mergeCell ref="E29:K29"/>
    <mergeCell ref="L29:O29"/>
    <mergeCell ref="Q29:T29"/>
    <mergeCell ref="U29:V29"/>
    <mergeCell ref="X29:Y29"/>
    <mergeCell ref="E30:K30"/>
    <mergeCell ref="L30:O30"/>
    <mergeCell ref="Q30:T30"/>
    <mergeCell ref="Q31:T31"/>
    <mergeCell ref="E27:K27"/>
    <mergeCell ref="L27:O27"/>
    <mergeCell ref="Q27:T27"/>
    <mergeCell ref="E28:K28"/>
    <mergeCell ref="L28:O28"/>
    <mergeCell ref="Q28:T28"/>
    <mergeCell ref="U28:V28"/>
    <mergeCell ref="X28:Y28"/>
    <mergeCell ref="E31:K31"/>
    <mergeCell ref="L31:O31"/>
    <mergeCell ref="U31:V31"/>
    <mergeCell ref="X31:Y31"/>
    <mergeCell ref="E25:K25"/>
    <mergeCell ref="L25:O25"/>
    <mergeCell ref="U25:V25"/>
    <mergeCell ref="X25:Y25"/>
    <mergeCell ref="E26:K26"/>
    <mergeCell ref="L26:O26"/>
    <mergeCell ref="Q26:T26"/>
    <mergeCell ref="U26:V26"/>
    <mergeCell ref="Q25:T25"/>
    <mergeCell ref="X26:Y26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S19:S20"/>
    <mergeCell ref="T19:T20"/>
    <mergeCell ref="U19:U20"/>
    <mergeCell ref="V19:V20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9:Q20"/>
    <mergeCell ref="R19:R20"/>
    <mergeCell ref="S21:S22"/>
    <mergeCell ref="T21:T22"/>
    <mergeCell ref="U21:U22"/>
    <mergeCell ref="V21:V22"/>
    <mergeCell ref="F19:F20"/>
    <mergeCell ref="H19:I20"/>
    <mergeCell ref="J19:J20"/>
    <mergeCell ref="O17:O18"/>
    <mergeCell ref="P17:P18"/>
    <mergeCell ref="Q17:Q18"/>
    <mergeCell ref="V15:V16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Q15:Q16"/>
    <mergeCell ref="R15:R16"/>
    <mergeCell ref="S17:S18"/>
    <mergeCell ref="T17:T18"/>
    <mergeCell ref="U17:U18"/>
    <mergeCell ref="V17:V18"/>
    <mergeCell ref="R17:R18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J14:K14"/>
    <mergeCell ref="L14:L22"/>
    <mergeCell ref="B15:C16"/>
    <mergeCell ref="D15:E16"/>
    <mergeCell ref="F15:F16"/>
    <mergeCell ref="H15:H16"/>
    <mergeCell ref="J15:J16"/>
    <mergeCell ref="S15:S16"/>
    <mergeCell ref="T15:T16"/>
    <mergeCell ref="U15:U16"/>
    <mergeCell ref="B19:C20"/>
    <mergeCell ref="D19:D20"/>
    <mergeCell ref="M17:M18"/>
    <mergeCell ref="N17:N18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J21"/>
  <sheetViews>
    <sheetView workbookViewId="0">
      <selection activeCell="D13" sqref="D13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3.5" customHeight="1" x14ac:dyDescent="0.25">
      <c r="D3" s="117" t="s">
        <v>124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119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60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60"/>
      <c r="D6" s="42"/>
      <c r="E6" s="11">
        <v>1</v>
      </c>
      <c r="F6" s="47" t="s">
        <v>102</v>
      </c>
      <c r="H6" s="11">
        <v>5</v>
      </c>
      <c r="I6" s="47" t="s">
        <v>118</v>
      </c>
    </row>
    <row r="7" spans="2:10" ht="21.95" customHeight="1" x14ac:dyDescent="0.25">
      <c r="B7" s="45">
        <v>3</v>
      </c>
      <c r="C7" s="60"/>
      <c r="D7" s="42"/>
      <c r="E7" s="11">
        <v>2</v>
      </c>
      <c r="F7" s="47" t="s">
        <v>40</v>
      </c>
      <c r="H7" s="11">
        <v>6</v>
      </c>
      <c r="I7" s="47" t="s">
        <v>55</v>
      </c>
    </row>
    <row r="8" spans="2:10" ht="21.95" customHeight="1" x14ac:dyDescent="0.25">
      <c r="B8" s="45">
        <v>4</v>
      </c>
      <c r="C8" s="60"/>
      <c r="D8" s="42"/>
      <c r="E8" s="11">
        <v>3</v>
      </c>
      <c r="F8" s="48" t="s">
        <v>128</v>
      </c>
      <c r="H8" s="11">
        <v>7</v>
      </c>
      <c r="I8" s="47" t="s">
        <v>126</v>
      </c>
    </row>
    <row r="9" spans="2:10" ht="21.95" customHeight="1" x14ac:dyDescent="0.25">
      <c r="B9" s="45">
        <v>5</v>
      </c>
      <c r="C9" s="60"/>
      <c r="D9" s="42"/>
      <c r="E9" s="11">
        <v>4</v>
      </c>
      <c r="F9" s="47" t="s">
        <v>97</v>
      </c>
      <c r="H9" s="11">
        <v>8</v>
      </c>
      <c r="I9" s="47" t="s">
        <v>127</v>
      </c>
    </row>
    <row r="10" spans="2:10" ht="21.95" customHeight="1" x14ac:dyDescent="0.25">
      <c r="B10" s="45">
        <v>6</v>
      </c>
      <c r="C10" s="60"/>
      <c r="D10" s="42"/>
    </row>
    <row r="11" spans="2:10" x14ac:dyDescent="0.25">
      <c r="B11" s="45">
        <v>7</v>
      </c>
      <c r="C11" s="60"/>
      <c r="D11" s="42"/>
    </row>
    <row r="12" spans="2:10" ht="21.95" customHeight="1" x14ac:dyDescent="0.25">
      <c r="B12" s="45">
        <v>8</v>
      </c>
      <c r="C12" s="60"/>
      <c r="D12" s="42"/>
      <c r="E12" s="115"/>
      <c r="F12" s="115"/>
      <c r="G12" s="43"/>
      <c r="H12" s="115"/>
      <c r="I12" s="115"/>
    </row>
    <row r="13" spans="2:10" ht="21.95" customHeight="1" x14ac:dyDescent="0.25">
      <c r="B13" s="45"/>
      <c r="C13" s="60"/>
      <c r="D13" s="42"/>
      <c r="E13" s="43"/>
      <c r="F13" s="46"/>
      <c r="G13" s="43"/>
      <c r="H13" s="43"/>
      <c r="I13" s="43"/>
    </row>
    <row r="14" spans="2:10" ht="21.95" customHeight="1" x14ac:dyDescent="0.25">
      <c r="B14" s="45"/>
      <c r="C14" s="60"/>
      <c r="D14" s="42"/>
      <c r="E14" s="43"/>
      <c r="F14" s="46"/>
      <c r="G14" s="43"/>
      <c r="H14" s="43"/>
      <c r="I14" s="46"/>
    </row>
    <row r="15" spans="2:10" ht="21.95" customHeight="1" x14ac:dyDescent="0.25">
      <c r="B15" s="45"/>
      <c r="C15" s="60"/>
      <c r="D15" s="42"/>
      <c r="E15" s="43"/>
      <c r="F15" s="43"/>
      <c r="G15" s="43"/>
      <c r="H15" s="43"/>
      <c r="I15" s="43"/>
    </row>
    <row r="16" spans="2:10" x14ac:dyDescent="0.25">
      <c r="B16" s="45"/>
      <c r="C16" s="60"/>
      <c r="D16" s="42"/>
      <c r="E16" s="43"/>
      <c r="F16" s="43"/>
      <c r="G16" s="43"/>
      <c r="H16" s="43"/>
      <c r="I16" s="43"/>
    </row>
    <row r="17" spans="2:9" x14ac:dyDescent="0.25">
      <c r="B17" s="45"/>
      <c r="C17" s="60"/>
      <c r="D17" s="46"/>
      <c r="E17" s="43"/>
      <c r="F17" s="43"/>
      <c r="G17" s="43"/>
      <c r="H17" s="43"/>
      <c r="I17" s="43"/>
    </row>
    <row r="18" spans="2:9" x14ac:dyDescent="0.25">
      <c r="B18" s="45"/>
      <c r="C18" s="60"/>
    </row>
    <row r="19" spans="2:9" x14ac:dyDescent="0.25">
      <c r="B19" s="45"/>
      <c r="C19" s="60"/>
    </row>
    <row r="20" spans="2:9" x14ac:dyDescent="0.25">
      <c r="B20" s="45"/>
      <c r="C20" s="60"/>
    </row>
    <row r="21" spans="2:9" x14ac:dyDescent="0.25">
      <c r="B21" s="45"/>
      <c r="C21" s="60"/>
    </row>
  </sheetData>
  <sheetProtection algorithmName="SHA-512" hashValue="zSlEmyQc9l0b2TxaQODzPq12lve7wYnI78yC8JUVUC7+3IM0ZrY6DUQ7z5v0by7MZRpJkyBwd2tVFojwz7VliQ==" saltValue="kYv33Ix+q5CX+Ab7LZt55Q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92D3-3828-449A-8F65-330333687F3A}">
  <sheetPr>
    <tabColor rgb="FF0070C0"/>
  </sheetPr>
  <dimension ref="A3:Y54"/>
  <sheetViews>
    <sheetView showGridLines="0" tabSelected="1" zoomScale="98" zoomScaleNormal="98" zoomScaleSheetLayoutView="100" zoomScalePageLayoutView="55" workbookViewId="0">
      <selection activeCell="O39" sqref="O39:O40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5.7109375" style="1" customWidth="1"/>
    <col min="13" max="14" width="7.7109375" style="1" customWidth="1"/>
    <col min="15" max="15" width="7" style="1" customWidth="1"/>
    <col min="16" max="17" width="5.7109375" style="1" customWidth="1"/>
    <col min="18" max="18" width="5.7109375" style="7" customWidth="1"/>
    <col min="19" max="20" width="5.7109375" style="1" customWidth="1"/>
    <col min="21" max="21" width="5.7109375" style="33" customWidth="1"/>
    <col min="22" max="23" width="5.7109375" style="1" customWidth="1"/>
    <col min="24" max="24" width="5.7109375" style="33" customWidth="1"/>
    <col min="25" max="25" width="15.5703125" style="1" customWidth="1"/>
    <col min="26" max="29" width="11.42578125" style="1" customWidth="1"/>
    <col min="30" max="16384" width="10.85546875" style="1"/>
  </cols>
  <sheetData>
    <row r="3" spans="1:25" x14ac:dyDescent="0.3">
      <c r="L3" s="61"/>
      <c r="M3" s="61"/>
    </row>
    <row r="4" spans="1:25" x14ac:dyDescent="0.3">
      <c r="L4" s="61"/>
      <c r="M4" s="61"/>
    </row>
    <row r="5" spans="1:25" x14ac:dyDescent="0.3">
      <c r="L5" s="61"/>
      <c r="M5" s="61"/>
    </row>
    <row r="9" spans="1:25" ht="15" customHeight="1" x14ac:dyDescent="0.3">
      <c r="A9" s="4" t="s">
        <v>133</v>
      </c>
      <c r="Y9" s="5" t="s">
        <v>134</v>
      </c>
    </row>
    <row r="10" spans="1:25" ht="21.75" customHeight="1" x14ac:dyDescent="0.3">
      <c r="A10" s="62" t="s">
        <v>117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9"/>
      <c r="W10" s="9"/>
      <c r="X10" s="35"/>
      <c r="Y10" s="9"/>
    </row>
    <row r="11" spans="1:25" ht="16.5" customHeigh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  <c r="W11" s="50"/>
      <c r="X11" s="51"/>
      <c r="Y11" s="50"/>
    </row>
    <row r="12" spans="1:25" ht="15" customHeight="1" x14ac:dyDescent="0.3">
      <c r="A12" s="63" t="s">
        <v>122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0"/>
      <c r="W12" s="10"/>
      <c r="X12" s="35"/>
      <c r="Y12" s="10"/>
    </row>
    <row r="13" spans="1:25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4"/>
      <c r="V13" s="2"/>
      <c r="W13" s="2"/>
      <c r="X13" s="34"/>
      <c r="Y13" s="2"/>
    </row>
    <row r="14" spans="1:25" ht="15" customHeight="1" x14ac:dyDescent="0.3">
      <c r="A14" s="64" t="s">
        <v>9</v>
      </c>
      <c r="B14" s="66" t="s">
        <v>0</v>
      </c>
      <c r="C14" s="67"/>
      <c r="D14" s="66">
        <v>1</v>
      </c>
      <c r="E14" s="67"/>
      <c r="F14" s="66">
        <v>2</v>
      </c>
      <c r="G14" s="67"/>
      <c r="H14" s="66">
        <v>3</v>
      </c>
      <c r="I14" s="67"/>
      <c r="J14" s="66">
        <v>4</v>
      </c>
      <c r="K14" s="67"/>
      <c r="L14" s="68"/>
      <c r="M14" s="20" t="s">
        <v>14</v>
      </c>
      <c r="N14" s="20" t="s">
        <v>15</v>
      </c>
      <c r="O14" s="20" t="s">
        <v>16</v>
      </c>
      <c r="P14" s="20" t="s">
        <v>115</v>
      </c>
      <c r="Q14" s="21" t="s">
        <v>17</v>
      </c>
      <c r="R14" s="20" t="s">
        <v>112</v>
      </c>
      <c r="S14" s="20" t="s">
        <v>113</v>
      </c>
      <c r="T14" s="20" t="s">
        <v>114</v>
      </c>
      <c r="U14" s="37" t="s">
        <v>1</v>
      </c>
      <c r="V14" s="20" t="s">
        <v>18</v>
      </c>
    </row>
    <row r="15" spans="1:25" ht="15" customHeight="1" x14ac:dyDescent="0.3">
      <c r="A15" s="65"/>
      <c r="B15" s="70" t="str">
        <f>'SORTEO MASCULINO'!F6</f>
        <v>ICCU</v>
      </c>
      <c r="C15" s="71"/>
      <c r="D15" s="74"/>
      <c r="E15" s="75"/>
      <c r="F15" s="78">
        <v>1</v>
      </c>
      <c r="G15" s="30">
        <v>17</v>
      </c>
      <c r="H15" s="80"/>
      <c r="I15" s="18"/>
      <c r="J15" s="80">
        <v>1</v>
      </c>
      <c r="K15" s="18">
        <v>23</v>
      </c>
      <c r="L15" s="69"/>
      <c r="M15" s="83">
        <v>2</v>
      </c>
      <c r="N15" s="83">
        <v>0</v>
      </c>
      <c r="O15" s="83">
        <v>2</v>
      </c>
      <c r="P15" s="87">
        <v>0</v>
      </c>
      <c r="Q15" s="83">
        <v>0</v>
      </c>
      <c r="R15" s="82">
        <f>G15+I15+K15</f>
        <v>40</v>
      </c>
      <c r="S15" s="82">
        <f>G16+I16+K16</f>
        <v>64</v>
      </c>
      <c r="T15" s="82">
        <f>+R15-S15</f>
        <v>-24</v>
      </c>
      <c r="U15" s="84">
        <f>F15+H15+J15</f>
        <v>2</v>
      </c>
      <c r="V15" s="83"/>
    </row>
    <row r="16" spans="1:25" ht="15" customHeight="1" x14ac:dyDescent="0.3">
      <c r="A16" s="65"/>
      <c r="B16" s="72"/>
      <c r="C16" s="73"/>
      <c r="D16" s="76"/>
      <c r="E16" s="77"/>
      <c r="F16" s="79"/>
      <c r="G16" s="30">
        <v>30</v>
      </c>
      <c r="H16" s="81"/>
      <c r="I16" s="18"/>
      <c r="J16" s="81"/>
      <c r="K16" s="18">
        <v>34</v>
      </c>
      <c r="L16" s="69"/>
      <c r="M16" s="83"/>
      <c r="N16" s="83"/>
      <c r="O16" s="83"/>
      <c r="P16" s="88"/>
      <c r="Q16" s="83"/>
      <c r="R16" s="83"/>
      <c r="S16" s="83"/>
      <c r="T16" s="83"/>
      <c r="U16" s="84"/>
      <c r="V16" s="83"/>
    </row>
    <row r="17" spans="1:25" ht="15" customHeight="1" x14ac:dyDescent="0.3">
      <c r="A17" s="65"/>
      <c r="B17" s="70" t="str">
        <f>'SORTEO MASCULINO'!F7</f>
        <v>INDEPORTES</v>
      </c>
      <c r="C17" s="71"/>
      <c r="D17" s="85">
        <v>2</v>
      </c>
      <c r="E17" s="18">
        <v>30</v>
      </c>
      <c r="F17" s="89"/>
      <c r="G17" s="90"/>
      <c r="H17" s="80">
        <v>2</v>
      </c>
      <c r="I17" s="18">
        <v>25</v>
      </c>
      <c r="J17" s="80"/>
      <c r="K17" s="18"/>
      <c r="L17" s="69"/>
      <c r="M17" s="83">
        <v>2</v>
      </c>
      <c r="N17" s="83">
        <v>2</v>
      </c>
      <c r="O17" s="83">
        <v>0</v>
      </c>
      <c r="P17" s="87">
        <v>0</v>
      </c>
      <c r="Q17" s="83">
        <v>0</v>
      </c>
      <c r="R17" s="82">
        <f>E17+I17+K17</f>
        <v>55</v>
      </c>
      <c r="S17" s="82">
        <f>E18+I18+K18</f>
        <v>26</v>
      </c>
      <c r="T17" s="82">
        <f>+R17-S17</f>
        <v>29</v>
      </c>
      <c r="U17" s="84">
        <f>D17+H17+J17</f>
        <v>4</v>
      </c>
      <c r="V17" s="83"/>
    </row>
    <row r="18" spans="1:25" ht="15" customHeight="1" x14ac:dyDescent="0.3">
      <c r="A18" s="65"/>
      <c r="B18" s="72"/>
      <c r="C18" s="73"/>
      <c r="D18" s="86"/>
      <c r="E18" s="18">
        <v>17</v>
      </c>
      <c r="F18" s="91"/>
      <c r="G18" s="92"/>
      <c r="H18" s="81"/>
      <c r="I18" s="18">
        <v>9</v>
      </c>
      <c r="J18" s="81"/>
      <c r="K18" s="18"/>
      <c r="L18" s="69"/>
      <c r="M18" s="83"/>
      <c r="N18" s="83"/>
      <c r="O18" s="83"/>
      <c r="P18" s="88"/>
      <c r="Q18" s="83"/>
      <c r="R18" s="83"/>
      <c r="S18" s="83"/>
      <c r="T18" s="83"/>
      <c r="U18" s="84"/>
      <c r="V18" s="83"/>
    </row>
    <row r="19" spans="1:25" ht="15" customHeight="1" x14ac:dyDescent="0.3">
      <c r="A19" s="65"/>
      <c r="B19" s="70" t="str">
        <f>'SORTEO MASCULINO'!F8</f>
        <v>SECRETARIA DE HACIENDA</v>
      </c>
      <c r="C19" s="71"/>
      <c r="D19" s="85"/>
      <c r="E19" s="18"/>
      <c r="F19" s="80">
        <v>1</v>
      </c>
      <c r="G19" s="18">
        <v>9</v>
      </c>
      <c r="H19" s="89"/>
      <c r="I19" s="90"/>
      <c r="J19" s="80">
        <v>1</v>
      </c>
      <c r="K19" s="18">
        <v>8</v>
      </c>
      <c r="L19" s="69"/>
      <c r="M19" s="83">
        <v>2</v>
      </c>
      <c r="N19" s="83">
        <v>0</v>
      </c>
      <c r="O19" s="83">
        <v>2</v>
      </c>
      <c r="P19" s="87">
        <v>0</v>
      </c>
      <c r="Q19" s="83">
        <v>0</v>
      </c>
      <c r="R19" s="82">
        <f>E19+G19+K19</f>
        <v>17</v>
      </c>
      <c r="S19" s="82">
        <f>E20+G20+K20</f>
        <v>43</v>
      </c>
      <c r="T19" s="83">
        <f>+R19-S19</f>
        <v>-26</v>
      </c>
      <c r="U19" s="84">
        <f>D19+F19+J19</f>
        <v>2</v>
      </c>
      <c r="V19" s="83"/>
    </row>
    <row r="20" spans="1:25" ht="15" customHeight="1" x14ac:dyDescent="0.3">
      <c r="A20" s="65"/>
      <c r="B20" s="72"/>
      <c r="C20" s="73"/>
      <c r="D20" s="86"/>
      <c r="E20" s="18"/>
      <c r="F20" s="81"/>
      <c r="G20" s="18">
        <v>25</v>
      </c>
      <c r="H20" s="91"/>
      <c r="I20" s="92"/>
      <c r="J20" s="81"/>
      <c r="K20" s="18">
        <v>18</v>
      </c>
      <c r="L20" s="69"/>
      <c r="M20" s="83"/>
      <c r="N20" s="83"/>
      <c r="O20" s="83"/>
      <c r="P20" s="88"/>
      <c r="Q20" s="83"/>
      <c r="R20" s="83"/>
      <c r="S20" s="83"/>
      <c r="T20" s="83"/>
      <c r="U20" s="84"/>
      <c r="V20" s="83"/>
    </row>
    <row r="21" spans="1:25" ht="15" customHeight="1" x14ac:dyDescent="0.3">
      <c r="A21" s="65"/>
      <c r="B21" s="70" t="str">
        <f>'SORTEO MASCULINO'!F9</f>
        <v>FONDECUN</v>
      </c>
      <c r="C21" s="71"/>
      <c r="D21" s="85">
        <v>2</v>
      </c>
      <c r="E21" s="18">
        <v>34</v>
      </c>
      <c r="F21" s="80"/>
      <c r="G21" s="18"/>
      <c r="H21" s="80">
        <v>2</v>
      </c>
      <c r="I21" s="18">
        <v>18</v>
      </c>
      <c r="J21" s="89"/>
      <c r="K21" s="90"/>
      <c r="L21" s="69"/>
      <c r="M21" s="83">
        <v>2</v>
      </c>
      <c r="N21" s="83">
        <v>2</v>
      </c>
      <c r="O21" s="83">
        <v>0</v>
      </c>
      <c r="P21" s="87">
        <v>0</v>
      </c>
      <c r="Q21" s="83">
        <v>0</v>
      </c>
      <c r="R21" s="82">
        <f>E21+G21+I21</f>
        <v>52</v>
      </c>
      <c r="S21" s="82">
        <f>E22+G22+I22</f>
        <v>31</v>
      </c>
      <c r="T21" s="83">
        <f>+R21-S21</f>
        <v>21</v>
      </c>
      <c r="U21" s="84">
        <f>D21+F21+H21</f>
        <v>4</v>
      </c>
      <c r="V21" s="83"/>
    </row>
    <row r="22" spans="1:25" ht="15" customHeight="1" x14ac:dyDescent="0.3">
      <c r="A22" s="65"/>
      <c r="B22" s="72"/>
      <c r="C22" s="73"/>
      <c r="D22" s="86"/>
      <c r="E22" s="18">
        <v>23</v>
      </c>
      <c r="F22" s="81"/>
      <c r="G22" s="18"/>
      <c r="H22" s="81"/>
      <c r="I22" s="18">
        <v>8</v>
      </c>
      <c r="J22" s="91"/>
      <c r="K22" s="92"/>
      <c r="L22" s="69"/>
      <c r="M22" s="83"/>
      <c r="N22" s="83"/>
      <c r="O22" s="83"/>
      <c r="P22" s="88"/>
      <c r="Q22" s="83"/>
      <c r="R22" s="83"/>
      <c r="S22" s="83"/>
      <c r="T22" s="83"/>
      <c r="U22" s="84"/>
      <c r="V22" s="83"/>
    </row>
    <row r="23" spans="1:25" ht="14.25" customHeight="1" x14ac:dyDescent="0.3"/>
    <row r="24" spans="1:25" ht="15" customHeight="1" x14ac:dyDescent="0.3">
      <c r="A24" s="19" t="s">
        <v>2</v>
      </c>
      <c r="B24" s="19" t="s">
        <v>3</v>
      </c>
      <c r="C24" s="31"/>
      <c r="D24" s="31"/>
      <c r="E24" s="93" t="s">
        <v>4</v>
      </c>
      <c r="F24" s="94"/>
      <c r="G24" s="94"/>
      <c r="H24" s="94"/>
      <c r="I24" s="94"/>
      <c r="J24" s="94"/>
      <c r="K24" s="94"/>
      <c r="L24" s="95" t="s">
        <v>46</v>
      </c>
      <c r="M24" s="95"/>
      <c r="N24" s="95"/>
      <c r="O24" s="95"/>
      <c r="P24" s="19"/>
      <c r="Q24" s="95" t="s">
        <v>5</v>
      </c>
      <c r="R24" s="95"/>
      <c r="S24" s="95"/>
      <c r="T24" s="95"/>
      <c r="U24" s="36" t="s">
        <v>0</v>
      </c>
      <c r="V24" s="32" t="s">
        <v>6</v>
      </c>
      <c r="W24" s="32"/>
      <c r="X24" s="36" t="s">
        <v>0</v>
      </c>
      <c r="Y24" s="32" t="s">
        <v>7</v>
      </c>
    </row>
    <row r="25" spans="1:25" s="58" customFormat="1" ht="15" customHeight="1" x14ac:dyDescent="0.3">
      <c r="A25" s="6" t="s">
        <v>121</v>
      </c>
      <c r="B25" s="38" t="str">
        <f>B15</f>
        <v>ICCU</v>
      </c>
      <c r="C25" s="39" t="s">
        <v>111</v>
      </c>
      <c r="D25" s="39"/>
      <c r="E25" s="96" t="str">
        <f>B21</f>
        <v>FONDECUN</v>
      </c>
      <c r="F25" s="97"/>
      <c r="G25" s="97"/>
      <c r="H25" s="97"/>
      <c r="I25" s="97"/>
      <c r="J25" s="97"/>
      <c r="K25" s="97"/>
      <c r="L25" s="98" t="s">
        <v>110</v>
      </c>
      <c r="M25" s="99"/>
      <c r="N25" s="99"/>
      <c r="O25" s="100"/>
      <c r="P25" s="57"/>
      <c r="Q25" s="103">
        <v>45097</v>
      </c>
      <c r="R25" s="104"/>
      <c r="S25" s="104"/>
      <c r="T25" s="105"/>
      <c r="U25" s="101">
        <v>23</v>
      </c>
      <c r="V25" s="102"/>
      <c r="W25" s="19" t="s">
        <v>8</v>
      </c>
      <c r="X25" s="101">
        <v>34</v>
      </c>
      <c r="Y25" s="102"/>
    </row>
    <row r="26" spans="1:25" s="58" customFormat="1" ht="15" customHeight="1" x14ac:dyDescent="0.3">
      <c r="A26" s="56">
        <v>0.54166666666666663</v>
      </c>
      <c r="B26" s="38" t="str">
        <f>B17</f>
        <v>INDEPORTES</v>
      </c>
      <c r="C26" s="39" t="s">
        <v>111</v>
      </c>
      <c r="D26" s="39"/>
      <c r="E26" s="96" t="str">
        <f>B19</f>
        <v>SECRETARIA DE HACIENDA</v>
      </c>
      <c r="F26" s="97"/>
      <c r="G26" s="97"/>
      <c r="H26" s="97"/>
      <c r="I26" s="97"/>
      <c r="J26" s="97"/>
      <c r="K26" s="97"/>
      <c r="L26" s="98" t="s">
        <v>110</v>
      </c>
      <c r="M26" s="99"/>
      <c r="N26" s="99"/>
      <c r="O26" s="100"/>
      <c r="P26" s="57"/>
      <c r="Q26" s="103">
        <v>45097</v>
      </c>
      <c r="R26" s="104"/>
      <c r="S26" s="104"/>
      <c r="T26" s="105"/>
      <c r="U26" s="101">
        <v>25</v>
      </c>
      <c r="V26" s="102"/>
      <c r="W26" s="19" t="s">
        <v>8</v>
      </c>
      <c r="X26" s="101">
        <v>9</v>
      </c>
      <c r="Y26" s="102"/>
    </row>
    <row r="27" spans="1:25" ht="15" customHeight="1" x14ac:dyDescent="0.3">
      <c r="A27" s="19" t="s">
        <v>2</v>
      </c>
      <c r="B27" s="40" t="s">
        <v>3</v>
      </c>
      <c r="C27" s="41"/>
      <c r="D27" s="41"/>
      <c r="E27" s="106" t="s">
        <v>4</v>
      </c>
      <c r="F27" s="107"/>
      <c r="G27" s="107"/>
      <c r="H27" s="107"/>
      <c r="I27" s="107"/>
      <c r="J27" s="107"/>
      <c r="K27" s="107"/>
      <c r="L27" s="95" t="s">
        <v>46</v>
      </c>
      <c r="M27" s="95"/>
      <c r="N27" s="95"/>
      <c r="O27" s="95"/>
      <c r="P27" s="19"/>
      <c r="Q27" s="108" t="s">
        <v>5</v>
      </c>
      <c r="R27" s="108"/>
      <c r="S27" s="108"/>
      <c r="T27" s="108"/>
      <c r="U27" s="36" t="s">
        <v>0</v>
      </c>
      <c r="V27" s="32" t="s">
        <v>6</v>
      </c>
      <c r="W27" s="32"/>
      <c r="X27" s="36" t="s">
        <v>0</v>
      </c>
      <c r="Y27" s="32" t="s">
        <v>7</v>
      </c>
    </row>
    <row r="28" spans="1:25" s="58" customFormat="1" ht="15" customHeight="1" x14ac:dyDescent="0.3">
      <c r="A28" s="6" t="s">
        <v>129</v>
      </c>
      <c r="B28" s="38" t="str">
        <f>B21</f>
        <v>FONDECUN</v>
      </c>
      <c r="C28" s="39" t="s">
        <v>111</v>
      </c>
      <c r="D28" s="39"/>
      <c r="E28" s="96" t="str">
        <f>B19</f>
        <v>SECRETARIA DE HACIENDA</v>
      </c>
      <c r="F28" s="97"/>
      <c r="G28" s="97"/>
      <c r="H28" s="97"/>
      <c r="I28" s="97"/>
      <c r="J28" s="97"/>
      <c r="K28" s="97"/>
      <c r="L28" s="98" t="s">
        <v>110</v>
      </c>
      <c r="M28" s="99"/>
      <c r="N28" s="99"/>
      <c r="O28" s="100"/>
      <c r="P28" s="57"/>
      <c r="Q28" s="103">
        <v>45099</v>
      </c>
      <c r="R28" s="104"/>
      <c r="S28" s="104"/>
      <c r="T28" s="105"/>
      <c r="U28" s="101">
        <v>18</v>
      </c>
      <c r="V28" s="102"/>
      <c r="W28" s="19" t="s">
        <v>8</v>
      </c>
      <c r="X28" s="101">
        <v>8</v>
      </c>
      <c r="Y28" s="102"/>
    </row>
    <row r="29" spans="1:25" s="58" customFormat="1" ht="15" customHeight="1" x14ac:dyDescent="0.3">
      <c r="A29" s="6" t="s">
        <v>121</v>
      </c>
      <c r="B29" s="38" t="str">
        <f>B15</f>
        <v>ICCU</v>
      </c>
      <c r="C29" s="39" t="s">
        <v>111</v>
      </c>
      <c r="D29" s="39"/>
      <c r="E29" s="96" t="str">
        <f>B17</f>
        <v>INDEPORTES</v>
      </c>
      <c r="F29" s="97"/>
      <c r="G29" s="97"/>
      <c r="H29" s="97"/>
      <c r="I29" s="97"/>
      <c r="J29" s="97"/>
      <c r="K29" s="97"/>
      <c r="L29" s="98" t="s">
        <v>110</v>
      </c>
      <c r="M29" s="99"/>
      <c r="N29" s="99"/>
      <c r="O29" s="100"/>
      <c r="P29" s="57"/>
      <c r="Q29" s="103">
        <v>45099</v>
      </c>
      <c r="R29" s="104"/>
      <c r="S29" s="104"/>
      <c r="T29" s="105"/>
      <c r="U29" s="101">
        <v>17</v>
      </c>
      <c r="V29" s="102"/>
      <c r="W29" s="19" t="s">
        <v>8</v>
      </c>
      <c r="X29" s="101">
        <v>30</v>
      </c>
      <c r="Y29" s="102"/>
    </row>
    <row r="30" spans="1:25" ht="15" customHeight="1" x14ac:dyDescent="0.3">
      <c r="A30" s="19" t="s">
        <v>2</v>
      </c>
      <c r="B30" s="40" t="s">
        <v>3</v>
      </c>
      <c r="C30" s="41"/>
      <c r="D30" s="41"/>
      <c r="E30" s="106" t="s">
        <v>4</v>
      </c>
      <c r="F30" s="107"/>
      <c r="G30" s="107"/>
      <c r="H30" s="107"/>
      <c r="I30" s="107"/>
      <c r="J30" s="107"/>
      <c r="K30" s="107"/>
      <c r="L30" s="95" t="s">
        <v>46</v>
      </c>
      <c r="M30" s="95"/>
      <c r="N30" s="95"/>
      <c r="O30" s="95"/>
      <c r="P30" s="19"/>
      <c r="Q30" s="108" t="s">
        <v>5</v>
      </c>
      <c r="R30" s="108"/>
      <c r="S30" s="108"/>
      <c r="T30" s="108"/>
      <c r="U30" s="36" t="s">
        <v>0</v>
      </c>
      <c r="V30" s="32" t="s">
        <v>6</v>
      </c>
      <c r="W30" s="32"/>
      <c r="X30" s="36" t="s">
        <v>0</v>
      </c>
      <c r="Y30" s="32" t="s">
        <v>7</v>
      </c>
    </row>
    <row r="31" spans="1:25" s="58" customFormat="1" ht="15" customHeight="1" x14ac:dyDescent="0.3">
      <c r="A31" s="6" t="s">
        <v>129</v>
      </c>
      <c r="B31" s="38" t="str">
        <f>B17</f>
        <v>INDEPORTES</v>
      </c>
      <c r="C31" s="39" t="s">
        <v>111</v>
      </c>
      <c r="D31" s="39"/>
      <c r="E31" s="96" t="str">
        <f>B21</f>
        <v>FONDECUN</v>
      </c>
      <c r="F31" s="97"/>
      <c r="G31" s="97"/>
      <c r="H31" s="97"/>
      <c r="I31" s="97"/>
      <c r="J31" s="97"/>
      <c r="K31" s="97"/>
      <c r="L31" s="98" t="s">
        <v>110</v>
      </c>
      <c r="M31" s="99"/>
      <c r="N31" s="99"/>
      <c r="O31" s="100"/>
      <c r="P31" s="57"/>
      <c r="Q31" s="103">
        <v>45113</v>
      </c>
      <c r="R31" s="104"/>
      <c r="S31" s="104"/>
      <c r="T31" s="105"/>
      <c r="U31" s="101"/>
      <c r="V31" s="102"/>
      <c r="W31" s="19" t="s">
        <v>8</v>
      </c>
      <c r="X31" s="101"/>
      <c r="Y31" s="102"/>
    </row>
    <row r="32" spans="1:25" s="58" customFormat="1" ht="15" customHeight="1" x14ac:dyDescent="0.3">
      <c r="A32" s="56">
        <v>0.54166666666666663</v>
      </c>
      <c r="B32" s="38" t="str">
        <f>B19</f>
        <v>SECRETARIA DE HACIENDA</v>
      </c>
      <c r="C32" s="39" t="s">
        <v>111</v>
      </c>
      <c r="D32" s="39"/>
      <c r="E32" s="96" t="str">
        <f>B15</f>
        <v>ICCU</v>
      </c>
      <c r="F32" s="97"/>
      <c r="G32" s="97"/>
      <c r="H32" s="97"/>
      <c r="I32" s="97"/>
      <c r="J32" s="97"/>
      <c r="K32" s="97"/>
      <c r="L32" s="109" t="s">
        <v>110</v>
      </c>
      <c r="M32" s="110"/>
      <c r="N32" s="110"/>
      <c r="O32" s="111"/>
      <c r="P32" s="59"/>
      <c r="Q32" s="103">
        <v>45113</v>
      </c>
      <c r="R32" s="104"/>
      <c r="S32" s="104"/>
      <c r="T32" s="105"/>
      <c r="U32" s="101"/>
      <c r="V32" s="102"/>
      <c r="W32" s="19" t="s">
        <v>8</v>
      </c>
      <c r="X32" s="101"/>
      <c r="Y32" s="102"/>
    </row>
    <row r="33" spans="1:25" ht="15" customHeight="1" x14ac:dyDescent="0.3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2"/>
      <c r="M33" s="52"/>
      <c r="N33" s="52"/>
      <c r="O33" s="52"/>
      <c r="P33" s="52"/>
      <c r="Q33" s="54"/>
      <c r="R33" s="54"/>
      <c r="S33" s="54"/>
      <c r="T33" s="54"/>
      <c r="U33" s="55"/>
      <c r="V33" s="52"/>
      <c r="W33" s="52"/>
      <c r="X33" s="55"/>
      <c r="Y33" s="52"/>
    </row>
    <row r="34" spans="1:25" ht="15" customHeight="1" x14ac:dyDescent="0.3">
      <c r="A34" s="63" t="s">
        <v>123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10"/>
      <c r="W34" s="10"/>
      <c r="X34" s="35"/>
      <c r="Y34" s="10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8"/>
      <c r="S35" s="3"/>
      <c r="T35" s="3"/>
      <c r="U35" s="34"/>
      <c r="V35" s="2"/>
      <c r="W35" s="2"/>
      <c r="X35" s="34"/>
      <c r="Y35" s="2"/>
    </row>
    <row r="36" spans="1:25" ht="15" customHeight="1" x14ac:dyDescent="0.3">
      <c r="A36" s="64" t="s">
        <v>9</v>
      </c>
      <c r="B36" s="66" t="s">
        <v>0</v>
      </c>
      <c r="C36" s="67"/>
      <c r="D36" s="66">
        <v>1</v>
      </c>
      <c r="E36" s="67"/>
      <c r="F36" s="66">
        <v>2</v>
      </c>
      <c r="G36" s="67"/>
      <c r="H36" s="66">
        <v>3</v>
      </c>
      <c r="I36" s="67"/>
      <c r="J36" s="66">
        <v>4</v>
      </c>
      <c r="K36" s="67"/>
      <c r="L36" s="68"/>
      <c r="M36" s="20" t="s">
        <v>14</v>
      </c>
      <c r="N36" s="20" t="s">
        <v>15</v>
      </c>
      <c r="O36" s="20" t="s">
        <v>16</v>
      </c>
      <c r="P36" s="20" t="s">
        <v>115</v>
      </c>
      <c r="Q36" s="21" t="s">
        <v>17</v>
      </c>
      <c r="R36" s="20" t="s">
        <v>112</v>
      </c>
      <c r="S36" s="20" t="s">
        <v>113</v>
      </c>
      <c r="T36" s="20" t="s">
        <v>114</v>
      </c>
      <c r="U36" s="37" t="s">
        <v>1</v>
      </c>
      <c r="V36" s="20" t="s">
        <v>18</v>
      </c>
    </row>
    <row r="37" spans="1:25" ht="15" customHeight="1" x14ac:dyDescent="0.3">
      <c r="A37" s="65"/>
      <c r="B37" s="70" t="str">
        <f>'SORTEO MASCULINO'!I6</f>
        <v>IDACO</v>
      </c>
      <c r="C37" s="71"/>
      <c r="D37" s="74"/>
      <c r="E37" s="75"/>
      <c r="F37" s="78">
        <v>1</v>
      </c>
      <c r="G37" s="30">
        <v>20</v>
      </c>
      <c r="H37" s="80"/>
      <c r="I37" s="18"/>
      <c r="J37" s="80">
        <v>2</v>
      </c>
      <c r="K37" s="18">
        <v>25</v>
      </c>
      <c r="L37" s="69"/>
      <c r="M37" s="83">
        <v>2</v>
      </c>
      <c r="N37" s="83">
        <v>1</v>
      </c>
      <c r="O37" s="83">
        <v>1</v>
      </c>
      <c r="P37" s="87">
        <v>0</v>
      </c>
      <c r="Q37" s="83">
        <v>0</v>
      </c>
      <c r="R37" s="82">
        <f>G37+I37+K37</f>
        <v>45</v>
      </c>
      <c r="S37" s="82">
        <f>G38+I38+K38</f>
        <v>56</v>
      </c>
      <c r="T37" s="82">
        <f>+R37-S37</f>
        <v>-11</v>
      </c>
      <c r="U37" s="84">
        <f>F37+H37+J37</f>
        <v>3</v>
      </c>
      <c r="V37" s="83"/>
    </row>
    <row r="38" spans="1:25" ht="15" customHeight="1" x14ac:dyDescent="0.3">
      <c r="A38" s="65"/>
      <c r="B38" s="72"/>
      <c r="C38" s="73"/>
      <c r="D38" s="76"/>
      <c r="E38" s="77"/>
      <c r="F38" s="79"/>
      <c r="G38" s="30">
        <v>33</v>
      </c>
      <c r="H38" s="81"/>
      <c r="I38" s="18"/>
      <c r="J38" s="81"/>
      <c r="K38" s="18">
        <v>23</v>
      </c>
      <c r="L38" s="69"/>
      <c r="M38" s="83"/>
      <c r="N38" s="83"/>
      <c r="O38" s="83"/>
      <c r="P38" s="88"/>
      <c r="Q38" s="83"/>
      <c r="R38" s="83"/>
      <c r="S38" s="83"/>
      <c r="T38" s="83"/>
      <c r="U38" s="84"/>
      <c r="V38" s="83"/>
    </row>
    <row r="39" spans="1:25" ht="15" customHeight="1" x14ac:dyDescent="0.3">
      <c r="A39" s="65"/>
      <c r="B39" s="70" t="str">
        <f>'SORTEO MASCULINO'!I7</f>
        <v>SECRETARIA DE AMBIENTE</v>
      </c>
      <c r="C39" s="71"/>
      <c r="D39" s="85">
        <v>2</v>
      </c>
      <c r="E39" s="18">
        <v>33</v>
      </c>
      <c r="F39" s="89"/>
      <c r="G39" s="90"/>
      <c r="H39" s="80"/>
      <c r="I39" s="18"/>
      <c r="J39" s="80"/>
      <c r="K39" s="18"/>
      <c r="L39" s="69"/>
      <c r="M39" s="83">
        <v>1</v>
      </c>
      <c r="N39" s="83">
        <v>1</v>
      </c>
      <c r="O39" s="83">
        <v>0</v>
      </c>
      <c r="P39" s="87">
        <v>0</v>
      </c>
      <c r="Q39" s="83">
        <v>0</v>
      </c>
      <c r="R39" s="82">
        <f>E39+I39+K39</f>
        <v>33</v>
      </c>
      <c r="S39" s="82">
        <f>E40+I40+K40</f>
        <v>20</v>
      </c>
      <c r="T39" s="82">
        <f>+R39-S39</f>
        <v>13</v>
      </c>
      <c r="U39" s="84">
        <f>D39+H39+J39</f>
        <v>2</v>
      </c>
      <c r="V39" s="83"/>
    </row>
    <row r="40" spans="1:25" ht="15" customHeight="1" x14ac:dyDescent="0.3">
      <c r="A40" s="65"/>
      <c r="B40" s="72"/>
      <c r="C40" s="73"/>
      <c r="D40" s="86"/>
      <c r="E40" s="18">
        <v>20</v>
      </c>
      <c r="F40" s="91"/>
      <c r="G40" s="92"/>
      <c r="H40" s="81"/>
      <c r="I40" s="18"/>
      <c r="J40" s="81"/>
      <c r="K40" s="18"/>
      <c r="L40" s="69"/>
      <c r="M40" s="83"/>
      <c r="N40" s="83"/>
      <c r="O40" s="83"/>
      <c r="P40" s="88"/>
      <c r="Q40" s="83"/>
      <c r="R40" s="83"/>
      <c r="S40" s="83"/>
      <c r="T40" s="83"/>
      <c r="U40" s="84"/>
      <c r="V40" s="83"/>
    </row>
    <row r="41" spans="1:25" ht="15" customHeight="1" x14ac:dyDescent="0.3">
      <c r="A41" s="65"/>
      <c r="B41" s="70" t="str">
        <f>'SORTEO MASCULINO'!I8</f>
        <v>DESARROLLO E INCLUSION</v>
      </c>
      <c r="C41" s="71"/>
      <c r="D41" s="85"/>
      <c r="E41" s="18"/>
      <c r="F41" s="80"/>
      <c r="G41" s="18"/>
      <c r="H41" s="89"/>
      <c r="I41" s="90"/>
      <c r="J41" s="80"/>
      <c r="K41" s="18"/>
      <c r="L41" s="69"/>
      <c r="M41" s="83">
        <v>0</v>
      </c>
      <c r="N41" s="83">
        <v>0</v>
      </c>
      <c r="O41" s="83">
        <v>0</v>
      </c>
      <c r="P41" s="87">
        <v>0</v>
      </c>
      <c r="Q41" s="83">
        <v>0</v>
      </c>
      <c r="R41" s="82">
        <f>E41+G41+K41</f>
        <v>0</v>
      </c>
      <c r="S41" s="82">
        <f>E42+G42+K42</f>
        <v>0</v>
      </c>
      <c r="T41" s="83">
        <f>+R41-S41</f>
        <v>0</v>
      </c>
      <c r="U41" s="84">
        <f>D41+F41+J41</f>
        <v>0</v>
      </c>
      <c r="V41" s="83"/>
    </row>
    <row r="42" spans="1:25" ht="15" customHeight="1" x14ac:dyDescent="0.3">
      <c r="A42" s="65"/>
      <c r="B42" s="72"/>
      <c r="C42" s="73"/>
      <c r="D42" s="86"/>
      <c r="E42" s="18"/>
      <c r="F42" s="81"/>
      <c r="G42" s="18"/>
      <c r="H42" s="91"/>
      <c r="I42" s="92"/>
      <c r="J42" s="81"/>
      <c r="K42" s="18"/>
      <c r="L42" s="69"/>
      <c r="M42" s="83"/>
      <c r="N42" s="83"/>
      <c r="O42" s="83"/>
      <c r="P42" s="88"/>
      <c r="Q42" s="83"/>
      <c r="R42" s="83"/>
      <c r="S42" s="83"/>
      <c r="T42" s="83"/>
      <c r="U42" s="84"/>
      <c r="V42" s="83"/>
    </row>
    <row r="43" spans="1:25" ht="15" customHeight="1" x14ac:dyDescent="0.3">
      <c r="A43" s="65"/>
      <c r="B43" s="70" t="str">
        <f>'SORTEO MASCULINO'!I9</f>
        <v>FUNCION PUBLICA</v>
      </c>
      <c r="C43" s="71"/>
      <c r="D43" s="85">
        <v>1</v>
      </c>
      <c r="E43" s="18">
        <v>23</v>
      </c>
      <c r="F43" s="80"/>
      <c r="G43" s="18"/>
      <c r="H43" s="80"/>
      <c r="I43" s="18"/>
      <c r="J43" s="89"/>
      <c r="K43" s="90"/>
      <c r="L43" s="69"/>
      <c r="M43" s="83">
        <v>1</v>
      </c>
      <c r="N43" s="83">
        <v>0</v>
      </c>
      <c r="O43" s="83">
        <v>1</v>
      </c>
      <c r="P43" s="87">
        <v>0</v>
      </c>
      <c r="Q43" s="83">
        <v>0</v>
      </c>
      <c r="R43" s="82">
        <f>E43+G43+I43</f>
        <v>23</v>
      </c>
      <c r="S43" s="82">
        <f>E44+G44+I44</f>
        <v>25</v>
      </c>
      <c r="T43" s="83">
        <f>+R43-S43</f>
        <v>-2</v>
      </c>
      <c r="U43" s="84">
        <f>D43+F43+H43</f>
        <v>1</v>
      </c>
      <c r="V43" s="83"/>
    </row>
    <row r="44" spans="1:25" ht="15" customHeight="1" x14ac:dyDescent="0.3">
      <c r="A44" s="65"/>
      <c r="B44" s="72"/>
      <c r="C44" s="73"/>
      <c r="D44" s="86"/>
      <c r="E44" s="18">
        <v>25</v>
      </c>
      <c r="F44" s="81"/>
      <c r="G44" s="18"/>
      <c r="H44" s="81"/>
      <c r="I44" s="18"/>
      <c r="J44" s="91"/>
      <c r="K44" s="92"/>
      <c r="L44" s="69"/>
      <c r="M44" s="83"/>
      <c r="N44" s="83"/>
      <c r="O44" s="83"/>
      <c r="P44" s="88"/>
      <c r="Q44" s="83"/>
      <c r="R44" s="83"/>
      <c r="S44" s="83"/>
      <c r="T44" s="83"/>
      <c r="U44" s="84"/>
      <c r="V44" s="83"/>
    </row>
    <row r="45" spans="1:25" ht="14.25" customHeight="1" x14ac:dyDescent="0.3"/>
    <row r="46" spans="1:25" ht="15" customHeight="1" x14ac:dyDescent="0.3">
      <c r="A46" s="19" t="s">
        <v>2</v>
      </c>
      <c r="B46" s="19" t="s">
        <v>3</v>
      </c>
      <c r="C46" s="31"/>
      <c r="D46" s="31"/>
      <c r="E46" s="93" t="s">
        <v>4</v>
      </c>
      <c r="F46" s="94"/>
      <c r="G46" s="94"/>
      <c r="H46" s="94"/>
      <c r="I46" s="94"/>
      <c r="J46" s="94"/>
      <c r="K46" s="94"/>
      <c r="L46" s="95" t="s">
        <v>46</v>
      </c>
      <c r="M46" s="95"/>
      <c r="N46" s="95"/>
      <c r="O46" s="95"/>
      <c r="P46" s="19"/>
      <c r="Q46" s="95" t="s">
        <v>5</v>
      </c>
      <c r="R46" s="95"/>
      <c r="S46" s="95"/>
      <c r="T46" s="95"/>
      <c r="U46" s="36" t="s">
        <v>0</v>
      </c>
      <c r="V46" s="32" t="s">
        <v>6</v>
      </c>
      <c r="W46" s="32"/>
      <c r="X46" s="36" t="s">
        <v>0</v>
      </c>
      <c r="Y46" s="32" t="s">
        <v>7</v>
      </c>
    </row>
    <row r="47" spans="1:25" s="58" customFormat="1" ht="15" customHeight="1" x14ac:dyDescent="0.3">
      <c r="A47" s="6" t="s">
        <v>129</v>
      </c>
      <c r="B47" s="38" t="str">
        <f>B37</f>
        <v>IDACO</v>
      </c>
      <c r="C47" s="39" t="s">
        <v>111</v>
      </c>
      <c r="D47" s="39"/>
      <c r="E47" s="96" t="str">
        <f>B43</f>
        <v>FUNCION PUBLICA</v>
      </c>
      <c r="F47" s="97"/>
      <c r="G47" s="97"/>
      <c r="H47" s="97"/>
      <c r="I47" s="97"/>
      <c r="J47" s="97"/>
      <c r="K47" s="97"/>
      <c r="L47" s="98" t="s">
        <v>110</v>
      </c>
      <c r="M47" s="99"/>
      <c r="N47" s="99"/>
      <c r="O47" s="100"/>
      <c r="P47" s="57"/>
      <c r="Q47" s="103">
        <v>45097</v>
      </c>
      <c r="R47" s="104"/>
      <c r="S47" s="104"/>
      <c r="T47" s="105"/>
      <c r="U47" s="101">
        <v>25</v>
      </c>
      <c r="V47" s="102"/>
      <c r="W47" s="19" t="s">
        <v>8</v>
      </c>
      <c r="X47" s="101">
        <v>23</v>
      </c>
      <c r="Y47" s="102"/>
    </row>
    <row r="48" spans="1:25" s="58" customFormat="1" ht="15" customHeight="1" x14ac:dyDescent="0.3">
      <c r="A48" s="6" t="s">
        <v>121</v>
      </c>
      <c r="B48" s="38" t="str">
        <f>B39</f>
        <v>SECRETARIA DE AMBIENTE</v>
      </c>
      <c r="C48" s="39" t="s">
        <v>111</v>
      </c>
      <c r="D48" s="39"/>
      <c r="E48" s="96" t="str">
        <f>B41</f>
        <v>DESARROLLO E INCLUSION</v>
      </c>
      <c r="F48" s="97"/>
      <c r="G48" s="97"/>
      <c r="H48" s="97"/>
      <c r="I48" s="97"/>
      <c r="J48" s="97"/>
      <c r="K48" s="97"/>
      <c r="L48" s="98" t="s">
        <v>110</v>
      </c>
      <c r="M48" s="99"/>
      <c r="N48" s="99"/>
      <c r="O48" s="100"/>
      <c r="P48" s="57"/>
      <c r="Q48" s="103">
        <v>45112</v>
      </c>
      <c r="R48" s="104"/>
      <c r="S48" s="104"/>
      <c r="T48" s="105"/>
      <c r="U48" s="101"/>
      <c r="V48" s="102"/>
      <c r="W48" s="19" t="s">
        <v>8</v>
      </c>
      <c r="X48" s="101"/>
      <c r="Y48" s="102"/>
    </row>
    <row r="49" spans="1:25" ht="15" customHeight="1" x14ac:dyDescent="0.3">
      <c r="A49" s="19" t="s">
        <v>2</v>
      </c>
      <c r="B49" s="40" t="s">
        <v>3</v>
      </c>
      <c r="C49" s="41"/>
      <c r="D49" s="41"/>
      <c r="E49" s="106" t="s">
        <v>4</v>
      </c>
      <c r="F49" s="107"/>
      <c r="G49" s="107"/>
      <c r="H49" s="107"/>
      <c r="I49" s="107"/>
      <c r="J49" s="107"/>
      <c r="K49" s="107"/>
      <c r="L49" s="95" t="s">
        <v>46</v>
      </c>
      <c r="M49" s="95"/>
      <c r="N49" s="95"/>
      <c r="O49" s="95"/>
      <c r="P49" s="19"/>
      <c r="Q49" s="108" t="s">
        <v>5</v>
      </c>
      <c r="R49" s="108"/>
      <c r="S49" s="108"/>
      <c r="T49" s="108"/>
      <c r="U49" s="36"/>
      <c r="V49" s="32"/>
      <c r="W49" s="32"/>
      <c r="X49" s="36" t="s">
        <v>0</v>
      </c>
      <c r="Y49" s="32" t="s">
        <v>7</v>
      </c>
    </row>
    <row r="50" spans="1:25" s="58" customFormat="1" ht="15" customHeight="1" x14ac:dyDescent="0.3">
      <c r="A50" s="6" t="s">
        <v>121</v>
      </c>
      <c r="B50" s="38" t="str">
        <f>B43</f>
        <v>FUNCION PUBLICA</v>
      </c>
      <c r="C50" s="39" t="s">
        <v>111</v>
      </c>
      <c r="D50" s="39"/>
      <c r="E50" s="96" t="str">
        <f>B41</f>
        <v>DESARROLLO E INCLUSION</v>
      </c>
      <c r="F50" s="97"/>
      <c r="G50" s="97"/>
      <c r="H50" s="97"/>
      <c r="I50" s="97"/>
      <c r="J50" s="97"/>
      <c r="K50" s="97"/>
      <c r="L50" s="98" t="s">
        <v>110</v>
      </c>
      <c r="M50" s="99"/>
      <c r="N50" s="99"/>
      <c r="O50" s="100"/>
      <c r="P50" s="57"/>
      <c r="Q50" s="103">
        <v>45113</v>
      </c>
      <c r="R50" s="104"/>
      <c r="S50" s="104"/>
      <c r="T50" s="105"/>
      <c r="U50" s="101"/>
      <c r="V50" s="102"/>
      <c r="W50" s="19" t="s">
        <v>8</v>
      </c>
      <c r="X50" s="101"/>
      <c r="Y50" s="102"/>
    </row>
    <row r="51" spans="1:25" s="58" customFormat="1" ht="15" customHeight="1" x14ac:dyDescent="0.3">
      <c r="A51" s="56">
        <v>0.54166666666666663</v>
      </c>
      <c r="B51" s="38" t="str">
        <f>B37</f>
        <v>IDACO</v>
      </c>
      <c r="C51" s="39" t="s">
        <v>111</v>
      </c>
      <c r="D51" s="39"/>
      <c r="E51" s="96" t="str">
        <f>B39</f>
        <v>SECRETARIA DE AMBIENTE</v>
      </c>
      <c r="F51" s="97"/>
      <c r="G51" s="97"/>
      <c r="H51" s="97"/>
      <c r="I51" s="97"/>
      <c r="J51" s="97"/>
      <c r="K51" s="97"/>
      <c r="L51" s="98" t="s">
        <v>110</v>
      </c>
      <c r="M51" s="99"/>
      <c r="N51" s="99"/>
      <c r="O51" s="100"/>
      <c r="P51" s="57"/>
      <c r="Q51" s="103">
        <v>45105</v>
      </c>
      <c r="R51" s="104"/>
      <c r="S51" s="104"/>
      <c r="T51" s="105"/>
      <c r="U51" s="101">
        <v>20</v>
      </c>
      <c r="V51" s="102"/>
      <c r="W51" s="19" t="s">
        <v>8</v>
      </c>
      <c r="X51" s="101">
        <v>33</v>
      </c>
      <c r="Y51" s="102"/>
    </row>
    <row r="52" spans="1:25" ht="15" customHeight="1" x14ac:dyDescent="0.3">
      <c r="A52" s="19" t="s">
        <v>2</v>
      </c>
      <c r="B52" s="40" t="s">
        <v>3</v>
      </c>
      <c r="C52" s="41"/>
      <c r="D52" s="41"/>
      <c r="E52" s="106" t="s">
        <v>4</v>
      </c>
      <c r="F52" s="107"/>
      <c r="G52" s="107"/>
      <c r="H52" s="107"/>
      <c r="I52" s="107"/>
      <c r="J52" s="107"/>
      <c r="K52" s="107"/>
      <c r="L52" s="95" t="s">
        <v>46</v>
      </c>
      <c r="M52" s="95"/>
      <c r="N52" s="95"/>
      <c r="O52" s="95"/>
      <c r="P52" s="19"/>
      <c r="Q52" s="108" t="s">
        <v>5</v>
      </c>
      <c r="R52" s="108"/>
      <c r="S52" s="108"/>
      <c r="T52" s="108"/>
      <c r="U52" s="36" t="s">
        <v>0</v>
      </c>
      <c r="V52" s="32" t="s">
        <v>6</v>
      </c>
      <c r="W52" s="32"/>
      <c r="X52" s="36" t="s">
        <v>0</v>
      </c>
      <c r="Y52" s="32" t="s">
        <v>7</v>
      </c>
    </row>
    <row r="53" spans="1:25" s="58" customFormat="1" ht="15" customHeight="1" x14ac:dyDescent="0.3">
      <c r="A53" s="56">
        <v>0.54166666666666663</v>
      </c>
      <c r="B53" s="38" t="str">
        <f>B39</f>
        <v>SECRETARIA DE AMBIENTE</v>
      </c>
      <c r="C53" s="39" t="s">
        <v>111</v>
      </c>
      <c r="D53" s="39"/>
      <c r="E53" s="96" t="str">
        <f>B43</f>
        <v>FUNCION PUBLICA</v>
      </c>
      <c r="F53" s="97"/>
      <c r="G53" s="97"/>
      <c r="H53" s="97"/>
      <c r="I53" s="97"/>
      <c r="J53" s="97"/>
      <c r="K53" s="97"/>
      <c r="L53" s="98" t="s">
        <v>110</v>
      </c>
      <c r="M53" s="99"/>
      <c r="N53" s="99"/>
      <c r="O53" s="100"/>
      <c r="P53" s="57"/>
      <c r="Q53" s="112">
        <v>45111</v>
      </c>
      <c r="R53" s="113"/>
      <c r="S53" s="113"/>
      <c r="T53" s="114"/>
      <c r="U53" s="101"/>
      <c r="V53" s="102"/>
      <c r="W53" s="19" t="s">
        <v>8</v>
      </c>
      <c r="X53" s="101"/>
      <c r="Y53" s="102"/>
    </row>
    <row r="54" spans="1:25" s="58" customFormat="1" ht="15" customHeight="1" x14ac:dyDescent="0.3">
      <c r="A54" s="56">
        <v>0.54166666666666663</v>
      </c>
      <c r="B54" s="38" t="str">
        <f>B41</f>
        <v>DESARROLLO E INCLUSION</v>
      </c>
      <c r="C54" s="39" t="s">
        <v>111</v>
      </c>
      <c r="D54" s="39"/>
      <c r="E54" s="96" t="str">
        <f>B37</f>
        <v>IDACO</v>
      </c>
      <c r="F54" s="97"/>
      <c r="G54" s="97"/>
      <c r="H54" s="97"/>
      <c r="I54" s="97"/>
      <c r="J54" s="97"/>
      <c r="K54" s="97"/>
      <c r="L54" s="109" t="s">
        <v>110</v>
      </c>
      <c r="M54" s="110"/>
      <c r="N54" s="110"/>
      <c r="O54" s="111"/>
      <c r="P54" s="59"/>
      <c r="Q54" s="103">
        <v>45106</v>
      </c>
      <c r="R54" s="104"/>
      <c r="S54" s="104"/>
      <c r="T54" s="105"/>
      <c r="U54" s="101"/>
      <c r="V54" s="102"/>
      <c r="W54" s="19" t="s">
        <v>8</v>
      </c>
      <c r="X54" s="101"/>
      <c r="Y54" s="102"/>
    </row>
  </sheetData>
  <sheetProtection algorithmName="SHA-512" hashValue="sGtLQ+OchGJ70wUiMMDMaC5HfuVgnC0hDwXb9xAKWSfWi2XXZp0AnvTrFizW+6TG6EiXT+oOPhIkteSbfMeT4w==" saltValue="I8iS9n0g7A+tv+O5r/eQWA==" spinCount="100000" sheet="1" selectLockedCells="1" selectUnlockedCells="1"/>
  <mergeCells count="218">
    <mergeCell ref="U53:V53"/>
    <mergeCell ref="X53:Y53"/>
    <mergeCell ref="E54:K54"/>
    <mergeCell ref="L54:O54"/>
    <mergeCell ref="Q54:T54"/>
    <mergeCell ref="U54:V54"/>
    <mergeCell ref="X54:Y54"/>
    <mergeCell ref="E52:K52"/>
    <mergeCell ref="L52:O52"/>
    <mergeCell ref="Q52:T52"/>
    <mergeCell ref="E53:K53"/>
    <mergeCell ref="L53:O53"/>
    <mergeCell ref="Q53:T53"/>
    <mergeCell ref="U50:V50"/>
    <mergeCell ref="X50:Y50"/>
    <mergeCell ref="E51:K51"/>
    <mergeCell ref="L51:O51"/>
    <mergeCell ref="Q51:T51"/>
    <mergeCell ref="U51:V51"/>
    <mergeCell ref="X51:Y51"/>
    <mergeCell ref="E49:K49"/>
    <mergeCell ref="L49:O49"/>
    <mergeCell ref="Q49:T49"/>
    <mergeCell ref="E50:K50"/>
    <mergeCell ref="L50:O50"/>
    <mergeCell ref="Q50:T50"/>
    <mergeCell ref="E47:K47"/>
    <mergeCell ref="L47:O47"/>
    <mergeCell ref="Q47:T47"/>
    <mergeCell ref="U47:V47"/>
    <mergeCell ref="X47:Y47"/>
    <mergeCell ref="E48:K48"/>
    <mergeCell ref="L48:O48"/>
    <mergeCell ref="Q48:T48"/>
    <mergeCell ref="U48:V48"/>
    <mergeCell ref="X48:Y48"/>
    <mergeCell ref="E46:K46"/>
    <mergeCell ref="L46:O46"/>
    <mergeCell ref="Q46:T46"/>
    <mergeCell ref="N43:N44"/>
    <mergeCell ref="O43:O44"/>
    <mergeCell ref="P43:P44"/>
    <mergeCell ref="Q43:Q44"/>
    <mergeCell ref="R43:R44"/>
    <mergeCell ref="S43:S44"/>
    <mergeCell ref="V41:V42"/>
    <mergeCell ref="B43:C44"/>
    <mergeCell ref="D43:D44"/>
    <mergeCell ref="F43:F44"/>
    <mergeCell ref="H43:H44"/>
    <mergeCell ref="J43:K44"/>
    <mergeCell ref="M43:M44"/>
    <mergeCell ref="N41:N42"/>
    <mergeCell ref="O41:O42"/>
    <mergeCell ref="P41:P42"/>
    <mergeCell ref="Q41:Q42"/>
    <mergeCell ref="R41:R42"/>
    <mergeCell ref="S41:S42"/>
    <mergeCell ref="T43:T44"/>
    <mergeCell ref="U43:U44"/>
    <mergeCell ref="V43:V44"/>
    <mergeCell ref="V37:V38"/>
    <mergeCell ref="B39:C40"/>
    <mergeCell ref="D39:D40"/>
    <mergeCell ref="F39:G40"/>
    <mergeCell ref="H39:H40"/>
    <mergeCell ref="J39:J40"/>
    <mergeCell ref="M39:M40"/>
    <mergeCell ref="N37:N38"/>
    <mergeCell ref="O37:O38"/>
    <mergeCell ref="P37:P38"/>
    <mergeCell ref="Q37:Q38"/>
    <mergeCell ref="R37:R38"/>
    <mergeCell ref="S37:S38"/>
    <mergeCell ref="D37:E38"/>
    <mergeCell ref="F37:F38"/>
    <mergeCell ref="H37:H38"/>
    <mergeCell ref="J37:J38"/>
    <mergeCell ref="M37:M38"/>
    <mergeCell ref="T39:T40"/>
    <mergeCell ref="U39:U40"/>
    <mergeCell ref="V39:V40"/>
    <mergeCell ref="N39:N40"/>
    <mergeCell ref="O39:O40"/>
    <mergeCell ref="P39:P40"/>
    <mergeCell ref="A34:U34"/>
    <mergeCell ref="A36:A44"/>
    <mergeCell ref="B36:C36"/>
    <mergeCell ref="D36:E36"/>
    <mergeCell ref="F36:G36"/>
    <mergeCell ref="H36:I36"/>
    <mergeCell ref="J36:K36"/>
    <mergeCell ref="L36:L44"/>
    <mergeCell ref="B37:C38"/>
    <mergeCell ref="T37:T38"/>
    <mergeCell ref="U37:U38"/>
    <mergeCell ref="B41:C42"/>
    <mergeCell ref="D41:D42"/>
    <mergeCell ref="F41:F42"/>
    <mergeCell ref="H41:I42"/>
    <mergeCell ref="J41:J42"/>
    <mergeCell ref="M41:M42"/>
    <mergeCell ref="Q39:Q40"/>
    <mergeCell ref="R39:R40"/>
    <mergeCell ref="S39:S40"/>
    <mergeCell ref="T41:T42"/>
    <mergeCell ref="U41:U42"/>
    <mergeCell ref="U31:V31"/>
    <mergeCell ref="X31:Y31"/>
    <mergeCell ref="E32:K32"/>
    <mergeCell ref="L32:O32"/>
    <mergeCell ref="Q32:T32"/>
    <mergeCell ref="U32:V32"/>
    <mergeCell ref="X32:Y32"/>
    <mergeCell ref="E30:K30"/>
    <mergeCell ref="L30:O30"/>
    <mergeCell ref="Q30:T30"/>
    <mergeCell ref="E31:K31"/>
    <mergeCell ref="L31:O31"/>
    <mergeCell ref="Q31:T31"/>
    <mergeCell ref="U28:V28"/>
    <mergeCell ref="X28:Y28"/>
    <mergeCell ref="E29:K29"/>
    <mergeCell ref="L29:O29"/>
    <mergeCell ref="Q29:T29"/>
    <mergeCell ref="U29:V29"/>
    <mergeCell ref="X29:Y29"/>
    <mergeCell ref="E27:K27"/>
    <mergeCell ref="L27:O27"/>
    <mergeCell ref="Q27:T27"/>
    <mergeCell ref="E28:K28"/>
    <mergeCell ref="L28:O28"/>
    <mergeCell ref="Q28:T28"/>
    <mergeCell ref="E25:K25"/>
    <mergeCell ref="L25:O25"/>
    <mergeCell ref="Q25:T25"/>
    <mergeCell ref="U25:V25"/>
    <mergeCell ref="X25:Y25"/>
    <mergeCell ref="E26:K26"/>
    <mergeCell ref="L26:O26"/>
    <mergeCell ref="Q26:T26"/>
    <mergeCell ref="U26:V26"/>
    <mergeCell ref="X26:Y26"/>
    <mergeCell ref="S21:S22"/>
    <mergeCell ref="T21:T22"/>
    <mergeCell ref="U21:U22"/>
    <mergeCell ref="V21:V22"/>
    <mergeCell ref="J19:J20"/>
    <mergeCell ref="E24:K24"/>
    <mergeCell ref="L24:O24"/>
    <mergeCell ref="Q24:T24"/>
    <mergeCell ref="M21:M22"/>
    <mergeCell ref="N21:N22"/>
    <mergeCell ref="O21:O22"/>
    <mergeCell ref="P21:P22"/>
    <mergeCell ref="Q21:Q22"/>
    <mergeCell ref="R21:R22"/>
    <mergeCell ref="B21:C22"/>
    <mergeCell ref="D21:D22"/>
    <mergeCell ref="F21:F22"/>
    <mergeCell ref="H21:H22"/>
    <mergeCell ref="J21:K22"/>
    <mergeCell ref="M19:M20"/>
    <mergeCell ref="N19:N20"/>
    <mergeCell ref="O19:O20"/>
    <mergeCell ref="P19:P20"/>
    <mergeCell ref="Q17:Q18"/>
    <mergeCell ref="R17:R18"/>
    <mergeCell ref="S19:S20"/>
    <mergeCell ref="T19:T20"/>
    <mergeCell ref="V15:V16"/>
    <mergeCell ref="Q15:Q16"/>
    <mergeCell ref="R15:R16"/>
    <mergeCell ref="S17:S18"/>
    <mergeCell ref="T17:T18"/>
    <mergeCell ref="U17:U18"/>
    <mergeCell ref="V17:V18"/>
    <mergeCell ref="U19:U20"/>
    <mergeCell ref="V19:V20"/>
    <mergeCell ref="Q19:Q20"/>
    <mergeCell ref="R19:R20"/>
    <mergeCell ref="B17:C18"/>
    <mergeCell ref="D17:D18"/>
    <mergeCell ref="F17:G18"/>
    <mergeCell ref="H17:H18"/>
    <mergeCell ref="J17:J18"/>
    <mergeCell ref="M15:M16"/>
    <mergeCell ref="N15:N16"/>
    <mergeCell ref="O15:O16"/>
    <mergeCell ref="P15:P16"/>
    <mergeCell ref="M17:M18"/>
    <mergeCell ref="N17:N18"/>
    <mergeCell ref="O17:O18"/>
    <mergeCell ref="P17:P18"/>
    <mergeCell ref="J14:K14"/>
    <mergeCell ref="L14:L22"/>
    <mergeCell ref="B15:C16"/>
    <mergeCell ref="D15:E16"/>
    <mergeCell ref="F15:F16"/>
    <mergeCell ref="H15:H16"/>
    <mergeCell ref="J15:J16"/>
    <mergeCell ref="L3:M3"/>
    <mergeCell ref="L4:M4"/>
    <mergeCell ref="L5:M5"/>
    <mergeCell ref="A10:U10"/>
    <mergeCell ref="A12:U12"/>
    <mergeCell ref="A14:A22"/>
    <mergeCell ref="B14:C14"/>
    <mergeCell ref="D14:E14"/>
    <mergeCell ref="F14:G14"/>
    <mergeCell ref="H14:I14"/>
    <mergeCell ref="S15:S16"/>
    <mergeCell ref="T15:T16"/>
    <mergeCell ref="U15:U16"/>
    <mergeCell ref="B19:C20"/>
    <mergeCell ref="D19:D20"/>
    <mergeCell ref="F19:F20"/>
    <mergeCell ref="H19:I20"/>
  </mergeCells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J20"/>
  <sheetViews>
    <sheetView workbookViewId="0">
      <selection activeCell="F11" sqref="F11"/>
    </sheetView>
  </sheetViews>
  <sheetFormatPr baseColWidth="10" defaultRowHeight="15" x14ac:dyDescent="0.25"/>
  <cols>
    <col min="1" max="1" width="4.85546875" customWidth="1"/>
    <col min="2" max="2" width="4.42578125" style="42" customWidth="1"/>
    <col min="3" max="3" width="36.140625" style="43" customWidth="1"/>
    <col min="4" max="4" width="3.7109375" style="43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15"/>
      <c r="F2" s="115"/>
      <c r="G2" s="115"/>
      <c r="H2" s="115"/>
      <c r="I2" s="115"/>
    </row>
    <row r="3" spans="2:10" ht="49.5" customHeight="1" x14ac:dyDescent="0.25">
      <c r="D3" s="117" t="s">
        <v>125</v>
      </c>
      <c r="E3" s="117"/>
      <c r="F3" s="117"/>
      <c r="G3" s="117"/>
      <c r="H3" s="117"/>
      <c r="I3" s="117"/>
      <c r="J3" s="117"/>
    </row>
    <row r="4" spans="2:10" ht="15.75" thickBot="1" x14ac:dyDescent="0.3">
      <c r="B4" s="116" t="s">
        <v>120</v>
      </c>
      <c r="C4" s="116"/>
      <c r="D4" s="44"/>
      <c r="E4" s="44"/>
      <c r="F4" s="44"/>
      <c r="G4" s="44"/>
      <c r="H4" s="44"/>
      <c r="I4" s="44"/>
      <c r="J4" s="44"/>
    </row>
    <row r="5" spans="2:10" ht="21.95" customHeight="1" x14ac:dyDescent="0.25">
      <c r="B5" s="45">
        <v>1</v>
      </c>
      <c r="C5" s="46"/>
      <c r="D5" s="42"/>
      <c r="E5" s="118" t="s">
        <v>9</v>
      </c>
      <c r="F5" s="119"/>
      <c r="H5" s="120" t="s">
        <v>10</v>
      </c>
      <c r="I5" s="121"/>
    </row>
    <row r="6" spans="2:10" ht="21.95" customHeight="1" x14ac:dyDescent="0.25">
      <c r="B6" s="45">
        <v>2</v>
      </c>
      <c r="C6" s="46"/>
      <c r="D6" s="42"/>
      <c r="E6" s="11">
        <v>1</v>
      </c>
      <c r="F6" s="47" t="s">
        <v>55</v>
      </c>
      <c r="H6" s="11">
        <v>5</v>
      </c>
      <c r="I6" s="48" t="s">
        <v>35</v>
      </c>
    </row>
    <row r="7" spans="2:10" ht="21.95" customHeight="1" x14ac:dyDescent="0.25">
      <c r="B7" s="45">
        <v>3</v>
      </c>
      <c r="C7" s="46"/>
      <c r="D7" s="42"/>
      <c r="E7" s="11">
        <v>2</v>
      </c>
      <c r="F7" s="47" t="s">
        <v>40</v>
      </c>
      <c r="H7" s="11">
        <v>6</v>
      </c>
      <c r="I7" s="47" t="s">
        <v>131</v>
      </c>
    </row>
    <row r="8" spans="2:10" ht="21.95" customHeight="1" x14ac:dyDescent="0.25">
      <c r="B8" s="45">
        <v>4</v>
      </c>
      <c r="C8" s="46"/>
      <c r="D8" s="42"/>
      <c r="E8" s="11">
        <v>3</v>
      </c>
      <c r="F8" s="48" t="s">
        <v>132</v>
      </c>
      <c r="H8" s="11">
        <v>7</v>
      </c>
      <c r="I8" s="47" t="s">
        <v>98</v>
      </c>
    </row>
    <row r="9" spans="2:10" ht="21.95" customHeight="1" x14ac:dyDescent="0.25">
      <c r="B9" s="45">
        <v>5</v>
      </c>
      <c r="C9" s="46"/>
      <c r="D9" s="42"/>
      <c r="E9" s="11">
        <v>4</v>
      </c>
      <c r="F9" s="47" t="s">
        <v>130</v>
      </c>
      <c r="H9" s="11">
        <v>8</v>
      </c>
      <c r="I9" s="47" t="s">
        <v>100</v>
      </c>
    </row>
    <row r="10" spans="2:10" ht="21.95" customHeight="1" x14ac:dyDescent="0.25">
      <c r="B10" s="45">
        <v>6</v>
      </c>
      <c r="C10" s="46"/>
      <c r="D10" s="42"/>
    </row>
    <row r="11" spans="2:10" x14ac:dyDescent="0.25">
      <c r="B11" s="45">
        <v>7</v>
      </c>
      <c r="C11" s="46"/>
      <c r="D11" s="42"/>
    </row>
    <row r="12" spans="2:10" ht="21.95" customHeight="1" x14ac:dyDescent="0.25">
      <c r="B12" s="45">
        <v>8</v>
      </c>
      <c r="C12" s="46"/>
      <c r="D12" s="42"/>
      <c r="E12" s="122"/>
      <c r="F12" s="122"/>
      <c r="H12" s="122"/>
      <c r="I12" s="122"/>
    </row>
    <row r="13" spans="2:10" ht="21.95" customHeight="1" x14ac:dyDescent="0.25">
      <c r="B13" s="45"/>
      <c r="C13" s="46"/>
      <c r="D13" s="42"/>
      <c r="F13" s="46"/>
      <c r="I13" s="43"/>
    </row>
    <row r="14" spans="2:10" ht="21.95" customHeight="1" x14ac:dyDescent="0.25">
      <c r="B14" s="45"/>
      <c r="C14" s="46"/>
      <c r="D14" s="42"/>
      <c r="F14" s="46"/>
      <c r="I14" s="46"/>
    </row>
    <row r="15" spans="2:10" ht="21.95" customHeight="1" x14ac:dyDescent="0.25">
      <c r="B15" s="45"/>
      <c r="C15" s="46"/>
      <c r="D15" s="42"/>
      <c r="F15" s="43"/>
      <c r="I15" s="43"/>
    </row>
    <row r="16" spans="2:10" x14ac:dyDescent="0.25">
      <c r="B16" s="45"/>
      <c r="C16" s="46"/>
      <c r="D16" s="42"/>
      <c r="F16" s="43"/>
      <c r="I16" s="43"/>
    </row>
    <row r="17" spans="2:4" x14ac:dyDescent="0.25">
      <c r="B17" s="45"/>
      <c r="C17" s="46"/>
      <c r="D17" s="46"/>
    </row>
    <row r="18" spans="2:4" x14ac:dyDescent="0.25">
      <c r="B18" s="45"/>
    </row>
    <row r="19" spans="2:4" x14ac:dyDescent="0.25">
      <c r="B19" s="45"/>
    </row>
    <row r="20" spans="2:4" x14ac:dyDescent="0.25">
      <c r="B20" s="45"/>
    </row>
  </sheetData>
  <sheetProtection algorithmName="SHA-512" hashValue="IWraCps2zOMNzZ9MW9+hbJLcgMTk/3NE2ZpGwYIzqDC6O2OxkbWbYovq8gSNx2KYOaVsyr8ulngIvMmoPtWPzg==" saltValue="r4kIGECCB4u/aepGAGFZN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123" t="s">
        <v>71</v>
      </c>
      <c r="E2" s="123"/>
      <c r="F2" s="123"/>
      <c r="G2" s="123"/>
      <c r="H2" s="123"/>
      <c r="I2" s="123"/>
    </row>
    <row r="3" spans="1:9" ht="15.75" thickBot="1" x14ac:dyDescent="0.3">
      <c r="A3" s="124" t="s">
        <v>49</v>
      </c>
      <c r="B3" s="124"/>
    </row>
    <row r="4" spans="1:9" ht="15.75" thickBot="1" x14ac:dyDescent="0.3">
      <c r="A4" s="11">
        <v>1</v>
      </c>
      <c r="B4" s="17" t="s">
        <v>50</v>
      </c>
      <c r="C4" t="s">
        <v>66</v>
      </c>
      <c r="D4" s="125" t="s">
        <v>9</v>
      </c>
      <c r="E4" s="126"/>
      <c r="G4" s="127" t="s">
        <v>10</v>
      </c>
      <c r="H4" s="128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123" t="s">
        <v>71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 thickBot="1" x14ac:dyDescent="0.3">
      <c r="A3" s="124" t="s">
        <v>49</v>
      </c>
      <c r="B3" s="124"/>
    </row>
    <row r="4" spans="1:14" x14ac:dyDescent="0.25">
      <c r="A4" s="11">
        <v>1</v>
      </c>
      <c r="B4" s="17" t="s">
        <v>50</v>
      </c>
      <c r="C4" t="s">
        <v>66</v>
      </c>
      <c r="D4" s="120" t="s">
        <v>9</v>
      </c>
      <c r="E4" s="121"/>
      <c r="G4" s="118" t="s">
        <v>10</v>
      </c>
      <c r="H4" s="119"/>
      <c r="J4" s="118" t="s">
        <v>11</v>
      </c>
      <c r="K4" s="119"/>
      <c r="M4" s="118" t="s">
        <v>12</v>
      </c>
      <c r="N4" s="119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18" t="s">
        <v>13</v>
      </c>
      <c r="E10" s="119"/>
      <c r="G10" s="118" t="s">
        <v>19</v>
      </c>
      <c r="H10" s="119"/>
      <c r="J10" s="118" t="s">
        <v>20</v>
      </c>
      <c r="K10" s="119"/>
      <c r="M10" s="118" t="s">
        <v>21</v>
      </c>
      <c r="N10" s="119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18" t="s">
        <v>47</v>
      </c>
      <c r="E16" s="119"/>
      <c r="G16" s="118" t="s">
        <v>48</v>
      </c>
      <c r="H16" s="119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Hoja1</vt:lpstr>
      <vt:lpstr>FASE 2 FEMENINO</vt:lpstr>
      <vt:lpstr>SORTEO FEMENINO</vt:lpstr>
      <vt:lpstr>FASE 2 MASCULINO</vt:lpstr>
      <vt:lpstr>SORTEO MASCULINO</vt:lpstr>
      <vt:lpstr>SORTEO (2)</vt:lpstr>
      <vt:lpstr>SORTEO</vt:lpstr>
      <vt:lpstr>'FASE 2 FEMENINO'!Área_de_impresión</vt:lpstr>
      <vt:lpstr>'FASE 2 MASCULINO'!Área_de_impresión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2023-05-26T22:15:23Z</cp:lastPrinted>
  <dcterms:created xsi:type="dcterms:W3CDTF">2014-05-07T01:11:54Z</dcterms:created>
  <dcterms:modified xsi:type="dcterms:W3CDTF">2023-06-28T20:22:25Z</dcterms:modified>
</cp:coreProperties>
</file>