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nico baloncesto 2023\"/>
    </mc:Choice>
  </mc:AlternateContent>
  <xr:revisionPtr revIDLastSave="0" documentId="13_ncr:1_{52404614-A3D8-40DA-8345-F8B3A96C3869}" xr6:coauthVersionLast="47" xr6:coauthVersionMax="47" xr10:uidLastSave="{00000000-0000-0000-0000-000000000000}"/>
  <bookViews>
    <workbookView xWindow="-120" yWindow="-120" windowWidth="20730" windowHeight="11160" tabRatio="848" firstSheet="1" activeTab="3" xr2:uid="{00000000-000D-0000-FFFF-FFFF00000000}"/>
  </bookViews>
  <sheets>
    <sheet name="Hoja1" sheetId="18" state="hidden" r:id="rId1"/>
    <sheet name="FASE 1 FEMENINO" sheetId="23" r:id="rId2"/>
    <sheet name="SORTEO FEMENINO" sheetId="24" r:id="rId3"/>
    <sheet name="FASE 1 MASCULINO" sheetId="26" r:id="rId4"/>
    <sheet name="SORTEO MASCULINO" sheetId="21" r:id="rId5"/>
    <sheet name="fechas" sheetId="28" r:id="rId6"/>
    <sheet name="SORTEO (2)" sheetId="19" state="hidden" r:id="rId7"/>
    <sheet name="SORTEO" sheetId="15" state="hidden" r:id="rId8"/>
  </sheets>
  <definedNames>
    <definedName name="_xlnm.Print_Area" localSheetId="1">'FASE 1 FEMENINO'!$A:$AA</definedName>
    <definedName name="_xlnm.Print_Area" localSheetId="3">'FASE 1 MASCULINO'!$A:$AA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1" i="26" l="1"/>
  <c r="W21" i="26"/>
  <c r="U21" i="26"/>
  <c r="W89" i="26"/>
  <c r="U89" i="26"/>
  <c r="T89" i="26"/>
  <c r="B82" i="23"/>
  <c r="B89" i="23" s="1"/>
  <c r="B80" i="23"/>
  <c r="E87" i="23" s="1"/>
  <c r="B78" i="23"/>
  <c r="B92" i="23" s="1"/>
  <c r="B76" i="23"/>
  <c r="B86" i="23" s="1"/>
  <c r="B89" i="26"/>
  <c r="B106" i="26" s="1"/>
  <c r="B87" i="26"/>
  <c r="E94" i="26" s="1"/>
  <c r="B85" i="26"/>
  <c r="B99" i="26" s="1"/>
  <c r="B83" i="26"/>
  <c r="B97" i="26" s="1"/>
  <c r="B81" i="26"/>
  <c r="E99" i="26" s="1"/>
  <c r="B65" i="26"/>
  <c r="E69" i="26" s="1"/>
  <c r="B63" i="26"/>
  <c r="E70" i="26" s="1"/>
  <c r="B61" i="26"/>
  <c r="B75" i="26" s="1"/>
  <c r="B59" i="26"/>
  <c r="E76" i="26" s="1"/>
  <c r="B43" i="26"/>
  <c r="E47" i="26" s="1"/>
  <c r="B41" i="26"/>
  <c r="B54" i="26" s="1"/>
  <c r="B39" i="26"/>
  <c r="B53" i="26" s="1"/>
  <c r="B37" i="26"/>
  <c r="E54" i="26" s="1"/>
  <c r="B21" i="26"/>
  <c r="E25" i="26" s="1"/>
  <c r="B19" i="26"/>
  <c r="E28" i="26" s="1"/>
  <c r="B17" i="26"/>
  <c r="B31" i="26" s="1"/>
  <c r="B15" i="26"/>
  <c r="E32" i="26" s="1"/>
  <c r="W87" i="26"/>
  <c r="U87" i="26"/>
  <c r="T87" i="26"/>
  <c r="W85" i="26"/>
  <c r="U85" i="26"/>
  <c r="T85" i="26"/>
  <c r="W83" i="26"/>
  <c r="U83" i="26"/>
  <c r="T83" i="26"/>
  <c r="W81" i="26"/>
  <c r="U81" i="26"/>
  <c r="T81" i="26"/>
  <c r="W65" i="26"/>
  <c r="U65" i="26"/>
  <c r="T65" i="26"/>
  <c r="W63" i="26"/>
  <c r="U63" i="26"/>
  <c r="T63" i="26"/>
  <c r="W61" i="26"/>
  <c r="U61" i="26"/>
  <c r="T61" i="26"/>
  <c r="W59" i="26"/>
  <c r="U59" i="26"/>
  <c r="T59" i="26"/>
  <c r="E53" i="26"/>
  <c r="W43" i="26"/>
  <c r="U43" i="26"/>
  <c r="T43" i="26"/>
  <c r="W41" i="26"/>
  <c r="U41" i="26"/>
  <c r="T41" i="26"/>
  <c r="W39" i="26"/>
  <c r="U39" i="26"/>
  <c r="T39" i="26"/>
  <c r="W37" i="26"/>
  <c r="U37" i="26"/>
  <c r="T37" i="26"/>
  <c r="W19" i="26"/>
  <c r="U19" i="26"/>
  <c r="V19" i="26" s="1"/>
  <c r="T19" i="26"/>
  <c r="W17" i="26"/>
  <c r="U17" i="26"/>
  <c r="T17" i="26"/>
  <c r="W15" i="26"/>
  <c r="U15" i="26"/>
  <c r="T15" i="26"/>
  <c r="V37" i="26" l="1"/>
  <c r="V17" i="26"/>
  <c r="V65" i="26"/>
  <c r="V63" i="26"/>
  <c r="V61" i="26"/>
  <c r="V41" i="26"/>
  <c r="V39" i="26"/>
  <c r="V85" i="26"/>
  <c r="V89" i="26"/>
  <c r="V83" i="26"/>
  <c r="V21" i="26"/>
  <c r="V87" i="26"/>
  <c r="E89" i="23"/>
  <c r="V43" i="26"/>
  <c r="V59" i="26"/>
  <c r="B90" i="23"/>
  <c r="V15" i="26"/>
  <c r="V81" i="26"/>
  <c r="E92" i="23"/>
  <c r="E86" i="23"/>
  <c r="E93" i="23"/>
  <c r="B87" i="23"/>
  <c r="B93" i="23"/>
  <c r="E90" i="23"/>
  <c r="B50" i="26"/>
  <c r="B32" i="26"/>
  <c r="E26" i="26"/>
  <c r="E48" i="26"/>
  <c r="B100" i="26"/>
  <c r="B103" i="26"/>
  <c r="E103" i="26"/>
  <c r="B72" i="26"/>
  <c r="E75" i="26"/>
  <c r="B76" i="26"/>
  <c r="E72" i="26"/>
  <c r="E73" i="26"/>
  <c r="E50" i="26"/>
  <c r="E51" i="26"/>
  <c r="B28" i="26"/>
  <c r="E31" i="26"/>
  <c r="E29" i="26"/>
  <c r="B47" i="26"/>
  <c r="E97" i="26"/>
  <c r="E106" i="26"/>
  <c r="B102" i="26"/>
  <c r="B105" i="26"/>
  <c r="B25" i="26"/>
  <c r="B93" i="26"/>
  <c r="B96" i="26"/>
  <c r="B26" i="26"/>
  <c r="B29" i="26"/>
  <c r="B48" i="26"/>
  <c r="B51" i="26"/>
  <c r="B70" i="26"/>
  <c r="B73" i="26"/>
  <c r="E93" i="26"/>
  <c r="E96" i="26"/>
  <c r="E102" i="26"/>
  <c r="E105" i="26"/>
  <c r="B69" i="26"/>
  <c r="E100" i="26"/>
  <c r="B94" i="26"/>
  <c r="B60" i="23" l="1"/>
  <c r="B58" i="23"/>
  <c r="B56" i="23"/>
  <c r="B54" i="23"/>
  <c r="B41" i="23"/>
  <c r="B39" i="23"/>
  <c r="B37" i="23"/>
  <c r="B21" i="23"/>
  <c r="B19" i="23"/>
  <c r="B17" i="23"/>
  <c r="B26" i="23" s="1"/>
  <c r="B15" i="23"/>
  <c r="B25" i="23" s="1"/>
  <c r="W82" i="23"/>
  <c r="U82" i="23"/>
  <c r="T82" i="23"/>
  <c r="V82" i="23" l="1"/>
  <c r="W80" i="23"/>
  <c r="U80" i="23"/>
  <c r="T80" i="23"/>
  <c r="W78" i="23"/>
  <c r="U78" i="23"/>
  <c r="T78" i="23"/>
  <c r="W76" i="23"/>
  <c r="U76" i="23"/>
  <c r="T76" i="23"/>
  <c r="W60" i="23"/>
  <c r="U60" i="23"/>
  <c r="T60" i="23"/>
  <c r="E64" i="23"/>
  <c r="W58" i="23"/>
  <c r="U58" i="23"/>
  <c r="T58" i="23"/>
  <c r="E65" i="23"/>
  <c r="W56" i="23"/>
  <c r="U56" i="23"/>
  <c r="T56" i="23"/>
  <c r="E68" i="23"/>
  <c r="W54" i="23"/>
  <c r="U54" i="23"/>
  <c r="T54" i="23"/>
  <c r="E71" i="23"/>
  <c r="W41" i="23"/>
  <c r="U41" i="23"/>
  <c r="T41" i="23"/>
  <c r="E45" i="23"/>
  <c r="W39" i="23"/>
  <c r="U39" i="23"/>
  <c r="T39" i="23"/>
  <c r="E47" i="23"/>
  <c r="W37" i="23"/>
  <c r="U37" i="23"/>
  <c r="T37" i="23"/>
  <c r="E49" i="23"/>
  <c r="W21" i="23"/>
  <c r="U21" i="23"/>
  <c r="T21" i="23"/>
  <c r="E31" i="23"/>
  <c r="W19" i="23"/>
  <c r="U19" i="23"/>
  <c r="T19" i="23"/>
  <c r="E26" i="23"/>
  <c r="W17" i="23"/>
  <c r="U17" i="23"/>
  <c r="T17" i="23"/>
  <c r="E29" i="23"/>
  <c r="W15" i="23"/>
  <c r="U15" i="23"/>
  <c r="T15" i="23"/>
  <c r="E32" i="23"/>
  <c r="V19" i="23" l="1"/>
  <c r="V39" i="23"/>
  <c r="V58" i="23"/>
  <c r="V78" i="23"/>
  <c r="V15" i="23"/>
  <c r="V17" i="23"/>
  <c r="V54" i="23"/>
  <c r="V56" i="23"/>
  <c r="E25" i="23"/>
  <c r="E70" i="23"/>
  <c r="V80" i="23"/>
  <c r="V21" i="23"/>
  <c r="B28" i="23"/>
  <c r="V60" i="23"/>
  <c r="B67" i="23"/>
  <c r="B31" i="23"/>
  <c r="B70" i="23"/>
  <c r="V41" i="23"/>
  <c r="E28" i="23"/>
  <c r="V37" i="23"/>
  <c r="E67" i="23"/>
  <c r="V76" i="23"/>
  <c r="B64" i="23"/>
  <c r="B29" i="23"/>
  <c r="B32" i="23"/>
  <c r="B45" i="23"/>
  <c r="B47" i="23"/>
  <c r="B49" i="23"/>
  <c r="B65" i="23"/>
  <c r="B68" i="23"/>
  <c r="B71" i="23"/>
</calcChain>
</file>

<file path=xl/sharedStrings.xml><?xml version="1.0" encoding="utf-8"?>
<sst xmlns="http://schemas.openxmlformats.org/spreadsheetml/2006/main" count="1131" uniqueCount="192">
  <si>
    <t>EQUIPO</t>
  </si>
  <si>
    <t>PTS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</si>
  <si>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</si>
  <si>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</si>
  <si>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</si>
  <si>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</si>
  <si>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</si>
  <si>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</si>
  <si>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</si>
  <si>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</si>
  <si>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</si>
  <si>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</si>
  <si>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</si>
  <si>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</si>
  <si>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PJ</t>
  </si>
  <si>
    <t>PG</t>
  </si>
  <si>
    <t>PP</t>
  </si>
  <si>
    <t>PPW</t>
  </si>
  <si>
    <t>Pos.</t>
  </si>
  <si>
    <t>GRUPO F</t>
  </si>
  <si>
    <t>GRUPO G</t>
  </si>
  <si>
    <t>GRUPO H</t>
  </si>
  <si>
    <t>Educación</t>
  </si>
  <si>
    <t>General</t>
  </si>
  <si>
    <t>EPC</t>
  </si>
  <si>
    <t>Competitividad</t>
  </si>
  <si>
    <t>Gobierno</t>
  </si>
  <si>
    <t>Transporte y Movilidad</t>
  </si>
  <si>
    <t>CONVIDA</t>
  </si>
  <si>
    <t>Salud</t>
  </si>
  <si>
    <t>Despacho del Gobernador</t>
  </si>
  <si>
    <t>Ciencia y Tecnología</t>
  </si>
  <si>
    <t>Función Pública</t>
  </si>
  <si>
    <t>TIC</t>
  </si>
  <si>
    <t>Hacienda</t>
  </si>
  <si>
    <t>IDACO</t>
  </si>
  <si>
    <t>Corporación Social</t>
  </si>
  <si>
    <t>Agencia Catastral</t>
  </si>
  <si>
    <t>Contraloría</t>
  </si>
  <si>
    <t>Agencia Comercial</t>
  </si>
  <si>
    <t>INDEPORTES</t>
  </si>
  <si>
    <t>Desarrollo e Inclusión</t>
  </si>
  <si>
    <t>IDECUT</t>
  </si>
  <si>
    <t>Beneficencia</t>
  </si>
  <si>
    <t>Ambiente</t>
  </si>
  <si>
    <t>Asuntos Internacionales</t>
  </si>
  <si>
    <t xml:space="preserve">ESCENARIO </t>
  </si>
  <si>
    <t>GRUPO I</t>
  </si>
  <si>
    <t>GRUPO J</t>
  </si>
  <si>
    <t>EQUIPOS PARTICIPANTES</t>
  </si>
  <si>
    <t>Asamblea de Cundinamarca</t>
  </si>
  <si>
    <t>Alta Consejería para la Felicidad</t>
  </si>
  <si>
    <t>Agencia para la Paz y la Convivencia</t>
  </si>
  <si>
    <t>Control Interno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</si>
  <si>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</si>
  <si>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</si>
  <si>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</si>
  <si>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</si>
  <si>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</si>
  <si>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</si>
  <si>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</si>
  <si>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</si>
  <si>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</si>
  <si>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</si>
  <si>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</si>
  <si>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</si>
  <si>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</si>
  <si>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</si>
  <si>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>Inmobiliaria</t>
  </si>
  <si>
    <t>UAEGRD</t>
  </si>
  <si>
    <t>Pensiones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</si>
  <si>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</si>
  <si>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</si>
  <si>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</si>
  <si>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</si>
  <si>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</si>
  <si>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</si>
  <si>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</si>
  <si>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</si>
  <si>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</si>
  <si>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</si>
  <si>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</si>
  <si>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</si>
  <si>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</si>
  <si>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</si>
  <si>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</si>
  <si>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</si>
  <si>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</si>
  <si>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</si>
  <si>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</si>
  <si>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</si>
  <si>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</si>
  <si>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</si>
  <si>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</si>
  <si>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</si>
  <si>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</si>
  <si>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</si>
  <si>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</si>
  <si>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</si>
  <si>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</si>
  <si>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</si>
  <si>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</si>
  <si>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</si>
  <si>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</si>
  <si>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</si>
  <si>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</si>
  <si>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</si>
  <si>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</si>
  <si>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</si>
  <si>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</si>
  <si>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</si>
  <si>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vs</t>
  </si>
  <si>
    <t>CF</t>
  </si>
  <si>
    <t>CC</t>
  </si>
  <si>
    <t>DIF</t>
  </si>
  <si>
    <t>PGW</t>
  </si>
  <si>
    <t>SORTEO PRIMERA FASE BALONCESTO MASCULINO COPA GOBERNACION 2023 "PONLE COLOR A LA COPA"</t>
  </si>
  <si>
    <t>SORTEO PRIMERA FASE BALONCESTO FEMENINO COPA GOBERNACION 2023 "PONLE COLOR A LA COPA"</t>
  </si>
  <si>
    <t>CAMPO 2</t>
  </si>
  <si>
    <t>PROGRAMACIÓN DE PARTIDOS - 1RA FASE GRUPO A</t>
  </si>
  <si>
    <t>PROGRAMACIÓN DE PARTIDOS - 1RA FASE GRUPO B</t>
  </si>
  <si>
    <t>PROGRAMACIÓN DE PARTIDOS - 1RA FASE GRUPO C</t>
  </si>
  <si>
    <t>PROGRAMACIÓN DE PARTIDOS - 1RA FASE GRUPO D</t>
  </si>
  <si>
    <t>TORNEO DE BALONCESTO FEMENINO COPA GOBERNACION 2023</t>
  </si>
  <si>
    <t>TORNEO DE BALONCESTO MASCULINO COPA GOBERNACION 2023</t>
  </si>
  <si>
    <t>ACIDC</t>
  </si>
  <si>
    <t>Contraloria de Cundinamarca</t>
  </si>
  <si>
    <t>Desarrollo e Inclusión Social</t>
  </si>
  <si>
    <t>Planeacion</t>
  </si>
  <si>
    <t>SCDE</t>
  </si>
  <si>
    <t xml:space="preserve">Sec Educación  </t>
  </si>
  <si>
    <t>Secretaria de TIC</t>
  </si>
  <si>
    <t>SECRETARIA GENERAL</t>
  </si>
  <si>
    <t>TRANSPORTE Y MOVILILDAD</t>
  </si>
  <si>
    <t xml:space="preserve">UNIDAD DE PENSIONES </t>
  </si>
  <si>
    <t xml:space="preserve">ICCU </t>
  </si>
  <si>
    <t xml:space="preserve">Secretaria de  Edcuación </t>
  </si>
  <si>
    <t xml:space="preserve">Secretaría del Ambiente </t>
  </si>
  <si>
    <t>Transporte y Moviidad</t>
  </si>
  <si>
    <t xml:space="preserve">INDEPORTES </t>
  </si>
  <si>
    <t>Habitat y Vivienda</t>
  </si>
  <si>
    <t>U.A.E.P.C.</t>
  </si>
  <si>
    <t>EIC</t>
  </si>
  <si>
    <t>ACID</t>
  </si>
  <si>
    <t>Secretaría General</t>
  </si>
  <si>
    <t>Secretaría de Hacienda</t>
  </si>
  <si>
    <t>Desarrollo e Inclusion Social</t>
  </si>
  <si>
    <t>ENTIDADES BALONCESTO FEMENINO</t>
  </si>
  <si>
    <t>ENTIDADES BALONCESTO MASCULINO</t>
  </si>
  <si>
    <t>FONDECUN</t>
  </si>
  <si>
    <t xml:space="preserve">CONTRALORIA </t>
  </si>
  <si>
    <t>CAMPO 3</t>
  </si>
  <si>
    <t>12:00 M</t>
  </si>
  <si>
    <t>31 de mayo</t>
  </si>
  <si>
    <t>campo 1</t>
  </si>
  <si>
    <t>campo 2</t>
  </si>
  <si>
    <t>1:00 p.m.</t>
  </si>
  <si>
    <t>campo 3</t>
  </si>
  <si>
    <t>1ro de junio</t>
  </si>
  <si>
    <t>2 de Junio</t>
  </si>
  <si>
    <t>1 p.m.</t>
  </si>
  <si>
    <t>1 p.m</t>
  </si>
  <si>
    <t>5 de Junio</t>
  </si>
  <si>
    <t>6 de Junio</t>
  </si>
  <si>
    <t>7 de Junio</t>
  </si>
  <si>
    <t>8 de Junio</t>
  </si>
  <si>
    <t>fem</t>
  </si>
  <si>
    <t xml:space="preserve">fem </t>
  </si>
  <si>
    <t>masc</t>
  </si>
  <si>
    <t>13 de Junio</t>
  </si>
  <si>
    <t>mascu</t>
  </si>
  <si>
    <t>14 de Junio</t>
  </si>
  <si>
    <t xml:space="preserve">Secretaria de  Educación </t>
  </si>
  <si>
    <t>TORNEO DE BALONCESTO COPA GOBERNACION 2023</t>
  </si>
  <si>
    <t>Baloncesto fem y masc</t>
  </si>
  <si>
    <t>CAMPO1</t>
  </si>
  <si>
    <t>11:00 A M</t>
  </si>
  <si>
    <t>Boletin 03</t>
  </si>
  <si>
    <t>12:00M</t>
  </si>
  <si>
    <t>1:00  p.m.</t>
  </si>
  <si>
    <t>11:00 a.m.</t>
  </si>
  <si>
    <t>1:00 P M</t>
  </si>
  <si>
    <t>Actualización: junio 5 - 2023</t>
  </si>
  <si>
    <t>Boletin 04</t>
  </si>
  <si>
    <t>Actualización: JUNIO 06- 2023</t>
  </si>
  <si>
    <t>EL EQUIPO FUNCION PUBLICA, PRESENTARSE PARA EL W.O  y firma de planilla</t>
  </si>
  <si>
    <t>EL EQUIPO FONDECUN, PRESENTARSE PARA EL W.O  y firma de planilla</t>
  </si>
  <si>
    <t>EL EQUIPO TRANSPORTE Y MOVILIDAD , PRESENTARSE PARA EL W.O  y firma de planilla</t>
  </si>
  <si>
    <t>EL EQUIPO UAEGRD PRESENTARSE PARA EL W.O  y firma de planilla</t>
  </si>
  <si>
    <t>EL EQUIPO ICCU PRESENTARSE PARA EL W.O  y firma de planilla</t>
  </si>
  <si>
    <t>EL EQUIPO IDACO PRESENTARSE PARA EL W.O  y firma de planilla</t>
  </si>
  <si>
    <t>EL EQUIPO DESARROLLO E INCLUS PRESENTARSE PARA EL W.O  y firma de planilla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</si>
</sst>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Trebuchet MS"/>
      <family val="2"/>
    </font>
    <font>
      <sz val="10"/>
      <color theme="3" tint="-0.249977111117893"/>
      <name val="Trebuchet MS"/>
      <family val="2"/>
    </font>
    <font>
      <b/>
      <sz val="9"/>
      <color theme="0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5" fontId="9" fillId="2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1" fillId="0" borderId="7" xfId="0" applyFont="1" applyBorder="1"/>
    <xf numFmtId="0" fontId="0" fillId="0" borderId="8" xfId="0" applyBorder="1"/>
    <xf numFmtId="0" fontId="0" fillId="0" borderId="9" xfId="0" applyBorder="1"/>
    <xf numFmtId="0" fontId="0" fillId="9" borderId="1" xfId="0" applyFill="1" applyBorder="1"/>
    <xf numFmtId="1" fontId="9" fillId="0" borderId="1" xfId="3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14" fontId="7" fillId="5" borderId="1" xfId="3" applyNumberFormat="1" applyFont="1" applyFill="1" applyBorder="1" applyAlignment="1">
      <alignment horizontal="center" vertical="center"/>
    </xf>
    <xf numFmtId="0" fontId="0" fillId="10" borderId="0" xfId="0" applyFill="1"/>
    <xf numFmtId="0" fontId="0" fillId="11" borderId="0" xfId="0" applyFill="1"/>
    <xf numFmtId="0" fontId="0" fillId="7" borderId="0" xfId="0" applyFill="1"/>
    <xf numFmtId="0" fontId="0" fillId="9" borderId="0" xfId="0" applyFill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1" fontId="4" fillId="0" borderId="1" xfId="0" applyNumberFormat="1" applyFont="1" applyBorder="1" applyAlignment="1">
      <alignment horizontal="center"/>
    </xf>
    <xf numFmtId="1" fontId="9" fillId="0" borderId="14" xfId="3" applyNumberFormat="1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7" fillId="6" borderId="0" xfId="0" applyFont="1" applyFill="1" applyAlignment="1">
      <alignment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readingOrder="1"/>
    </xf>
    <xf numFmtId="0" fontId="19" fillId="0" borderId="0" xfId="0" applyFont="1" applyAlignment="1">
      <alignment horizontal="left" vertical="center" readingOrder="1"/>
    </xf>
    <xf numFmtId="0" fontId="19" fillId="0" borderId="1" xfId="0" applyFont="1" applyBorder="1" applyAlignment="1">
      <alignment horizontal="left" vertical="center" readingOrder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5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0" fillId="11" borderId="0" xfId="0" applyFill="1" applyAlignment="1">
      <alignment horizontal="left"/>
    </xf>
    <xf numFmtId="0" fontId="0" fillId="11" borderId="1" xfId="0" applyFill="1" applyBorder="1"/>
    <xf numFmtId="18" fontId="9" fillId="2" borderId="1" xfId="0" applyNumberFormat="1" applyFont="1" applyFill="1" applyBorder="1" applyAlignment="1">
      <alignment horizontal="center" vertical="center"/>
    </xf>
    <xf numFmtId="0" fontId="0" fillId="9" borderId="16" xfId="0" applyFill="1" applyBorder="1"/>
    <xf numFmtId="0" fontId="10" fillId="0" borderId="28" xfId="0" applyFont="1" applyBorder="1"/>
    <xf numFmtId="20" fontId="0" fillId="0" borderId="28" xfId="0" applyNumberFormat="1" applyBorder="1" applyAlignment="1">
      <alignment horizontal="right"/>
    </xf>
    <xf numFmtId="20" fontId="0" fillId="0" borderId="28" xfId="0" applyNumberFormat="1" applyBorder="1"/>
    <xf numFmtId="0" fontId="0" fillId="0" borderId="28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0" fillId="0" borderId="19" xfId="0" applyFont="1" applyBorder="1" applyAlignment="1">
      <alignment horizontal="left"/>
    </xf>
    <xf numFmtId="0" fontId="0" fillId="0" borderId="29" xfId="0" applyBorder="1"/>
    <xf numFmtId="20" fontId="0" fillId="0" borderId="30" xfId="0" applyNumberFormat="1" applyBorder="1" applyAlignment="1">
      <alignment horizontal="right"/>
    </xf>
    <xf numFmtId="20" fontId="0" fillId="0" borderId="31" xfId="0" applyNumberFormat="1" applyBorder="1" applyAlignment="1">
      <alignment horizontal="right"/>
    </xf>
    <xf numFmtId="0" fontId="0" fillId="0" borderId="32" xfId="0" applyBorder="1"/>
    <xf numFmtId="0" fontId="0" fillId="0" borderId="3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164" fontId="8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20" fontId="0" fillId="10" borderId="30" xfId="0" applyNumberFormat="1" applyFill="1" applyBorder="1" applyAlignment="1">
      <alignment horizontal="right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0" fillId="10" borderId="7" xfId="0" applyFill="1" applyBorder="1"/>
    <xf numFmtId="0" fontId="0" fillId="13" borderId="31" xfId="0" applyFill="1" applyBorder="1" applyAlignment="1">
      <alignment horizontal="right"/>
    </xf>
    <xf numFmtId="0" fontId="0" fillId="10" borderId="32" xfId="0" applyFill="1" applyBorder="1"/>
    <xf numFmtId="0" fontId="0" fillId="10" borderId="32" xfId="0" applyFill="1" applyBorder="1" applyAlignment="1">
      <alignment horizontal="center"/>
    </xf>
    <xf numFmtId="0" fontId="0" fillId="10" borderId="9" xfId="0" applyFill="1" applyBorder="1"/>
    <xf numFmtId="18" fontId="0" fillId="10" borderId="31" xfId="0" applyNumberFormat="1" applyFill="1" applyBorder="1" applyAlignment="1">
      <alignment horizontal="right"/>
    </xf>
    <xf numFmtId="0" fontId="0" fillId="10" borderId="10" xfId="0" applyFill="1" applyBorder="1"/>
    <xf numFmtId="0" fontId="0" fillId="10" borderId="10" xfId="0" applyFill="1" applyBorder="1" applyAlignment="1">
      <alignment horizontal="center"/>
    </xf>
    <xf numFmtId="0" fontId="0" fillId="10" borderId="36" xfId="0" applyFill="1" applyBorder="1"/>
    <xf numFmtId="20" fontId="0" fillId="0" borderId="1" xfId="0" applyNumberFormat="1" applyBorder="1" applyAlignment="1">
      <alignment horizontal="right"/>
    </xf>
    <xf numFmtId="20" fontId="0" fillId="13" borderId="30" xfId="0" applyNumberFormat="1" applyFill="1" applyBorder="1" applyAlignment="1">
      <alignment horizontal="right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13" borderId="7" xfId="0" applyFill="1" applyBorder="1"/>
    <xf numFmtId="0" fontId="0" fillId="13" borderId="37" xfId="0" applyFill="1" applyBorder="1" applyAlignment="1">
      <alignment horizontal="right"/>
    </xf>
    <xf numFmtId="0" fontId="0" fillId="13" borderId="10" xfId="0" applyFill="1" applyBorder="1"/>
    <xf numFmtId="0" fontId="0" fillId="13" borderId="10" xfId="0" applyFill="1" applyBorder="1" applyAlignment="1">
      <alignment horizontal="center"/>
    </xf>
    <xf numFmtId="0" fontId="0" fillId="13" borderId="36" xfId="0" applyFill="1" applyBorder="1"/>
    <xf numFmtId="0" fontId="0" fillId="13" borderId="32" xfId="0" applyFill="1" applyBorder="1"/>
    <xf numFmtId="0" fontId="0" fillId="13" borderId="32" xfId="0" applyFill="1" applyBorder="1" applyAlignment="1">
      <alignment horizontal="center"/>
    </xf>
    <xf numFmtId="0" fontId="0" fillId="13" borderId="9" xfId="0" applyFill="1" applyBorder="1"/>
    <xf numFmtId="165" fontId="9" fillId="0" borderId="1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 wrapText="1"/>
    </xf>
    <xf numFmtId="18" fontId="9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1" fontId="4" fillId="4" borderId="18" xfId="0" applyNumberFormat="1" applyFont="1" applyFill="1" applyBorder="1" applyAlignment="1">
      <alignment horizontal="center"/>
    </xf>
    <xf numFmtId="1" fontId="4" fillId="4" borderId="27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" fontId="22" fillId="6" borderId="12" xfId="0" applyNumberFormat="1" applyFont="1" applyFill="1" applyBorder="1" applyAlignment="1">
      <alignment horizontal="center" vertical="center" wrapText="1"/>
    </xf>
    <xf numFmtId="1" fontId="22" fillId="6" borderId="14" xfId="0" applyNumberFormat="1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4" fillId="2" borderId="14" xfId="0" applyNumberFormat="1" applyFont="1" applyFill="1" applyBorder="1" applyAlignment="1">
      <alignment horizontal="center"/>
    </xf>
    <xf numFmtId="0" fontId="9" fillId="2" borderId="10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1" fontId="9" fillId="2" borderId="1" xfId="3" applyNumberFormat="1" applyFont="1" applyFill="1" applyBorder="1" applyAlignment="1">
      <alignment horizontal="center" vertical="center"/>
    </xf>
    <xf numFmtId="1" fontId="17" fillId="3" borderId="1" xfId="3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4" borderId="16" xfId="3" applyNumberFormat="1" applyFont="1" applyFill="1" applyBorder="1" applyAlignment="1">
      <alignment horizontal="center" vertical="center"/>
    </xf>
    <xf numFmtId="1" fontId="9" fillId="4" borderId="18" xfId="3" applyNumberFormat="1" applyFont="1" applyFill="1" applyBorder="1" applyAlignment="1">
      <alignment horizontal="center" vertical="center"/>
    </xf>
    <xf numFmtId="1" fontId="9" fillId="4" borderId="26" xfId="3" applyNumberFormat="1" applyFont="1" applyFill="1" applyBorder="1" applyAlignment="1">
      <alignment horizontal="center" vertical="center"/>
    </xf>
    <xf numFmtId="1" fontId="9" fillId="4" borderId="27" xfId="3" applyNumberFormat="1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0" xfId="3" applyFont="1" applyFill="1" applyBorder="1" applyAlignment="1">
      <alignment horizontal="center" vertical="center" wrapText="1"/>
    </xf>
    <xf numFmtId="0" fontId="7" fillId="5" borderId="15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/>
    </xf>
    <xf numFmtId="0" fontId="7" fillId="5" borderId="14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" fontId="14" fillId="6" borderId="12" xfId="0" applyNumberFormat="1" applyFont="1" applyFill="1" applyBorder="1" applyAlignment="1">
      <alignment horizontal="center" vertical="center" wrapText="1"/>
    </xf>
    <xf numFmtId="1" fontId="14" fillId="6" borderId="14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12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16" fillId="3" borderId="1" xfId="3" applyNumberFormat="1" applyFont="1" applyFill="1" applyBorder="1" applyAlignment="1">
      <alignment horizontal="center" vertical="center"/>
    </xf>
    <xf numFmtId="14" fontId="9" fillId="2" borderId="12" xfId="0" applyNumberFormat="1" applyFont="1" applyFill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" fontId="9" fillId="0" borderId="15" xfId="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33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</cellXfs>
  <cellStyles count="162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00CC66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7D966408-7A02-42C2-A9E1-2582689E7C8E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255BD9F9-77E2-403E-B173-38E6ADD07AB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14</xdr:col>
      <xdr:colOff>237896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11EE011-7494-48D0-9289-7EC062965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79AF4EA6-3B2B-4103-BC11-1316431B430A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C52EE40B-97FE-4099-9344-70C2772B846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49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8BCCFD60-2959-43EE-AA3D-6548C8B6BBB4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49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018073B5-A365-4B8F-B16D-66941C98764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50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4951D9C9-D95F-4AB7-BCCC-CCA9C61352C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50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2C086D75-D95F-449F-88CF-0A5084545B66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71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37EC09AE-326C-4458-89CA-209A7993550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71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319E6C16-E381-42CA-9ACA-D83987ACC7F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DE22B3EF-FE05-4308-8A71-8FB59C6AD17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2B4B06C7-66C3-4396-AF7F-E17DE9A6BFA5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D64ADF1D-5838-4FDC-A6E5-89E5425CA1F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E60F57A6-798A-4D72-B389-98FACE8E0C1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15</xdr:col>
      <xdr:colOff>56921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F0234CB-3F9A-43CC-ADCC-20AB37800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6735B8D4-79AA-4531-BFC7-1AE395666F4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6C01A3AE-F981-45B7-B2A0-A169B00ABB0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B38FC547-EFDA-498F-82BC-C86BE1D5061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372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4069E1F4-8EBB-4BE0-86F1-43CD2FAB977D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372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55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E6725B84-B0B5-45C0-B16C-B4F2BEA69133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55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9DBCC908-BD49-4629-BE19-538A5FA33F1B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BA7B1D0D-AB8E-4388-8DB6-01CD98FF66F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554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84E12D07-37E8-4C17-B965-1222A38674E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554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100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22D3FBA5-1320-4566-BB05-B1F547316B4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1166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100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71243A89-CA05-4D05-91CD-4643175CE32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1166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100</xdr:row>
      <xdr:rowOff>0</xdr:rowOff>
    </xdr:from>
    <xdr:ext cx="304800" cy="303679"/>
    <xdr:sp macro="" textlink="">
      <xdr:nvSpPr>
        <xdr:cNvPr id="15" name="AutoShape 38" descr="Resultado de imagen para LOGO CAR CUNDINAMARCA">
          <a:extLst>
            <a:ext uri="{FF2B5EF4-FFF2-40B4-BE49-F238E27FC236}">
              <a16:creationId xmlns:a16="http://schemas.microsoft.com/office/drawing/2014/main" id="{BBC2CE1D-4A00-40B2-8387-6BD83300967C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507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100</xdr:row>
      <xdr:rowOff>0</xdr:rowOff>
    </xdr:from>
    <xdr:ext cx="304800" cy="303679"/>
    <xdr:sp macro="" textlink="">
      <xdr:nvSpPr>
        <xdr:cNvPr id="16" name="AutoShape 39" descr="Resultado de imagen para LOGO CAR CUNDINAMARCA">
          <a:extLst>
            <a:ext uri="{FF2B5EF4-FFF2-40B4-BE49-F238E27FC236}">
              <a16:creationId xmlns:a16="http://schemas.microsoft.com/office/drawing/2014/main" id="{3AAAC1EA-70BE-43E7-9125-119472428645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507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101</xdr:row>
      <xdr:rowOff>0</xdr:rowOff>
    </xdr:from>
    <xdr:ext cx="304800" cy="303679"/>
    <xdr:sp macro="" textlink="">
      <xdr:nvSpPr>
        <xdr:cNvPr id="17" name="AutoShape 38" descr="Resultado de imagen para LOGO CAR CUNDINAMARCA">
          <a:extLst>
            <a:ext uri="{FF2B5EF4-FFF2-40B4-BE49-F238E27FC236}">
              <a16:creationId xmlns:a16="http://schemas.microsoft.com/office/drawing/2014/main" id="{0CCB729A-E644-43AA-AC26-85A75F85F21C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6977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101</xdr:row>
      <xdr:rowOff>0</xdr:rowOff>
    </xdr:from>
    <xdr:ext cx="304800" cy="303679"/>
    <xdr:sp macro="" textlink="">
      <xdr:nvSpPr>
        <xdr:cNvPr id="18" name="AutoShape 39" descr="Resultado de imagen para LOGO CAR CUNDINAMARCA">
          <a:extLst>
            <a:ext uri="{FF2B5EF4-FFF2-40B4-BE49-F238E27FC236}">
              <a16:creationId xmlns:a16="http://schemas.microsoft.com/office/drawing/2014/main" id="{4992080F-06A0-4AB7-8354-7B5F033D0953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6977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75</v>
      </c>
      <c r="B2" t="s">
        <v>93</v>
      </c>
      <c r="C2" s="22">
        <v>1</v>
      </c>
    </row>
    <row r="3" spans="1:3" x14ac:dyDescent="0.25">
      <c r="A3" t="s">
        <v>79</v>
      </c>
      <c r="B3" t="s">
        <v>103</v>
      </c>
      <c r="C3" s="22">
        <v>2</v>
      </c>
    </row>
    <row r="4" spans="1:3" x14ac:dyDescent="0.25">
      <c r="A4" t="s">
        <v>85</v>
      </c>
      <c r="B4" t="s">
        <v>106</v>
      </c>
      <c r="C4" s="22">
        <v>3</v>
      </c>
    </row>
    <row r="5" spans="1:3" x14ac:dyDescent="0.25">
      <c r="A5" t="s">
        <v>87</v>
      </c>
      <c r="B5" t="s">
        <v>97</v>
      </c>
      <c r="C5" s="22">
        <v>4</v>
      </c>
    </row>
    <row r="6" spans="1:3" x14ac:dyDescent="0.25">
      <c r="A6" t="s">
        <v>76</v>
      </c>
      <c r="B6" t="s">
        <v>100</v>
      </c>
      <c r="C6" s="23">
        <v>5</v>
      </c>
    </row>
    <row r="7" spans="1:3" x14ac:dyDescent="0.25">
      <c r="A7" t="s">
        <v>86</v>
      </c>
      <c r="B7" t="s">
        <v>96</v>
      </c>
      <c r="C7" s="23">
        <v>6</v>
      </c>
    </row>
    <row r="8" spans="1:3" x14ac:dyDescent="0.25">
      <c r="A8" t="s">
        <v>83</v>
      </c>
      <c r="B8" t="s">
        <v>42</v>
      </c>
      <c r="C8" s="23">
        <v>7</v>
      </c>
    </row>
    <row r="9" spans="1:3" x14ac:dyDescent="0.25">
      <c r="A9" t="s">
        <v>90</v>
      </c>
      <c r="B9" t="s">
        <v>28</v>
      </c>
      <c r="C9" s="23">
        <v>8</v>
      </c>
    </row>
    <row r="10" spans="1:3" x14ac:dyDescent="0.25">
      <c r="A10" t="s">
        <v>80</v>
      </c>
      <c r="B10" t="s">
        <v>98</v>
      </c>
      <c r="C10" s="24">
        <v>9</v>
      </c>
    </row>
    <row r="11" spans="1:3" x14ac:dyDescent="0.25">
      <c r="A11" t="s">
        <v>91</v>
      </c>
      <c r="B11" t="s">
        <v>105</v>
      </c>
      <c r="C11" s="24">
        <v>10</v>
      </c>
    </row>
    <row r="12" spans="1:3" x14ac:dyDescent="0.25">
      <c r="A12" t="s">
        <v>84</v>
      </c>
      <c r="B12" t="s">
        <v>95</v>
      </c>
      <c r="C12" s="24">
        <v>11</v>
      </c>
    </row>
    <row r="13" spans="1:3" x14ac:dyDescent="0.25">
      <c r="A13" t="s">
        <v>81</v>
      </c>
      <c r="B13" t="s">
        <v>99</v>
      </c>
      <c r="C13" s="24">
        <v>12</v>
      </c>
    </row>
    <row r="14" spans="1:3" x14ac:dyDescent="0.25">
      <c r="A14" t="s">
        <v>73</v>
      </c>
      <c r="B14" t="s">
        <v>104</v>
      </c>
      <c r="C14" s="25">
        <v>13</v>
      </c>
    </row>
    <row r="15" spans="1:3" x14ac:dyDescent="0.25">
      <c r="A15" t="s">
        <v>88</v>
      </c>
      <c r="B15" t="s">
        <v>107</v>
      </c>
      <c r="C15" s="25">
        <v>14</v>
      </c>
    </row>
    <row r="16" spans="1:3" x14ac:dyDescent="0.25">
      <c r="A16" t="s">
        <v>82</v>
      </c>
      <c r="B16" t="s">
        <v>94</v>
      </c>
      <c r="C16" s="25">
        <v>15</v>
      </c>
    </row>
    <row r="17" spans="1:3" x14ac:dyDescent="0.25">
      <c r="A17" t="s">
        <v>78</v>
      </c>
      <c r="B17" t="s">
        <v>102</v>
      </c>
      <c r="C17" s="25">
        <v>16</v>
      </c>
    </row>
    <row r="18" spans="1:3" x14ac:dyDescent="0.25">
      <c r="A18" t="s">
        <v>74</v>
      </c>
      <c r="B18" t="s">
        <v>24</v>
      </c>
      <c r="C18" s="22">
        <v>17</v>
      </c>
    </row>
    <row r="19" spans="1:3" x14ac:dyDescent="0.25">
      <c r="A19" t="s">
        <v>77</v>
      </c>
      <c r="B19" t="s">
        <v>101</v>
      </c>
      <c r="C19" s="22">
        <v>18</v>
      </c>
    </row>
    <row r="20" spans="1:3" x14ac:dyDescent="0.25">
      <c r="A20" t="s">
        <v>72</v>
      </c>
      <c r="B20" t="s">
        <v>92</v>
      </c>
      <c r="C20" s="22">
        <v>19</v>
      </c>
    </row>
    <row r="21" spans="1:3" x14ac:dyDescent="0.25">
      <c r="A21" t="s">
        <v>89</v>
      </c>
      <c r="B21" t="s">
        <v>108</v>
      </c>
      <c r="C21" s="22">
        <v>20</v>
      </c>
    </row>
  </sheetData>
  <sortState xmlns:xlrd2="http://schemas.microsoft.com/office/spreadsheetml/2017/richdata2" ref="A2:C21">
    <sortCondition ref="C2:C21"/>
  </sortState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3:AA93"/>
  <sheetViews>
    <sheetView showGridLines="0" topLeftCell="A91" zoomScaleNormal="100" zoomScaleSheetLayoutView="100" zoomScalePageLayoutView="55" workbookViewId="0">
      <selection activeCell="U96" sqref="U96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2.42578125" style="1" customWidth="1"/>
    <col min="13" max="13" width="6.7109375" style="1" customWidth="1"/>
    <col min="14" max="14" width="5.7109375" style="1" customWidth="1"/>
    <col min="15" max="16" width="7.7109375" style="1" customWidth="1"/>
    <col min="17" max="17" width="7" style="1" customWidth="1"/>
    <col min="18" max="19" width="5.7109375" style="1" customWidth="1"/>
    <col min="20" max="20" width="5.7109375" style="7" customWidth="1"/>
    <col min="21" max="22" width="5.7109375" style="1" customWidth="1"/>
    <col min="23" max="23" width="5.7109375" style="34" customWidth="1"/>
    <col min="24" max="25" width="5.7109375" style="1" customWidth="1"/>
    <col min="26" max="26" width="5.7109375" style="34" customWidth="1"/>
    <col min="27" max="27" width="16.42578125" style="1" customWidth="1"/>
    <col min="28" max="31" width="11.42578125" style="1" customWidth="1"/>
    <col min="32" max="16384" width="10.85546875" style="1"/>
  </cols>
  <sheetData>
    <row r="3" spans="1:27" x14ac:dyDescent="0.3">
      <c r="M3" s="197"/>
      <c r="N3" s="197"/>
      <c r="O3" s="197"/>
    </row>
    <row r="4" spans="1:27" x14ac:dyDescent="0.3">
      <c r="M4" s="197"/>
      <c r="N4" s="197"/>
      <c r="O4" s="197"/>
    </row>
    <row r="5" spans="1:27" x14ac:dyDescent="0.3">
      <c r="M5" s="197"/>
      <c r="N5" s="197"/>
      <c r="O5" s="197"/>
    </row>
    <row r="9" spans="1:27" ht="15" customHeight="1" x14ac:dyDescent="0.3">
      <c r="A9" s="4" t="s">
        <v>177</v>
      </c>
      <c r="AA9" s="5" t="s">
        <v>182</v>
      </c>
    </row>
    <row r="10" spans="1:27" ht="21.75" customHeight="1" x14ac:dyDescent="0.3">
      <c r="A10" s="198" t="s">
        <v>123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9"/>
      <c r="Y10" s="9"/>
      <c r="Z10" s="36"/>
      <c r="AA10" s="9"/>
    </row>
    <row r="11" spans="1:27" ht="16.5" customHeigh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2"/>
      <c r="AA11" s="51"/>
    </row>
    <row r="12" spans="1:27" ht="15" customHeight="1" x14ac:dyDescent="0.3">
      <c r="A12" s="176" t="s">
        <v>119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0"/>
      <c r="Y12" s="10"/>
      <c r="Z12" s="36"/>
      <c r="AA12" s="10"/>
    </row>
    <row r="13" spans="1:27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"/>
      <c r="U13" s="3"/>
      <c r="V13" s="3"/>
      <c r="W13" s="35"/>
      <c r="X13" s="2"/>
      <c r="Y13" s="2"/>
      <c r="Z13" s="35"/>
      <c r="AA13" s="2"/>
    </row>
    <row r="14" spans="1:27" ht="15" customHeight="1" x14ac:dyDescent="0.3">
      <c r="A14" s="177" t="s">
        <v>9</v>
      </c>
      <c r="B14" s="179" t="s">
        <v>0</v>
      </c>
      <c r="C14" s="180"/>
      <c r="D14" s="179">
        <v>1</v>
      </c>
      <c r="E14" s="180"/>
      <c r="F14" s="179">
        <v>2</v>
      </c>
      <c r="G14" s="180"/>
      <c r="H14" s="179">
        <v>3</v>
      </c>
      <c r="I14" s="180"/>
      <c r="J14" s="179">
        <v>4</v>
      </c>
      <c r="K14" s="180"/>
      <c r="L14" s="179">
        <v>5</v>
      </c>
      <c r="M14" s="180"/>
      <c r="N14" s="181"/>
      <c r="O14" s="20" t="s">
        <v>14</v>
      </c>
      <c r="P14" s="20" t="s">
        <v>15</v>
      </c>
      <c r="Q14" s="20" t="s">
        <v>16</v>
      </c>
      <c r="R14" s="20" t="s">
        <v>115</v>
      </c>
      <c r="S14" s="21" t="s">
        <v>17</v>
      </c>
      <c r="T14" s="20" t="s">
        <v>112</v>
      </c>
      <c r="U14" s="20" t="s">
        <v>113</v>
      </c>
      <c r="V14" s="20" t="s">
        <v>114</v>
      </c>
      <c r="W14" s="38" t="s">
        <v>1</v>
      </c>
      <c r="X14" s="20" t="s">
        <v>18</v>
      </c>
    </row>
    <row r="15" spans="1:27" ht="15" customHeight="1" x14ac:dyDescent="0.3">
      <c r="A15" s="178"/>
      <c r="B15" s="160" t="str">
        <f>'SORTEO FEMENINO'!F6</f>
        <v>Secretaria de TIC</v>
      </c>
      <c r="C15" s="161"/>
      <c r="D15" s="183"/>
      <c r="E15" s="184"/>
      <c r="F15" s="187">
        <v>1</v>
      </c>
      <c r="G15" s="31">
        <v>7</v>
      </c>
      <c r="H15" s="166"/>
      <c r="I15" s="18"/>
      <c r="J15" s="166">
        <v>1</v>
      </c>
      <c r="K15" s="18">
        <v>4</v>
      </c>
      <c r="L15" s="166"/>
      <c r="M15" s="30"/>
      <c r="N15" s="182"/>
      <c r="O15" s="157">
        <v>2</v>
      </c>
      <c r="P15" s="157">
        <v>0</v>
      </c>
      <c r="Q15" s="157">
        <v>2</v>
      </c>
      <c r="R15" s="155">
        <v>0</v>
      </c>
      <c r="S15" s="157">
        <v>0</v>
      </c>
      <c r="T15" s="158">
        <f>SUM(G15,I15,K15,M15)</f>
        <v>11</v>
      </c>
      <c r="U15" s="158">
        <f>SUM(G16,I16,K16,M16)</f>
        <v>55</v>
      </c>
      <c r="V15" s="158">
        <f>+T15-U15</f>
        <v>-44</v>
      </c>
      <c r="W15" s="159">
        <f>SUM(F15,H15,J15,L15)</f>
        <v>2</v>
      </c>
      <c r="X15" s="157"/>
    </row>
    <row r="16" spans="1:27" ht="15" customHeight="1" x14ac:dyDescent="0.3">
      <c r="A16" s="178"/>
      <c r="B16" s="162"/>
      <c r="C16" s="163"/>
      <c r="D16" s="185"/>
      <c r="E16" s="186"/>
      <c r="F16" s="188"/>
      <c r="G16" s="31">
        <v>27</v>
      </c>
      <c r="H16" s="167"/>
      <c r="I16" s="18"/>
      <c r="J16" s="167"/>
      <c r="K16" s="18">
        <v>28</v>
      </c>
      <c r="L16" s="167"/>
      <c r="M16" s="30"/>
      <c r="N16" s="182"/>
      <c r="O16" s="157"/>
      <c r="P16" s="157"/>
      <c r="Q16" s="157"/>
      <c r="R16" s="156"/>
      <c r="S16" s="157"/>
      <c r="T16" s="157"/>
      <c r="U16" s="157"/>
      <c r="V16" s="157"/>
      <c r="W16" s="159"/>
      <c r="X16" s="157"/>
    </row>
    <row r="17" spans="1:27" ht="15" customHeight="1" x14ac:dyDescent="0.3">
      <c r="A17" s="178"/>
      <c r="B17" s="160" t="str">
        <f>'SORTEO FEMENINO'!F7</f>
        <v>TRANSPORTE Y MOVILILDAD</v>
      </c>
      <c r="C17" s="161"/>
      <c r="D17" s="164">
        <v>2</v>
      </c>
      <c r="E17" s="18">
        <v>27</v>
      </c>
      <c r="F17" s="168"/>
      <c r="G17" s="169"/>
      <c r="H17" s="166">
        <v>2</v>
      </c>
      <c r="I17" s="18">
        <v>19</v>
      </c>
      <c r="J17" s="166"/>
      <c r="K17" s="18"/>
      <c r="L17" s="166"/>
      <c r="M17" s="30"/>
      <c r="N17" s="182"/>
      <c r="O17" s="157">
        <v>2</v>
      </c>
      <c r="P17" s="157">
        <v>2</v>
      </c>
      <c r="Q17" s="157">
        <v>0</v>
      </c>
      <c r="R17" s="155">
        <v>0</v>
      </c>
      <c r="S17" s="157">
        <v>0</v>
      </c>
      <c r="T17" s="158">
        <f>SUM(E17,I17,K17,M17)</f>
        <v>46</v>
      </c>
      <c r="U17" s="158">
        <f>SUM(E18,I18,K18,M18)</f>
        <v>19</v>
      </c>
      <c r="V17" s="158">
        <f>+T17-U17</f>
        <v>27</v>
      </c>
      <c r="W17" s="159">
        <f>SUM(D17,H17,J17,L17)</f>
        <v>4</v>
      </c>
      <c r="X17" s="157"/>
    </row>
    <row r="18" spans="1:27" ht="15" customHeight="1" x14ac:dyDescent="0.3">
      <c r="A18" s="178"/>
      <c r="B18" s="162"/>
      <c r="C18" s="163"/>
      <c r="D18" s="165"/>
      <c r="E18" s="18">
        <v>7</v>
      </c>
      <c r="F18" s="170"/>
      <c r="G18" s="171"/>
      <c r="H18" s="167"/>
      <c r="I18" s="18">
        <v>12</v>
      </c>
      <c r="J18" s="167"/>
      <c r="K18" s="18"/>
      <c r="L18" s="167"/>
      <c r="M18" s="30"/>
      <c r="N18" s="182"/>
      <c r="O18" s="157"/>
      <c r="P18" s="157"/>
      <c r="Q18" s="157"/>
      <c r="R18" s="156"/>
      <c r="S18" s="157"/>
      <c r="T18" s="157"/>
      <c r="U18" s="157"/>
      <c r="V18" s="157"/>
      <c r="W18" s="159"/>
      <c r="X18" s="157"/>
    </row>
    <row r="19" spans="1:27" ht="15" customHeight="1" x14ac:dyDescent="0.3">
      <c r="A19" s="178"/>
      <c r="B19" s="160" t="str">
        <f>'SORTEO FEMENINO'!F8</f>
        <v>Contraloria de Cundinamarca</v>
      </c>
      <c r="C19" s="161"/>
      <c r="D19" s="164"/>
      <c r="E19" s="18"/>
      <c r="F19" s="166">
        <v>1</v>
      </c>
      <c r="G19" s="18">
        <v>12</v>
      </c>
      <c r="H19" s="168"/>
      <c r="I19" s="169"/>
      <c r="J19" s="166">
        <v>1</v>
      </c>
      <c r="K19" s="18">
        <v>6</v>
      </c>
      <c r="L19" s="166"/>
      <c r="M19" s="30"/>
      <c r="N19" s="182"/>
      <c r="O19" s="157">
        <v>2</v>
      </c>
      <c r="P19" s="157">
        <v>0</v>
      </c>
      <c r="Q19" s="157">
        <v>2</v>
      </c>
      <c r="R19" s="155">
        <v>0</v>
      </c>
      <c r="S19" s="157">
        <v>0</v>
      </c>
      <c r="T19" s="158">
        <f>SUM(E19,G19,K19,M19)</f>
        <v>18</v>
      </c>
      <c r="U19" s="158">
        <f>SUM(E20,G20,K20,M20)</f>
        <v>46</v>
      </c>
      <c r="V19" s="157">
        <f>+T19-U19</f>
        <v>-28</v>
      </c>
      <c r="W19" s="159">
        <f>SUM(D19,F19,J19,L19)</f>
        <v>2</v>
      </c>
      <c r="X19" s="157"/>
    </row>
    <row r="20" spans="1:27" ht="15" customHeight="1" x14ac:dyDescent="0.3">
      <c r="A20" s="178"/>
      <c r="B20" s="162"/>
      <c r="C20" s="163"/>
      <c r="D20" s="165"/>
      <c r="E20" s="18"/>
      <c r="F20" s="167"/>
      <c r="G20" s="18">
        <v>19</v>
      </c>
      <c r="H20" s="170"/>
      <c r="I20" s="171"/>
      <c r="J20" s="167"/>
      <c r="K20" s="18">
        <v>27</v>
      </c>
      <c r="L20" s="167"/>
      <c r="M20" s="30"/>
      <c r="N20" s="182"/>
      <c r="O20" s="157"/>
      <c r="P20" s="157"/>
      <c r="Q20" s="157"/>
      <c r="R20" s="156"/>
      <c r="S20" s="157"/>
      <c r="T20" s="157"/>
      <c r="U20" s="157"/>
      <c r="V20" s="157"/>
      <c r="W20" s="159"/>
      <c r="X20" s="157"/>
    </row>
    <row r="21" spans="1:27" ht="15" customHeight="1" x14ac:dyDescent="0.3">
      <c r="A21" s="178"/>
      <c r="B21" s="160" t="str">
        <f>'SORTEO FEMENINO'!F9</f>
        <v>HACIENDA</v>
      </c>
      <c r="C21" s="161"/>
      <c r="D21" s="164">
        <v>2</v>
      </c>
      <c r="E21" s="18">
        <v>28</v>
      </c>
      <c r="F21" s="166"/>
      <c r="G21" s="18"/>
      <c r="H21" s="166">
        <v>2</v>
      </c>
      <c r="I21" s="18">
        <v>27</v>
      </c>
      <c r="J21" s="168"/>
      <c r="K21" s="169"/>
      <c r="L21" s="166"/>
      <c r="M21" s="30"/>
      <c r="N21" s="182"/>
      <c r="O21" s="157">
        <v>2</v>
      </c>
      <c r="P21" s="157">
        <v>2</v>
      </c>
      <c r="Q21" s="157">
        <v>0</v>
      </c>
      <c r="R21" s="155">
        <v>0</v>
      </c>
      <c r="S21" s="157">
        <v>0</v>
      </c>
      <c r="T21" s="158">
        <f>SUM(E21,G21,I21,M21)</f>
        <v>55</v>
      </c>
      <c r="U21" s="158">
        <f>SUM(E22,G22,I22,M22)</f>
        <v>10</v>
      </c>
      <c r="V21" s="157">
        <f>+T21-U21</f>
        <v>45</v>
      </c>
      <c r="W21" s="159">
        <f>SUM(D21,F21,H21,L21)</f>
        <v>4</v>
      </c>
      <c r="X21" s="157"/>
    </row>
    <row r="22" spans="1:27" ht="15" customHeight="1" x14ac:dyDescent="0.3">
      <c r="A22" s="178"/>
      <c r="B22" s="162"/>
      <c r="C22" s="163"/>
      <c r="D22" s="165"/>
      <c r="E22" s="18">
        <v>4</v>
      </c>
      <c r="F22" s="167"/>
      <c r="G22" s="18"/>
      <c r="H22" s="167"/>
      <c r="I22" s="18">
        <v>6</v>
      </c>
      <c r="J22" s="170"/>
      <c r="K22" s="171"/>
      <c r="L22" s="167"/>
      <c r="M22" s="30"/>
      <c r="N22" s="182"/>
      <c r="O22" s="157"/>
      <c r="P22" s="157"/>
      <c r="Q22" s="157"/>
      <c r="R22" s="156"/>
      <c r="S22" s="157"/>
      <c r="T22" s="157"/>
      <c r="U22" s="157"/>
      <c r="V22" s="157"/>
      <c r="W22" s="159"/>
      <c r="X22" s="157"/>
    </row>
    <row r="23" spans="1:27" ht="14.25" customHeight="1" x14ac:dyDescent="0.3"/>
    <row r="24" spans="1:27" ht="15" customHeight="1" x14ac:dyDescent="0.3">
      <c r="A24" s="19" t="s">
        <v>2</v>
      </c>
      <c r="B24" s="19" t="s">
        <v>3</v>
      </c>
      <c r="C24" s="32"/>
      <c r="D24" s="32"/>
      <c r="E24" s="149" t="s">
        <v>4</v>
      </c>
      <c r="F24" s="150"/>
      <c r="G24" s="150"/>
      <c r="H24" s="150"/>
      <c r="I24" s="150"/>
      <c r="J24" s="150"/>
      <c r="K24" s="150"/>
      <c r="L24" s="150"/>
      <c r="M24" s="151"/>
      <c r="N24" s="141" t="s">
        <v>46</v>
      </c>
      <c r="O24" s="141"/>
      <c r="P24" s="141"/>
      <c r="Q24" s="141"/>
      <c r="R24" s="19"/>
      <c r="S24" s="141" t="s">
        <v>5</v>
      </c>
      <c r="T24" s="141"/>
      <c r="U24" s="141"/>
      <c r="V24" s="141"/>
      <c r="W24" s="37" t="s">
        <v>0</v>
      </c>
      <c r="X24" s="33" t="s">
        <v>6</v>
      </c>
      <c r="Y24" s="33"/>
      <c r="Z24" s="37" t="s">
        <v>0</v>
      </c>
      <c r="AA24" s="33" t="s">
        <v>7</v>
      </c>
    </row>
    <row r="25" spans="1:27" s="84" customFormat="1" ht="15" customHeight="1" x14ac:dyDescent="0.3">
      <c r="A25" s="6" t="s">
        <v>152</v>
      </c>
      <c r="B25" s="39" t="str">
        <f>B15</f>
        <v>Secretaria de TIC</v>
      </c>
      <c r="C25" s="40" t="s">
        <v>111</v>
      </c>
      <c r="D25" s="40"/>
      <c r="E25" s="135" t="str">
        <f>B21</f>
        <v>HACIENDA</v>
      </c>
      <c r="F25" s="136"/>
      <c r="G25" s="136"/>
      <c r="H25" s="136"/>
      <c r="I25" s="136"/>
      <c r="J25" s="136"/>
      <c r="K25" s="136"/>
      <c r="L25" s="136"/>
      <c r="M25" s="137"/>
      <c r="N25" s="143" t="s">
        <v>118</v>
      </c>
      <c r="O25" s="144"/>
      <c r="P25" s="144"/>
      <c r="Q25" s="145"/>
      <c r="R25" s="83"/>
      <c r="S25" s="152">
        <v>45078</v>
      </c>
      <c r="T25" s="153"/>
      <c r="U25" s="153"/>
      <c r="V25" s="154"/>
      <c r="W25" s="133">
        <v>4</v>
      </c>
      <c r="X25" s="134"/>
      <c r="Y25" s="19" t="s">
        <v>8</v>
      </c>
      <c r="Z25" s="133">
        <v>28</v>
      </c>
      <c r="AA25" s="134"/>
    </row>
    <row r="26" spans="1:27" s="84" customFormat="1" ht="15" customHeight="1" x14ac:dyDescent="0.3">
      <c r="A26" s="62">
        <v>0.54166666666666663</v>
      </c>
      <c r="B26" s="39" t="str">
        <f>B17</f>
        <v>TRANSPORTE Y MOVILILDAD</v>
      </c>
      <c r="C26" s="40" t="s">
        <v>111</v>
      </c>
      <c r="D26" s="40"/>
      <c r="E26" s="135" t="str">
        <f>B19</f>
        <v>Contraloria de Cundinamarca</v>
      </c>
      <c r="F26" s="136"/>
      <c r="G26" s="136"/>
      <c r="H26" s="136"/>
      <c r="I26" s="136"/>
      <c r="J26" s="136"/>
      <c r="K26" s="136"/>
      <c r="L26" s="136"/>
      <c r="M26" s="137"/>
      <c r="N26" s="143" t="s">
        <v>118</v>
      </c>
      <c r="O26" s="144"/>
      <c r="P26" s="144"/>
      <c r="Q26" s="145"/>
      <c r="R26" s="83"/>
      <c r="S26" s="152">
        <v>45078</v>
      </c>
      <c r="T26" s="153"/>
      <c r="U26" s="153"/>
      <c r="V26" s="154"/>
      <c r="W26" s="133">
        <v>19</v>
      </c>
      <c r="X26" s="134"/>
      <c r="Y26" s="19" t="s">
        <v>8</v>
      </c>
      <c r="Z26" s="133">
        <v>12</v>
      </c>
      <c r="AA26" s="134"/>
    </row>
    <row r="27" spans="1:27" ht="15" customHeight="1" x14ac:dyDescent="0.3">
      <c r="A27" s="19" t="s">
        <v>2</v>
      </c>
      <c r="B27" s="41" t="s">
        <v>3</v>
      </c>
      <c r="C27" s="42"/>
      <c r="D27" s="42"/>
      <c r="E27" s="146" t="s">
        <v>4</v>
      </c>
      <c r="F27" s="147"/>
      <c r="G27" s="147"/>
      <c r="H27" s="147"/>
      <c r="I27" s="147"/>
      <c r="J27" s="147"/>
      <c r="K27" s="147"/>
      <c r="L27" s="147"/>
      <c r="M27" s="148"/>
      <c r="N27" s="141" t="s">
        <v>46</v>
      </c>
      <c r="O27" s="141"/>
      <c r="P27" s="141"/>
      <c r="Q27" s="141"/>
      <c r="R27" s="19"/>
      <c r="S27" s="142" t="s">
        <v>5</v>
      </c>
      <c r="T27" s="142"/>
      <c r="U27" s="142"/>
      <c r="V27" s="142"/>
      <c r="W27" s="37" t="s">
        <v>0</v>
      </c>
      <c r="X27" s="33" t="s">
        <v>6</v>
      </c>
      <c r="Y27" s="33"/>
      <c r="Z27" s="37" t="s">
        <v>0</v>
      </c>
      <c r="AA27" s="33" t="s">
        <v>7</v>
      </c>
    </row>
    <row r="28" spans="1:27" s="84" customFormat="1" ht="15" customHeight="1" x14ac:dyDescent="0.3">
      <c r="A28" s="6" t="s">
        <v>152</v>
      </c>
      <c r="B28" s="39" t="str">
        <f>B21</f>
        <v>HACIENDA</v>
      </c>
      <c r="C28" s="40" t="s">
        <v>111</v>
      </c>
      <c r="D28" s="40"/>
      <c r="E28" s="135" t="str">
        <f>B19</f>
        <v>Contraloria de Cundinamarca</v>
      </c>
      <c r="F28" s="136"/>
      <c r="G28" s="136"/>
      <c r="H28" s="136"/>
      <c r="I28" s="136"/>
      <c r="J28" s="136"/>
      <c r="K28" s="136"/>
      <c r="L28" s="136"/>
      <c r="M28" s="137"/>
      <c r="N28" s="143" t="s">
        <v>151</v>
      </c>
      <c r="O28" s="144"/>
      <c r="P28" s="144"/>
      <c r="Q28" s="145"/>
      <c r="R28" s="83"/>
      <c r="S28" s="130">
        <v>45082</v>
      </c>
      <c r="T28" s="131"/>
      <c r="U28" s="131"/>
      <c r="V28" s="132"/>
      <c r="W28" s="133">
        <v>27</v>
      </c>
      <c r="X28" s="134"/>
      <c r="Y28" s="19" t="s">
        <v>8</v>
      </c>
      <c r="Z28" s="133">
        <v>6</v>
      </c>
      <c r="AA28" s="134"/>
    </row>
    <row r="29" spans="1:27" s="84" customFormat="1" ht="15" customHeight="1" x14ac:dyDescent="0.3">
      <c r="A29" s="62">
        <v>0.54166666666666663</v>
      </c>
      <c r="B29" s="39" t="str">
        <f>B15</f>
        <v>Secretaria de TIC</v>
      </c>
      <c r="C29" s="40" t="s">
        <v>111</v>
      </c>
      <c r="D29" s="40"/>
      <c r="E29" s="135" t="str">
        <f>B17</f>
        <v>TRANSPORTE Y MOVILILDAD</v>
      </c>
      <c r="F29" s="136"/>
      <c r="G29" s="136"/>
      <c r="H29" s="136"/>
      <c r="I29" s="136"/>
      <c r="J29" s="136"/>
      <c r="K29" s="136"/>
      <c r="L29" s="136"/>
      <c r="M29" s="137"/>
      <c r="N29" s="143" t="s">
        <v>151</v>
      </c>
      <c r="O29" s="144"/>
      <c r="P29" s="144"/>
      <c r="Q29" s="145"/>
      <c r="R29" s="83"/>
      <c r="S29" s="130">
        <v>45082</v>
      </c>
      <c r="T29" s="131"/>
      <c r="U29" s="131"/>
      <c r="V29" s="132"/>
      <c r="W29" s="133">
        <v>7</v>
      </c>
      <c r="X29" s="134"/>
      <c r="Y29" s="19" t="s">
        <v>8</v>
      </c>
      <c r="Z29" s="133">
        <v>27</v>
      </c>
      <c r="AA29" s="134"/>
    </row>
    <row r="30" spans="1:27" ht="15" customHeight="1" x14ac:dyDescent="0.3">
      <c r="A30" s="19" t="s">
        <v>2</v>
      </c>
      <c r="B30" s="41" t="s">
        <v>3</v>
      </c>
      <c r="C30" s="42"/>
      <c r="D30" s="42"/>
      <c r="E30" s="146" t="s">
        <v>4</v>
      </c>
      <c r="F30" s="147"/>
      <c r="G30" s="147"/>
      <c r="H30" s="147"/>
      <c r="I30" s="147"/>
      <c r="J30" s="147"/>
      <c r="K30" s="147"/>
      <c r="L30" s="147"/>
      <c r="M30" s="148"/>
      <c r="N30" s="141" t="s">
        <v>46</v>
      </c>
      <c r="O30" s="141"/>
      <c r="P30" s="141"/>
      <c r="Q30" s="141"/>
      <c r="R30" s="19"/>
      <c r="S30" s="142" t="s">
        <v>5</v>
      </c>
      <c r="T30" s="142"/>
      <c r="U30" s="142"/>
      <c r="V30" s="142"/>
      <c r="W30" s="37" t="s">
        <v>0</v>
      </c>
      <c r="X30" s="33" t="s">
        <v>6</v>
      </c>
      <c r="Y30" s="33"/>
      <c r="Z30" s="37" t="s">
        <v>0</v>
      </c>
      <c r="AA30" s="33" t="s">
        <v>7</v>
      </c>
    </row>
    <row r="31" spans="1:27" s="84" customFormat="1" ht="15" customHeight="1" x14ac:dyDescent="0.3">
      <c r="A31" s="6" t="s">
        <v>152</v>
      </c>
      <c r="B31" s="39" t="str">
        <f>B17</f>
        <v>TRANSPORTE Y MOVILILDAD</v>
      </c>
      <c r="C31" s="40" t="s">
        <v>111</v>
      </c>
      <c r="D31" s="40"/>
      <c r="E31" s="135" t="str">
        <f>B21</f>
        <v>HACIENDA</v>
      </c>
      <c r="F31" s="136"/>
      <c r="G31" s="136"/>
      <c r="H31" s="136"/>
      <c r="I31" s="136"/>
      <c r="J31" s="136"/>
      <c r="K31" s="136"/>
      <c r="L31" s="136"/>
      <c r="M31" s="137"/>
      <c r="N31" s="143" t="s">
        <v>110</v>
      </c>
      <c r="O31" s="144"/>
      <c r="P31" s="144"/>
      <c r="Q31" s="145"/>
      <c r="R31" s="83"/>
      <c r="S31" s="130">
        <v>45085</v>
      </c>
      <c r="T31" s="131"/>
      <c r="U31" s="131"/>
      <c r="V31" s="132"/>
      <c r="W31" s="133"/>
      <c r="X31" s="134"/>
      <c r="Y31" s="19" t="s">
        <v>8</v>
      </c>
      <c r="Z31" s="133"/>
      <c r="AA31" s="134"/>
    </row>
    <row r="32" spans="1:27" s="84" customFormat="1" ht="15" customHeight="1" x14ac:dyDescent="0.3">
      <c r="A32" s="62">
        <v>0.54166666666666663</v>
      </c>
      <c r="B32" s="39" t="str">
        <f>B19</f>
        <v>Contraloria de Cundinamarca</v>
      </c>
      <c r="C32" s="40" t="s">
        <v>111</v>
      </c>
      <c r="D32" s="40"/>
      <c r="E32" s="135" t="str">
        <f>B15</f>
        <v>Secretaria de TIC</v>
      </c>
      <c r="F32" s="136"/>
      <c r="G32" s="136"/>
      <c r="H32" s="136"/>
      <c r="I32" s="136"/>
      <c r="J32" s="136"/>
      <c r="K32" s="136"/>
      <c r="L32" s="136"/>
      <c r="M32" s="137"/>
      <c r="N32" s="138" t="s">
        <v>110</v>
      </c>
      <c r="O32" s="139"/>
      <c r="P32" s="139"/>
      <c r="Q32" s="140"/>
      <c r="R32" s="85"/>
      <c r="S32" s="130">
        <v>45085</v>
      </c>
      <c r="T32" s="131"/>
      <c r="U32" s="131"/>
      <c r="V32" s="132"/>
      <c r="W32" s="133"/>
      <c r="X32" s="134"/>
      <c r="Y32" s="19" t="s">
        <v>8</v>
      </c>
      <c r="Z32" s="133"/>
      <c r="AA32" s="134"/>
    </row>
    <row r="33" spans="1:27" ht="15" customHeight="1" x14ac:dyDescent="0.3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3"/>
      <c r="O33" s="53"/>
      <c r="P33" s="53"/>
      <c r="Q33" s="53"/>
      <c r="R33" s="53"/>
      <c r="S33" s="55"/>
      <c r="T33" s="55"/>
      <c r="U33" s="55"/>
      <c r="V33" s="55"/>
      <c r="W33" s="56"/>
      <c r="X33" s="53"/>
      <c r="Y33" s="53"/>
      <c r="Z33" s="56"/>
      <c r="AA33" s="53"/>
    </row>
    <row r="34" spans="1:27" ht="15" customHeight="1" x14ac:dyDescent="0.3">
      <c r="A34" s="176" t="s">
        <v>120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0"/>
      <c r="Y34" s="10"/>
      <c r="Z34" s="36"/>
      <c r="AA34" s="10"/>
    </row>
    <row r="35" spans="1:27" ht="1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3"/>
      <c r="O35" s="53"/>
      <c r="P35" s="53"/>
      <c r="Q35" s="53"/>
      <c r="R35" s="53"/>
      <c r="S35" s="55"/>
      <c r="T35" s="55"/>
      <c r="U35" s="55"/>
      <c r="V35" s="55"/>
      <c r="W35" s="56"/>
      <c r="X35" s="53"/>
      <c r="Y35" s="53"/>
      <c r="Z35" s="56"/>
      <c r="AA35" s="53"/>
    </row>
    <row r="36" spans="1:27" ht="15" customHeight="1" x14ac:dyDescent="0.3">
      <c r="A36" s="177" t="s">
        <v>10</v>
      </c>
      <c r="B36" s="179" t="s">
        <v>0</v>
      </c>
      <c r="C36" s="180"/>
      <c r="D36" s="179">
        <v>1</v>
      </c>
      <c r="E36" s="180"/>
      <c r="F36" s="179">
        <v>2</v>
      </c>
      <c r="G36" s="180"/>
      <c r="H36" s="179">
        <v>3</v>
      </c>
      <c r="I36" s="180"/>
      <c r="J36" s="179">
        <v>4</v>
      </c>
      <c r="K36" s="180"/>
      <c r="L36" s="179">
        <v>5</v>
      </c>
      <c r="M36" s="180"/>
      <c r="N36" s="181"/>
      <c r="O36" s="20" t="s">
        <v>14</v>
      </c>
      <c r="P36" s="20" t="s">
        <v>15</v>
      </c>
      <c r="Q36" s="20" t="s">
        <v>16</v>
      </c>
      <c r="R36" s="20" t="s">
        <v>115</v>
      </c>
      <c r="S36" s="21" t="s">
        <v>17</v>
      </c>
      <c r="T36" s="20" t="s">
        <v>112</v>
      </c>
      <c r="U36" s="20" t="s">
        <v>113</v>
      </c>
      <c r="V36" s="20" t="s">
        <v>114</v>
      </c>
      <c r="W36" s="38" t="s">
        <v>1</v>
      </c>
      <c r="X36" s="20" t="s">
        <v>18</v>
      </c>
    </row>
    <row r="37" spans="1:27" ht="15" customHeight="1" x14ac:dyDescent="0.3">
      <c r="A37" s="178"/>
      <c r="B37" s="160" t="str">
        <f>'SORTEO FEMENINO'!I6</f>
        <v>SALUD</v>
      </c>
      <c r="C37" s="161"/>
      <c r="D37" s="183"/>
      <c r="E37" s="184"/>
      <c r="F37" s="187">
        <v>1</v>
      </c>
      <c r="G37" s="31">
        <v>19</v>
      </c>
      <c r="H37" s="166"/>
      <c r="I37" s="18"/>
      <c r="J37" s="166"/>
      <c r="K37" s="18"/>
      <c r="L37" s="166"/>
      <c r="M37" s="30"/>
      <c r="N37" s="182"/>
      <c r="O37" s="157">
        <v>1</v>
      </c>
      <c r="P37" s="157">
        <v>0</v>
      </c>
      <c r="Q37" s="157">
        <v>1</v>
      </c>
      <c r="R37" s="155">
        <v>0</v>
      </c>
      <c r="S37" s="157">
        <v>0</v>
      </c>
      <c r="T37" s="158">
        <f>SUM(G37,I37,K37,M37)</f>
        <v>19</v>
      </c>
      <c r="U37" s="158">
        <f>SUM(G38,I38,K38,M38)</f>
        <v>22</v>
      </c>
      <c r="V37" s="158">
        <f>+T37-U37</f>
        <v>-3</v>
      </c>
      <c r="W37" s="159">
        <f>SUM(F37,H37,J37,L37)</f>
        <v>1</v>
      </c>
      <c r="X37" s="157"/>
    </row>
    <row r="38" spans="1:27" ht="15" customHeight="1" x14ac:dyDescent="0.3">
      <c r="A38" s="178"/>
      <c r="B38" s="162"/>
      <c r="C38" s="163"/>
      <c r="D38" s="185"/>
      <c r="E38" s="186"/>
      <c r="F38" s="188"/>
      <c r="G38" s="31">
        <v>22</v>
      </c>
      <c r="H38" s="167"/>
      <c r="I38" s="18"/>
      <c r="J38" s="167"/>
      <c r="K38" s="18"/>
      <c r="L38" s="167"/>
      <c r="M38" s="30"/>
      <c r="N38" s="182"/>
      <c r="O38" s="157"/>
      <c r="P38" s="157"/>
      <c r="Q38" s="157"/>
      <c r="R38" s="156"/>
      <c r="S38" s="157"/>
      <c r="T38" s="157"/>
      <c r="U38" s="157"/>
      <c r="V38" s="157"/>
      <c r="W38" s="159"/>
      <c r="X38" s="157"/>
    </row>
    <row r="39" spans="1:27" ht="15" customHeight="1" x14ac:dyDescent="0.3">
      <c r="A39" s="178"/>
      <c r="B39" s="160" t="str">
        <f>'SORTEO FEMENINO'!I7</f>
        <v xml:space="preserve">Sec Educación  </v>
      </c>
      <c r="C39" s="161"/>
      <c r="D39" s="164">
        <v>2</v>
      </c>
      <c r="E39" s="18">
        <v>22</v>
      </c>
      <c r="F39" s="168"/>
      <c r="G39" s="169"/>
      <c r="H39" s="166">
        <v>1</v>
      </c>
      <c r="I39" s="18">
        <v>17</v>
      </c>
      <c r="J39" s="166"/>
      <c r="K39" s="18"/>
      <c r="L39" s="166"/>
      <c r="M39" s="30"/>
      <c r="N39" s="182"/>
      <c r="O39" s="157">
        <v>2</v>
      </c>
      <c r="P39" s="157">
        <v>1</v>
      </c>
      <c r="Q39" s="157">
        <v>1</v>
      </c>
      <c r="R39" s="155">
        <v>0</v>
      </c>
      <c r="S39" s="157">
        <v>0</v>
      </c>
      <c r="T39" s="158">
        <f>SUM(E39,I39,K39,M39)</f>
        <v>39</v>
      </c>
      <c r="U39" s="158">
        <f>SUM(E40,I40,K40,M40)</f>
        <v>52</v>
      </c>
      <c r="V39" s="158">
        <f>+T39-U39</f>
        <v>-13</v>
      </c>
      <c r="W39" s="159">
        <f>SUM(D39,H39,J39,L39)</f>
        <v>3</v>
      </c>
      <c r="X39" s="157"/>
    </row>
    <row r="40" spans="1:27" ht="15" customHeight="1" x14ac:dyDescent="0.3">
      <c r="A40" s="178"/>
      <c r="B40" s="162"/>
      <c r="C40" s="163"/>
      <c r="D40" s="165"/>
      <c r="E40" s="18">
        <v>19</v>
      </c>
      <c r="F40" s="170"/>
      <c r="G40" s="171"/>
      <c r="H40" s="167"/>
      <c r="I40" s="18">
        <v>33</v>
      </c>
      <c r="J40" s="167"/>
      <c r="K40" s="18"/>
      <c r="L40" s="167"/>
      <c r="M40" s="30"/>
      <c r="N40" s="182"/>
      <c r="O40" s="157"/>
      <c r="P40" s="157"/>
      <c r="Q40" s="157"/>
      <c r="R40" s="156"/>
      <c r="S40" s="157"/>
      <c r="T40" s="157"/>
      <c r="U40" s="157"/>
      <c r="V40" s="157"/>
      <c r="W40" s="159"/>
      <c r="X40" s="157"/>
    </row>
    <row r="41" spans="1:27" ht="15" customHeight="1" x14ac:dyDescent="0.3">
      <c r="A41" s="178"/>
      <c r="B41" s="160" t="str">
        <f>'SORTEO FEMENINO'!I8</f>
        <v>INDEPORTES</v>
      </c>
      <c r="C41" s="161"/>
      <c r="D41" s="164"/>
      <c r="E41" s="18"/>
      <c r="F41" s="166">
        <v>2</v>
      </c>
      <c r="G41" s="18">
        <v>33</v>
      </c>
      <c r="H41" s="168"/>
      <c r="I41" s="169"/>
      <c r="J41" s="166"/>
      <c r="K41" s="18"/>
      <c r="L41" s="166"/>
      <c r="M41" s="30"/>
      <c r="N41" s="182"/>
      <c r="O41" s="157">
        <v>1</v>
      </c>
      <c r="P41" s="157">
        <v>1</v>
      </c>
      <c r="Q41" s="157">
        <v>0</v>
      </c>
      <c r="R41" s="155">
        <v>0</v>
      </c>
      <c r="S41" s="157">
        <v>0</v>
      </c>
      <c r="T41" s="158">
        <f>SUM(E41,G41,K41,M41)</f>
        <v>33</v>
      </c>
      <c r="U41" s="158">
        <f>SUM(E42,G42,K42,M42)</f>
        <v>17</v>
      </c>
      <c r="V41" s="157">
        <f>+T41-U41</f>
        <v>16</v>
      </c>
      <c r="W41" s="159">
        <f>SUM(D41,F41,J41,L41)</f>
        <v>2</v>
      </c>
      <c r="X41" s="157"/>
    </row>
    <row r="42" spans="1:27" ht="15" customHeight="1" x14ac:dyDescent="0.3">
      <c r="A42" s="178"/>
      <c r="B42" s="162"/>
      <c r="C42" s="163"/>
      <c r="D42" s="165"/>
      <c r="E42" s="18"/>
      <c r="F42" s="167"/>
      <c r="G42" s="18">
        <v>17</v>
      </c>
      <c r="H42" s="170"/>
      <c r="I42" s="171"/>
      <c r="J42" s="167"/>
      <c r="K42" s="18"/>
      <c r="L42" s="167"/>
      <c r="M42" s="30"/>
      <c r="N42" s="182"/>
      <c r="O42" s="157"/>
      <c r="P42" s="157"/>
      <c r="Q42" s="157"/>
      <c r="R42" s="156"/>
      <c r="S42" s="157"/>
      <c r="T42" s="157"/>
      <c r="U42" s="157"/>
      <c r="V42" s="157"/>
      <c r="W42" s="159"/>
      <c r="X42" s="157"/>
    </row>
    <row r="43" spans="1:27" ht="14.25" customHeight="1" x14ac:dyDescent="0.3"/>
    <row r="44" spans="1:27" ht="15" customHeight="1" x14ac:dyDescent="0.3">
      <c r="A44" s="19" t="s">
        <v>2</v>
      </c>
      <c r="B44" s="19" t="s">
        <v>3</v>
      </c>
      <c r="C44" s="32"/>
      <c r="D44" s="32"/>
      <c r="E44" s="149" t="s">
        <v>4</v>
      </c>
      <c r="F44" s="150"/>
      <c r="G44" s="150"/>
      <c r="H44" s="150"/>
      <c r="I44" s="150"/>
      <c r="J44" s="150"/>
      <c r="K44" s="150"/>
      <c r="L44" s="150"/>
      <c r="M44" s="151"/>
      <c r="N44" s="141" t="s">
        <v>46</v>
      </c>
      <c r="O44" s="141"/>
      <c r="P44" s="141"/>
      <c r="Q44" s="141"/>
      <c r="R44" s="19"/>
      <c r="S44" s="141" t="s">
        <v>5</v>
      </c>
      <c r="T44" s="141"/>
      <c r="U44" s="141"/>
      <c r="V44" s="141"/>
      <c r="W44" s="37" t="s">
        <v>0</v>
      </c>
      <c r="X44" s="33" t="s">
        <v>6</v>
      </c>
      <c r="Y44" s="33"/>
      <c r="Z44" s="37" t="s">
        <v>0</v>
      </c>
      <c r="AA44" s="33" t="s">
        <v>7</v>
      </c>
    </row>
    <row r="45" spans="1:27" s="84" customFormat="1" ht="15" customHeight="1" x14ac:dyDescent="0.3">
      <c r="A45" s="62">
        <v>0.54166666666666663</v>
      </c>
      <c r="B45" s="39" t="str">
        <f>B39</f>
        <v xml:space="preserve">Sec Educación  </v>
      </c>
      <c r="C45" s="40" t="s">
        <v>111</v>
      </c>
      <c r="D45" s="40"/>
      <c r="E45" s="135" t="str">
        <f>B41</f>
        <v>INDEPORTES</v>
      </c>
      <c r="F45" s="136"/>
      <c r="G45" s="136"/>
      <c r="H45" s="136"/>
      <c r="I45" s="136"/>
      <c r="J45" s="136"/>
      <c r="K45" s="136"/>
      <c r="L45" s="136"/>
      <c r="M45" s="137"/>
      <c r="N45" s="143" t="s">
        <v>110</v>
      </c>
      <c r="O45" s="144"/>
      <c r="P45" s="144"/>
      <c r="Q45" s="145"/>
      <c r="R45" s="83"/>
      <c r="S45" s="152">
        <v>45077</v>
      </c>
      <c r="T45" s="153"/>
      <c r="U45" s="153"/>
      <c r="V45" s="154"/>
      <c r="W45" s="133">
        <v>17</v>
      </c>
      <c r="X45" s="134"/>
      <c r="Y45" s="19" t="s">
        <v>8</v>
      </c>
      <c r="Z45" s="133">
        <v>33</v>
      </c>
      <c r="AA45" s="134"/>
    </row>
    <row r="46" spans="1:27" ht="15" customHeight="1" x14ac:dyDescent="0.3">
      <c r="A46" s="19" t="s">
        <v>2</v>
      </c>
      <c r="B46" s="41" t="s">
        <v>3</v>
      </c>
      <c r="C46" s="42"/>
      <c r="D46" s="42"/>
      <c r="E46" s="146" t="s">
        <v>4</v>
      </c>
      <c r="F46" s="147"/>
      <c r="G46" s="147"/>
      <c r="H46" s="147"/>
      <c r="I46" s="147"/>
      <c r="J46" s="147"/>
      <c r="K46" s="147"/>
      <c r="L46" s="147"/>
      <c r="M46" s="148"/>
      <c r="N46" s="141" t="s">
        <v>46</v>
      </c>
      <c r="O46" s="141"/>
      <c r="P46" s="141"/>
      <c r="Q46" s="141"/>
      <c r="R46" s="19"/>
      <c r="S46" s="142" t="s">
        <v>5</v>
      </c>
      <c r="T46" s="142"/>
      <c r="U46" s="142"/>
      <c r="V46" s="142"/>
      <c r="W46" s="37" t="s">
        <v>0</v>
      </c>
      <c r="X46" s="33" t="s">
        <v>6</v>
      </c>
      <c r="Y46" s="33"/>
      <c r="Z46" s="37" t="s">
        <v>0</v>
      </c>
      <c r="AA46" s="33" t="s">
        <v>7</v>
      </c>
    </row>
    <row r="47" spans="1:27" s="84" customFormat="1" ht="15" customHeight="1" x14ac:dyDescent="0.3">
      <c r="A47" s="62">
        <v>0.54166666666666663</v>
      </c>
      <c r="B47" s="39" t="str">
        <f>B37</f>
        <v>SALUD</v>
      </c>
      <c r="C47" s="40" t="s">
        <v>111</v>
      </c>
      <c r="D47" s="40"/>
      <c r="E47" s="135" t="str">
        <f>B39</f>
        <v xml:space="preserve">Sec Educación  </v>
      </c>
      <c r="F47" s="136"/>
      <c r="G47" s="136"/>
      <c r="H47" s="136"/>
      <c r="I47" s="136"/>
      <c r="J47" s="136"/>
      <c r="K47" s="136"/>
      <c r="L47" s="136"/>
      <c r="M47" s="137"/>
      <c r="N47" s="143" t="s">
        <v>110</v>
      </c>
      <c r="O47" s="144"/>
      <c r="P47" s="144"/>
      <c r="Q47" s="145"/>
      <c r="R47" s="83"/>
      <c r="S47" s="152">
        <v>45079</v>
      </c>
      <c r="T47" s="153"/>
      <c r="U47" s="153"/>
      <c r="V47" s="154"/>
      <c r="W47" s="133">
        <v>19</v>
      </c>
      <c r="X47" s="134"/>
      <c r="Y47" s="19" t="s">
        <v>8</v>
      </c>
      <c r="Z47" s="133">
        <v>22</v>
      </c>
      <c r="AA47" s="134"/>
    </row>
    <row r="48" spans="1:27" ht="15" customHeight="1" x14ac:dyDescent="0.3">
      <c r="A48" s="19" t="s">
        <v>2</v>
      </c>
      <c r="B48" s="41" t="s">
        <v>3</v>
      </c>
      <c r="C48" s="42"/>
      <c r="D48" s="42"/>
      <c r="E48" s="146" t="s">
        <v>4</v>
      </c>
      <c r="F48" s="147"/>
      <c r="G48" s="147"/>
      <c r="H48" s="147"/>
      <c r="I48" s="147"/>
      <c r="J48" s="147"/>
      <c r="K48" s="147"/>
      <c r="L48" s="147"/>
      <c r="M48" s="148"/>
      <c r="N48" s="141" t="s">
        <v>46</v>
      </c>
      <c r="O48" s="141"/>
      <c r="P48" s="141"/>
      <c r="Q48" s="141"/>
      <c r="R48" s="19"/>
      <c r="S48" s="142" t="s">
        <v>5</v>
      </c>
      <c r="T48" s="142"/>
      <c r="U48" s="142"/>
      <c r="V48" s="142"/>
      <c r="W48" s="37" t="s">
        <v>0</v>
      </c>
      <c r="X48" s="33" t="s">
        <v>6</v>
      </c>
      <c r="Y48" s="33"/>
      <c r="Z48" s="37" t="s">
        <v>0</v>
      </c>
      <c r="AA48" s="33" t="s">
        <v>7</v>
      </c>
    </row>
    <row r="49" spans="1:27" s="84" customFormat="1" ht="15" customHeight="1" x14ac:dyDescent="0.3">
      <c r="A49" s="6" t="s">
        <v>176</v>
      </c>
      <c r="B49" s="39" t="str">
        <f>B41</f>
        <v>INDEPORTES</v>
      </c>
      <c r="C49" s="40" t="s">
        <v>111</v>
      </c>
      <c r="D49" s="40"/>
      <c r="E49" s="135" t="str">
        <f>B37</f>
        <v>SALUD</v>
      </c>
      <c r="F49" s="136"/>
      <c r="G49" s="136"/>
      <c r="H49" s="136"/>
      <c r="I49" s="136"/>
      <c r="J49" s="136"/>
      <c r="K49" s="136"/>
      <c r="L49" s="136"/>
      <c r="M49" s="137"/>
      <c r="N49" s="138" t="s">
        <v>110</v>
      </c>
      <c r="O49" s="139"/>
      <c r="P49" s="139"/>
      <c r="Q49" s="140"/>
      <c r="R49" s="86"/>
      <c r="S49" s="194">
        <v>45085</v>
      </c>
      <c r="T49" s="195"/>
      <c r="U49" s="195"/>
      <c r="V49" s="196"/>
      <c r="W49" s="133"/>
      <c r="X49" s="134"/>
      <c r="Y49" s="19" t="s">
        <v>8</v>
      </c>
      <c r="Z49" s="133"/>
      <c r="AA49" s="134"/>
    </row>
    <row r="50" spans="1:27" ht="1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8"/>
      <c r="U50" s="3"/>
      <c r="V50" s="3"/>
      <c r="W50" s="35"/>
      <c r="X50" s="2"/>
      <c r="Y50" s="2"/>
      <c r="Z50" s="35"/>
      <c r="AA50" s="2"/>
    </row>
    <row r="51" spans="1:27" ht="15" customHeight="1" x14ac:dyDescent="0.3">
      <c r="A51" s="176" t="s">
        <v>121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0"/>
      <c r="Y51" s="10"/>
      <c r="Z51" s="36"/>
      <c r="AA51" s="10"/>
    </row>
    <row r="52" spans="1:27" ht="1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8"/>
      <c r="U52" s="3"/>
      <c r="V52" s="3"/>
      <c r="W52" s="35"/>
      <c r="X52" s="2"/>
      <c r="Y52" s="2"/>
      <c r="Z52" s="35"/>
      <c r="AA52" s="2"/>
    </row>
    <row r="53" spans="1:27" ht="15" customHeight="1" x14ac:dyDescent="0.3">
      <c r="A53" s="177" t="s">
        <v>11</v>
      </c>
      <c r="B53" s="179" t="s">
        <v>0</v>
      </c>
      <c r="C53" s="180"/>
      <c r="D53" s="179">
        <v>1</v>
      </c>
      <c r="E53" s="180"/>
      <c r="F53" s="179">
        <v>2</v>
      </c>
      <c r="G53" s="180"/>
      <c r="H53" s="179">
        <v>3</v>
      </c>
      <c r="I53" s="180"/>
      <c r="J53" s="179">
        <v>4</v>
      </c>
      <c r="K53" s="180"/>
      <c r="L53" s="179">
        <v>5</v>
      </c>
      <c r="M53" s="180"/>
      <c r="N53" s="181"/>
      <c r="O53" s="20" t="s">
        <v>14</v>
      </c>
      <c r="P53" s="20" t="s">
        <v>15</v>
      </c>
      <c r="Q53" s="20" t="s">
        <v>16</v>
      </c>
      <c r="R53" s="20" t="s">
        <v>115</v>
      </c>
      <c r="S53" s="21" t="s">
        <v>17</v>
      </c>
      <c r="T53" s="20" t="s">
        <v>112</v>
      </c>
      <c r="U53" s="20" t="s">
        <v>113</v>
      </c>
      <c r="V53" s="20" t="s">
        <v>114</v>
      </c>
      <c r="W53" s="38" t="s">
        <v>1</v>
      </c>
      <c r="X53" s="20" t="s">
        <v>18</v>
      </c>
    </row>
    <row r="54" spans="1:27" ht="15" customHeight="1" x14ac:dyDescent="0.3">
      <c r="A54" s="178"/>
      <c r="B54" s="172" t="str">
        <f>'SORTEO FEMENINO'!F13</f>
        <v>IDACO</v>
      </c>
      <c r="C54" s="173"/>
      <c r="D54" s="183"/>
      <c r="E54" s="184"/>
      <c r="F54" s="187">
        <v>0</v>
      </c>
      <c r="G54" s="31">
        <v>0</v>
      </c>
      <c r="H54" s="166"/>
      <c r="I54" s="18"/>
      <c r="J54" s="166">
        <v>0</v>
      </c>
      <c r="K54" s="18">
        <v>0</v>
      </c>
      <c r="L54" s="166"/>
      <c r="M54" s="30"/>
      <c r="N54" s="182"/>
      <c r="O54" s="157">
        <v>2</v>
      </c>
      <c r="P54" s="157">
        <v>0</v>
      </c>
      <c r="Q54" s="157">
        <v>0</v>
      </c>
      <c r="R54" s="155">
        <v>0</v>
      </c>
      <c r="S54" s="157">
        <v>2</v>
      </c>
      <c r="T54" s="158">
        <f>SUM(G54,I54,K54,M54)</f>
        <v>0</v>
      </c>
      <c r="U54" s="158">
        <f>SUM(G55,I55,K55,M55)</f>
        <v>40</v>
      </c>
      <c r="V54" s="158">
        <f>+T54-U54</f>
        <v>-40</v>
      </c>
      <c r="W54" s="159">
        <f>SUM(F54,H54,J54,L54)</f>
        <v>0</v>
      </c>
      <c r="X54" s="157"/>
    </row>
    <row r="55" spans="1:27" ht="15" customHeight="1" x14ac:dyDescent="0.3">
      <c r="A55" s="178"/>
      <c r="B55" s="174"/>
      <c r="C55" s="175"/>
      <c r="D55" s="185"/>
      <c r="E55" s="186"/>
      <c r="F55" s="188"/>
      <c r="G55" s="31">
        <v>20</v>
      </c>
      <c r="H55" s="167"/>
      <c r="I55" s="18"/>
      <c r="J55" s="167"/>
      <c r="K55" s="18">
        <v>20</v>
      </c>
      <c r="L55" s="167"/>
      <c r="M55" s="30"/>
      <c r="N55" s="182"/>
      <c r="O55" s="157"/>
      <c r="P55" s="157"/>
      <c r="Q55" s="157"/>
      <c r="R55" s="156"/>
      <c r="S55" s="157"/>
      <c r="T55" s="157"/>
      <c r="U55" s="157"/>
      <c r="V55" s="157"/>
      <c r="W55" s="159"/>
      <c r="X55" s="157"/>
    </row>
    <row r="56" spans="1:27" ht="15" customHeight="1" x14ac:dyDescent="0.3">
      <c r="A56" s="178"/>
      <c r="B56" s="160" t="str">
        <f>'SORTEO FEMENINO'!F14</f>
        <v>IDECUT</v>
      </c>
      <c r="C56" s="161"/>
      <c r="D56" s="164">
        <v>2</v>
      </c>
      <c r="E56" s="18">
        <v>20</v>
      </c>
      <c r="F56" s="168"/>
      <c r="G56" s="169"/>
      <c r="H56" s="166">
        <v>1</v>
      </c>
      <c r="I56" s="18">
        <v>13</v>
      </c>
      <c r="J56" s="166"/>
      <c r="K56" s="18"/>
      <c r="L56" s="166"/>
      <c r="M56" s="30"/>
      <c r="N56" s="182"/>
      <c r="O56" s="157">
        <v>2</v>
      </c>
      <c r="P56" s="157">
        <v>0</v>
      </c>
      <c r="Q56" s="157">
        <v>1</v>
      </c>
      <c r="R56" s="155">
        <v>1</v>
      </c>
      <c r="S56" s="157">
        <v>0</v>
      </c>
      <c r="T56" s="158">
        <f>SUM(E56,I56,K56,M56)</f>
        <v>33</v>
      </c>
      <c r="U56" s="158">
        <f>SUM(E57,I57,K57,M57)</f>
        <v>24</v>
      </c>
      <c r="V56" s="158">
        <f>+T56-U56</f>
        <v>9</v>
      </c>
      <c r="W56" s="159">
        <f>SUM(D56,H56,J56,L56)</f>
        <v>3</v>
      </c>
      <c r="X56" s="157"/>
    </row>
    <row r="57" spans="1:27" ht="15" customHeight="1" x14ac:dyDescent="0.3">
      <c r="A57" s="178"/>
      <c r="B57" s="162"/>
      <c r="C57" s="163"/>
      <c r="D57" s="165"/>
      <c r="E57" s="18">
        <v>0</v>
      </c>
      <c r="F57" s="170"/>
      <c r="G57" s="171"/>
      <c r="H57" s="167"/>
      <c r="I57" s="18">
        <v>24</v>
      </c>
      <c r="J57" s="167"/>
      <c r="K57" s="18"/>
      <c r="L57" s="167"/>
      <c r="M57" s="30"/>
      <c r="N57" s="182"/>
      <c r="O57" s="157"/>
      <c r="P57" s="157"/>
      <c r="Q57" s="157"/>
      <c r="R57" s="156"/>
      <c r="S57" s="157"/>
      <c r="T57" s="157"/>
      <c r="U57" s="157"/>
      <c r="V57" s="157"/>
      <c r="W57" s="159"/>
      <c r="X57" s="157"/>
    </row>
    <row r="58" spans="1:27" ht="15" customHeight="1" x14ac:dyDescent="0.3">
      <c r="A58" s="178"/>
      <c r="B58" s="160" t="str">
        <f>'SORTEO FEMENINO'!F15</f>
        <v>Desarrollo e Inclusión Social</v>
      </c>
      <c r="C58" s="161"/>
      <c r="D58" s="164"/>
      <c r="E58" s="18"/>
      <c r="F58" s="166">
        <v>2</v>
      </c>
      <c r="G58" s="18">
        <v>24</v>
      </c>
      <c r="H58" s="168"/>
      <c r="I58" s="169"/>
      <c r="J58" s="166">
        <v>1</v>
      </c>
      <c r="K58" s="18">
        <v>7</v>
      </c>
      <c r="L58" s="166"/>
      <c r="M58" s="30"/>
      <c r="N58" s="182"/>
      <c r="O58" s="157">
        <v>2</v>
      </c>
      <c r="P58" s="157">
        <v>1</v>
      </c>
      <c r="Q58" s="157">
        <v>1</v>
      </c>
      <c r="R58" s="155">
        <v>0</v>
      </c>
      <c r="S58" s="157">
        <v>0</v>
      </c>
      <c r="T58" s="158">
        <f>SUM(E58,G58,K58,M58)</f>
        <v>31</v>
      </c>
      <c r="U58" s="158">
        <f>SUM(E59,G59,K59,M59)</f>
        <v>50</v>
      </c>
      <c r="V58" s="157">
        <f>+T58-U58</f>
        <v>-19</v>
      </c>
      <c r="W58" s="159">
        <f>SUM(D58,F58,J58,L58)</f>
        <v>3</v>
      </c>
      <c r="X58" s="157"/>
    </row>
    <row r="59" spans="1:27" ht="15" customHeight="1" x14ac:dyDescent="0.3">
      <c r="A59" s="178"/>
      <c r="B59" s="162"/>
      <c r="C59" s="163"/>
      <c r="D59" s="165"/>
      <c r="E59" s="18"/>
      <c r="F59" s="167"/>
      <c r="G59" s="18">
        <v>13</v>
      </c>
      <c r="H59" s="170"/>
      <c r="I59" s="171"/>
      <c r="J59" s="167"/>
      <c r="K59" s="18">
        <v>37</v>
      </c>
      <c r="L59" s="167"/>
      <c r="M59" s="30"/>
      <c r="N59" s="182"/>
      <c r="O59" s="157"/>
      <c r="P59" s="157"/>
      <c r="Q59" s="157"/>
      <c r="R59" s="156"/>
      <c r="S59" s="157"/>
      <c r="T59" s="157"/>
      <c r="U59" s="157"/>
      <c r="V59" s="157"/>
      <c r="W59" s="159"/>
      <c r="X59" s="157"/>
    </row>
    <row r="60" spans="1:27" ht="15" customHeight="1" x14ac:dyDescent="0.3">
      <c r="A60" s="178"/>
      <c r="B60" s="160" t="str">
        <f>'SORTEO FEMENINO'!F16</f>
        <v>SECRETARIA GENERAL</v>
      </c>
      <c r="C60" s="161"/>
      <c r="D60" s="164">
        <v>2</v>
      </c>
      <c r="E60" s="18">
        <v>20</v>
      </c>
      <c r="F60" s="166"/>
      <c r="G60" s="18"/>
      <c r="H60" s="166">
        <v>2</v>
      </c>
      <c r="I60" s="18">
        <v>37</v>
      </c>
      <c r="J60" s="168"/>
      <c r="K60" s="169"/>
      <c r="L60" s="166"/>
      <c r="M60" s="30"/>
      <c r="N60" s="182"/>
      <c r="O60" s="157">
        <v>2</v>
      </c>
      <c r="P60" s="157">
        <v>1</v>
      </c>
      <c r="Q60" s="157">
        <v>0</v>
      </c>
      <c r="R60" s="155">
        <v>1</v>
      </c>
      <c r="S60" s="157">
        <v>0</v>
      </c>
      <c r="T60" s="158">
        <f>SUM(E60,G60,I60,M60)</f>
        <v>57</v>
      </c>
      <c r="U60" s="158">
        <f>SUM(E61,G61,I61,M61)</f>
        <v>7</v>
      </c>
      <c r="V60" s="157">
        <f>+T60-U60</f>
        <v>50</v>
      </c>
      <c r="W60" s="159">
        <f>SUM(D60,F60,H60,L60)</f>
        <v>4</v>
      </c>
      <c r="X60" s="157"/>
    </row>
    <row r="61" spans="1:27" ht="15" customHeight="1" x14ac:dyDescent="0.3">
      <c r="A61" s="178"/>
      <c r="B61" s="162"/>
      <c r="C61" s="163"/>
      <c r="D61" s="165"/>
      <c r="E61" s="18">
        <v>0</v>
      </c>
      <c r="F61" s="167"/>
      <c r="G61" s="18"/>
      <c r="H61" s="167"/>
      <c r="I61" s="18">
        <v>7</v>
      </c>
      <c r="J61" s="170"/>
      <c r="K61" s="171"/>
      <c r="L61" s="167"/>
      <c r="M61" s="30"/>
      <c r="N61" s="182"/>
      <c r="O61" s="157"/>
      <c r="P61" s="157"/>
      <c r="Q61" s="157"/>
      <c r="R61" s="156"/>
      <c r="S61" s="157"/>
      <c r="T61" s="157"/>
      <c r="U61" s="157"/>
      <c r="V61" s="157"/>
      <c r="W61" s="159"/>
      <c r="X61" s="157"/>
    </row>
    <row r="62" spans="1:27" ht="14.25" customHeight="1" x14ac:dyDescent="0.3"/>
    <row r="63" spans="1:27" ht="15" customHeight="1" x14ac:dyDescent="0.3">
      <c r="A63" s="19" t="s">
        <v>2</v>
      </c>
      <c r="B63" s="19" t="s">
        <v>3</v>
      </c>
      <c r="C63" s="32"/>
      <c r="D63" s="32"/>
      <c r="E63" s="149" t="s">
        <v>4</v>
      </c>
      <c r="F63" s="150"/>
      <c r="G63" s="150"/>
      <c r="H63" s="150"/>
      <c r="I63" s="150"/>
      <c r="J63" s="150"/>
      <c r="K63" s="150"/>
      <c r="L63" s="150"/>
      <c r="M63" s="151"/>
      <c r="N63" s="141" t="s">
        <v>46</v>
      </c>
      <c r="O63" s="141"/>
      <c r="P63" s="141"/>
      <c r="Q63" s="141"/>
      <c r="R63" s="19"/>
      <c r="S63" s="141" t="s">
        <v>5</v>
      </c>
      <c r="T63" s="141"/>
      <c r="U63" s="141"/>
      <c r="V63" s="141"/>
      <c r="W63" s="37" t="s">
        <v>0</v>
      </c>
      <c r="X63" s="33" t="s">
        <v>6</v>
      </c>
      <c r="Y63" s="33"/>
      <c r="Z63" s="37" t="s">
        <v>0</v>
      </c>
      <c r="AA63" s="33" t="s">
        <v>7</v>
      </c>
    </row>
    <row r="64" spans="1:27" s="84" customFormat="1" ht="15" customHeight="1" x14ac:dyDescent="0.3">
      <c r="A64" s="62">
        <v>0.54166666666666663</v>
      </c>
      <c r="B64" s="39" t="str">
        <f>B54</f>
        <v>IDACO</v>
      </c>
      <c r="C64" s="40" t="s">
        <v>111</v>
      </c>
      <c r="D64" s="40"/>
      <c r="E64" s="135" t="str">
        <f>B60</f>
        <v>SECRETARIA GENERAL</v>
      </c>
      <c r="F64" s="136"/>
      <c r="G64" s="136"/>
      <c r="H64" s="136"/>
      <c r="I64" s="136"/>
      <c r="J64" s="136"/>
      <c r="K64" s="136"/>
      <c r="L64" s="136"/>
      <c r="M64" s="137"/>
      <c r="N64" s="143" t="s">
        <v>110</v>
      </c>
      <c r="O64" s="144"/>
      <c r="P64" s="144"/>
      <c r="Q64" s="145"/>
      <c r="R64" s="83"/>
      <c r="S64" s="152">
        <v>45078</v>
      </c>
      <c r="T64" s="153"/>
      <c r="U64" s="153"/>
      <c r="V64" s="154"/>
      <c r="W64" s="133">
        <v>0</v>
      </c>
      <c r="X64" s="134"/>
      <c r="Y64" s="19" t="s">
        <v>8</v>
      </c>
      <c r="Z64" s="133">
        <v>20</v>
      </c>
      <c r="AA64" s="134"/>
    </row>
    <row r="65" spans="1:27" s="84" customFormat="1" ht="15" customHeight="1" x14ac:dyDescent="0.3">
      <c r="A65" s="6" t="s">
        <v>152</v>
      </c>
      <c r="B65" s="39" t="str">
        <f>B56</f>
        <v>IDECUT</v>
      </c>
      <c r="C65" s="40" t="s">
        <v>111</v>
      </c>
      <c r="D65" s="40"/>
      <c r="E65" s="135" t="str">
        <f>B58</f>
        <v>Desarrollo e Inclusión Social</v>
      </c>
      <c r="F65" s="136"/>
      <c r="G65" s="136"/>
      <c r="H65" s="136"/>
      <c r="I65" s="136"/>
      <c r="J65" s="136"/>
      <c r="K65" s="136"/>
      <c r="L65" s="136"/>
      <c r="M65" s="137"/>
      <c r="N65" s="143" t="s">
        <v>110</v>
      </c>
      <c r="O65" s="144"/>
      <c r="P65" s="144"/>
      <c r="Q65" s="145"/>
      <c r="R65" s="83"/>
      <c r="S65" s="152">
        <v>45079</v>
      </c>
      <c r="T65" s="153"/>
      <c r="U65" s="153"/>
      <c r="V65" s="154"/>
      <c r="W65" s="133">
        <v>13</v>
      </c>
      <c r="X65" s="134"/>
      <c r="Y65" s="19" t="s">
        <v>8</v>
      </c>
      <c r="Z65" s="133">
        <v>24</v>
      </c>
      <c r="AA65" s="134"/>
    </row>
    <row r="66" spans="1:27" ht="15" customHeight="1" x14ac:dyDescent="0.3">
      <c r="A66" s="19" t="s">
        <v>2</v>
      </c>
      <c r="B66" s="41" t="s">
        <v>3</v>
      </c>
      <c r="C66" s="42"/>
      <c r="D66" s="42"/>
      <c r="E66" s="146" t="s">
        <v>4</v>
      </c>
      <c r="F66" s="147"/>
      <c r="G66" s="147"/>
      <c r="H66" s="147"/>
      <c r="I66" s="147"/>
      <c r="J66" s="147"/>
      <c r="K66" s="147"/>
      <c r="L66" s="147"/>
      <c r="M66" s="148"/>
      <c r="N66" s="141" t="s">
        <v>46</v>
      </c>
      <c r="O66" s="141"/>
      <c r="P66" s="141"/>
      <c r="Q66" s="141"/>
      <c r="R66" s="19"/>
      <c r="S66" s="142" t="s">
        <v>5</v>
      </c>
      <c r="T66" s="142"/>
      <c r="U66" s="142"/>
      <c r="V66" s="142"/>
      <c r="W66" s="37" t="s">
        <v>0</v>
      </c>
      <c r="X66" s="33" t="s">
        <v>6</v>
      </c>
      <c r="Y66" s="33"/>
      <c r="Z66" s="37" t="s">
        <v>0</v>
      </c>
      <c r="AA66" s="33" t="s">
        <v>7</v>
      </c>
    </row>
    <row r="67" spans="1:27" s="84" customFormat="1" ht="15" customHeight="1" x14ac:dyDescent="0.3">
      <c r="A67" s="6" t="s">
        <v>176</v>
      </c>
      <c r="B67" s="39" t="str">
        <f>B60</f>
        <v>SECRETARIA GENERAL</v>
      </c>
      <c r="C67" s="40" t="s">
        <v>111</v>
      </c>
      <c r="D67" s="40"/>
      <c r="E67" s="135" t="str">
        <f>B58</f>
        <v>Desarrollo e Inclusión Social</v>
      </c>
      <c r="F67" s="136"/>
      <c r="G67" s="136"/>
      <c r="H67" s="136"/>
      <c r="I67" s="136"/>
      <c r="J67" s="136"/>
      <c r="K67" s="136"/>
      <c r="L67" s="136"/>
      <c r="M67" s="137"/>
      <c r="N67" s="143" t="s">
        <v>110</v>
      </c>
      <c r="O67" s="144"/>
      <c r="P67" s="144"/>
      <c r="Q67" s="145"/>
      <c r="R67" s="83"/>
      <c r="S67" s="130">
        <v>45083</v>
      </c>
      <c r="T67" s="131"/>
      <c r="U67" s="131"/>
      <c r="V67" s="132"/>
      <c r="W67" s="133">
        <v>37</v>
      </c>
      <c r="X67" s="134"/>
      <c r="Y67" s="19" t="s">
        <v>8</v>
      </c>
      <c r="Z67" s="192">
        <v>7</v>
      </c>
      <c r="AA67" s="193"/>
    </row>
    <row r="68" spans="1:27" s="84" customFormat="1" ht="15" customHeight="1" x14ac:dyDescent="0.3">
      <c r="A68" s="114" t="s">
        <v>152</v>
      </c>
      <c r="B68" s="87" t="str">
        <f>B54</f>
        <v>IDACO</v>
      </c>
      <c r="C68" s="88" t="s">
        <v>111</v>
      </c>
      <c r="D68" s="88"/>
      <c r="E68" s="124" t="str">
        <f>B56</f>
        <v>IDECUT</v>
      </c>
      <c r="F68" s="125"/>
      <c r="G68" s="125"/>
      <c r="H68" s="125"/>
      <c r="I68" s="125"/>
      <c r="J68" s="125"/>
      <c r="K68" s="125"/>
      <c r="L68" s="125"/>
      <c r="M68" s="126"/>
      <c r="N68" s="127" t="s">
        <v>110</v>
      </c>
      <c r="O68" s="128"/>
      <c r="P68" s="128"/>
      <c r="Q68" s="129"/>
      <c r="R68" s="89"/>
      <c r="S68" s="130">
        <v>45083</v>
      </c>
      <c r="T68" s="131"/>
      <c r="U68" s="131"/>
      <c r="V68" s="132"/>
      <c r="W68" s="133">
        <v>0</v>
      </c>
      <c r="X68" s="134"/>
      <c r="Y68" s="19" t="s">
        <v>8</v>
      </c>
      <c r="Z68" s="192">
        <v>20</v>
      </c>
      <c r="AA68" s="193"/>
    </row>
    <row r="69" spans="1:27" ht="15" customHeight="1" x14ac:dyDescent="0.3">
      <c r="A69" s="19" t="s">
        <v>2</v>
      </c>
      <c r="B69" s="41" t="s">
        <v>3</v>
      </c>
      <c r="C69" s="42"/>
      <c r="D69" s="42"/>
      <c r="E69" s="146" t="s">
        <v>4</v>
      </c>
      <c r="F69" s="147"/>
      <c r="G69" s="147"/>
      <c r="H69" s="147"/>
      <c r="I69" s="147"/>
      <c r="J69" s="147"/>
      <c r="K69" s="147"/>
      <c r="L69" s="147"/>
      <c r="M69" s="148"/>
      <c r="N69" s="141" t="s">
        <v>46</v>
      </c>
      <c r="O69" s="141"/>
      <c r="P69" s="141"/>
      <c r="Q69" s="141"/>
      <c r="R69" s="19"/>
      <c r="S69" s="142" t="s">
        <v>5</v>
      </c>
      <c r="T69" s="142"/>
      <c r="U69" s="142"/>
      <c r="V69" s="142"/>
      <c r="W69" s="37" t="s">
        <v>0</v>
      </c>
      <c r="X69" s="33" t="s">
        <v>6</v>
      </c>
      <c r="Y69" s="33"/>
      <c r="Z69" s="37" t="s">
        <v>0</v>
      </c>
      <c r="AA69" s="33" t="s">
        <v>7</v>
      </c>
    </row>
    <row r="70" spans="1:27" s="84" customFormat="1" ht="15" customHeight="1" x14ac:dyDescent="0.3">
      <c r="A70" s="6" t="s">
        <v>152</v>
      </c>
      <c r="B70" s="39" t="str">
        <f>B56</f>
        <v>IDECUT</v>
      </c>
      <c r="C70" s="40" t="s">
        <v>111</v>
      </c>
      <c r="D70" s="40"/>
      <c r="E70" s="135" t="str">
        <f>B60</f>
        <v>SECRETARIA GENERAL</v>
      </c>
      <c r="F70" s="136"/>
      <c r="G70" s="136"/>
      <c r="H70" s="136"/>
      <c r="I70" s="136"/>
      <c r="J70" s="136"/>
      <c r="K70" s="136"/>
      <c r="L70" s="136"/>
      <c r="M70" s="137"/>
      <c r="N70" s="143" t="s">
        <v>110</v>
      </c>
      <c r="O70" s="144"/>
      <c r="P70" s="144"/>
      <c r="Q70" s="145"/>
      <c r="R70" s="83"/>
      <c r="S70" s="130">
        <v>45090</v>
      </c>
      <c r="T70" s="131"/>
      <c r="U70" s="131"/>
      <c r="V70" s="132"/>
      <c r="W70" s="133"/>
      <c r="X70" s="134"/>
      <c r="Y70" s="19" t="s">
        <v>8</v>
      </c>
      <c r="Z70" s="133"/>
      <c r="AA70" s="134"/>
    </row>
    <row r="71" spans="1:27" s="84" customFormat="1" ht="27.75" customHeight="1" x14ac:dyDescent="0.3">
      <c r="A71" s="114" t="s">
        <v>152</v>
      </c>
      <c r="B71" s="87" t="str">
        <f>B58</f>
        <v>Desarrollo e Inclusión Social</v>
      </c>
      <c r="C71" s="88" t="s">
        <v>111</v>
      </c>
      <c r="D71" s="88"/>
      <c r="E71" s="124" t="str">
        <f>B54</f>
        <v>IDACO</v>
      </c>
      <c r="F71" s="125"/>
      <c r="G71" s="125"/>
      <c r="H71" s="125"/>
      <c r="I71" s="125"/>
      <c r="J71" s="125"/>
      <c r="K71" s="125"/>
      <c r="L71" s="125"/>
      <c r="M71" s="126"/>
      <c r="N71" s="189" t="s">
        <v>110</v>
      </c>
      <c r="O71" s="190"/>
      <c r="P71" s="190"/>
      <c r="Q71" s="191"/>
      <c r="R71" s="115"/>
      <c r="S71" s="130">
        <v>45090</v>
      </c>
      <c r="T71" s="131"/>
      <c r="U71" s="131"/>
      <c r="V71" s="132"/>
      <c r="W71" s="221" t="s">
        <v>191</v>
      </c>
      <c r="X71" s="222"/>
      <c r="Y71" s="222"/>
      <c r="Z71" s="222"/>
      <c r="AA71" s="223"/>
    </row>
    <row r="72" spans="1:27" ht="15" customHeight="1" x14ac:dyDescent="0.3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3"/>
      <c r="O72" s="53"/>
      <c r="P72" s="53"/>
      <c r="Q72" s="53"/>
      <c r="R72" s="53"/>
      <c r="S72" s="55"/>
      <c r="T72" s="55"/>
      <c r="U72" s="55"/>
      <c r="V72" s="55"/>
      <c r="W72" s="56"/>
      <c r="X72" s="53"/>
      <c r="Y72" s="53"/>
      <c r="Z72" s="56"/>
      <c r="AA72" s="53"/>
    </row>
    <row r="73" spans="1:27" ht="15" customHeight="1" x14ac:dyDescent="0.3">
      <c r="A73" s="176" t="s">
        <v>122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0"/>
      <c r="Y73" s="10"/>
      <c r="Z73" s="36"/>
      <c r="AA73" s="10"/>
    </row>
    <row r="74" spans="1:27" ht="15" customHeight="1" x14ac:dyDescent="0.3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3"/>
      <c r="O74" s="53"/>
      <c r="P74" s="53"/>
      <c r="Q74" s="53"/>
      <c r="R74" s="53"/>
      <c r="S74" s="55"/>
      <c r="T74" s="55"/>
      <c r="U74" s="55"/>
      <c r="V74" s="55"/>
      <c r="W74" s="56"/>
      <c r="X74" s="53"/>
      <c r="Y74" s="53"/>
      <c r="Z74" s="56"/>
      <c r="AA74" s="53"/>
    </row>
    <row r="75" spans="1:27" ht="15" customHeight="1" x14ac:dyDescent="0.3">
      <c r="A75" s="177" t="s">
        <v>12</v>
      </c>
      <c r="B75" s="179" t="s">
        <v>0</v>
      </c>
      <c r="C75" s="180"/>
      <c r="D75" s="179">
        <v>1</v>
      </c>
      <c r="E75" s="180"/>
      <c r="F75" s="179">
        <v>2</v>
      </c>
      <c r="G75" s="180"/>
      <c r="H75" s="179">
        <v>3</v>
      </c>
      <c r="I75" s="180"/>
      <c r="J75" s="179">
        <v>4</v>
      </c>
      <c r="K75" s="180"/>
      <c r="L75" s="179">
        <v>5</v>
      </c>
      <c r="M75" s="180"/>
      <c r="N75" s="181"/>
      <c r="O75" s="20" t="s">
        <v>14</v>
      </c>
      <c r="P75" s="20" t="s">
        <v>15</v>
      </c>
      <c r="Q75" s="20" t="s">
        <v>16</v>
      </c>
      <c r="R75" s="20" t="s">
        <v>115</v>
      </c>
      <c r="S75" s="21" t="s">
        <v>17</v>
      </c>
      <c r="T75" s="20" t="s">
        <v>112</v>
      </c>
      <c r="U75" s="20" t="s">
        <v>113</v>
      </c>
      <c r="V75" s="20" t="s">
        <v>114</v>
      </c>
      <c r="W75" s="38" t="s">
        <v>1</v>
      </c>
      <c r="X75" s="20" t="s">
        <v>18</v>
      </c>
    </row>
    <row r="76" spans="1:27" ht="15" customHeight="1" x14ac:dyDescent="0.3">
      <c r="A76" s="178"/>
      <c r="B76" s="160" t="str">
        <f>'SORTEO FEMENINO'!I13</f>
        <v>UAEGRD</v>
      </c>
      <c r="C76" s="161"/>
      <c r="D76" s="183"/>
      <c r="E76" s="184"/>
      <c r="F76" s="187"/>
      <c r="G76" s="31"/>
      <c r="H76" s="166"/>
      <c r="I76" s="18"/>
      <c r="J76" s="166">
        <v>1</v>
      </c>
      <c r="K76" s="18">
        <v>6</v>
      </c>
      <c r="L76" s="166"/>
      <c r="M76" s="30"/>
      <c r="N76" s="182"/>
      <c r="O76" s="157">
        <v>1</v>
      </c>
      <c r="P76" s="157">
        <v>0</v>
      </c>
      <c r="Q76" s="157">
        <v>1</v>
      </c>
      <c r="R76" s="155">
        <v>0</v>
      </c>
      <c r="S76" s="157">
        <v>0</v>
      </c>
      <c r="T76" s="158">
        <f>SUM(G76,I76,K76,M76)</f>
        <v>6</v>
      </c>
      <c r="U76" s="158">
        <f>SUM(G77,I77,K77,M77)</f>
        <v>14</v>
      </c>
      <c r="V76" s="158">
        <f>+T76-U76</f>
        <v>-8</v>
      </c>
      <c r="W76" s="159">
        <f>SUM(F76,H76,J76,L76)</f>
        <v>1</v>
      </c>
      <c r="X76" s="157"/>
    </row>
    <row r="77" spans="1:27" ht="15" customHeight="1" x14ac:dyDescent="0.3">
      <c r="A77" s="178"/>
      <c r="B77" s="162"/>
      <c r="C77" s="163"/>
      <c r="D77" s="185"/>
      <c r="E77" s="186"/>
      <c r="F77" s="188"/>
      <c r="G77" s="31"/>
      <c r="H77" s="167"/>
      <c r="I77" s="18"/>
      <c r="J77" s="167"/>
      <c r="K77" s="18">
        <v>14</v>
      </c>
      <c r="L77" s="167"/>
      <c r="M77" s="30"/>
      <c r="N77" s="182"/>
      <c r="O77" s="157"/>
      <c r="P77" s="157"/>
      <c r="Q77" s="157"/>
      <c r="R77" s="156"/>
      <c r="S77" s="157"/>
      <c r="T77" s="157"/>
      <c r="U77" s="157"/>
      <c r="V77" s="157"/>
      <c r="W77" s="159"/>
      <c r="X77" s="157"/>
    </row>
    <row r="78" spans="1:27" ht="15" customHeight="1" x14ac:dyDescent="0.3">
      <c r="A78" s="178"/>
      <c r="B78" s="172" t="str">
        <f>'SORTEO FEMENINO'!I14</f>
        <v xml:space="preserve">UNIDAD DE PENSIONES </v>
      </c>
      <c r="C78" s="173"/>
      <c r="D78" s="164"/>
      <c r="E78" s="18"/>
      <c r="F78" s="168"/>
      <c r="G78" s="169"/>
      <c r="H78" s="166">
        <v>0</v>
      </c>
      <c r="I78" s="18">
        <v>0</v>
      </c>
      <c r="J78" s="166"/>
      <c r="K78" s="18"/>
      <c r="L78" s="166"/>
      <c r="M78" s="30"/>
      <c r="N78" s="182"/>
      <c r="O78" s="157">
        <v>0</v>
      </c>
      <c r="P78" s="157">
        <v>0</v>
      </c>
      <c r="Q78" s="157">
        <v>0</v>
      </c>
      <c r="R78" s="155">
        <v>0</v>
      </c>
      <c r="S78" s="157">
        <v>0</v>
      </c>
      <c r="T78" s="158">
        <f>SUM(E78,I78,K78,M78)</f>
        <v>0</v>
      </c>
      <c r="U78" s="158">
        <f>SUM(E79,I79,K79,M79)</f>
        <v>20</v>
      </c>
      <c r="V78" s="158">
        <f>+T78-U78</f>
        <v>-20</v>
      </c>
      <c r="W78" s="159">
        <f>SUM(D78,H78,J78,L78)</f>
        <v>0</v>
      </c>
      <c r="X78" s="157"/>
    </row>
    <row r="79" spans="1:27" ht="15" customHeight="1" x14ac:dyDescent="0.3">
      <c r="A79" s="178"/>
      <c r="B79" s="174"/>
      <c r="C79" s="175"/>
      <c r="D79" s="165"/>
      <c r="E79" s="18"/>
      <c r="F79" s="170"/>
      <c r="G79" s="171"/>
      <c r="H79" s="167"/>
      <c r="I79" s="18">
        <v>20</v>
      </c>
      <c r="J79" s="167"/>
      <c r="K79" s="18"/>
      <c r="L79" s="167"/>
      <c r="M79" s="30"/>
      <c r="N79" s="182"/>
      <c r="O79" s="157"/>
      <c r="P79" s="157"/>
      <c r="Q79" s="157"/>
      <c r="R79" s="156"/>
      <c r="S79" s="157"/>
      <c r="T79" s="157"/>
      <c r="U79" s="157"/>
      <c r="V79" s="157"/>
      <c r="W79" s="159"/>
      <c r="X79" s="157"/>
    </row>
    <row r="80" spans="1:27" ht="15" customHeight="1" x14ac:dyDescent="0.3">
      <c r="A80" s="178"/>
      <c r="B80" s="160" t="str">
        <f>'SORTEO FEMENINO'!I15</f>
        <v>Planeacion</v>
      </c>
      <c r="C80" s="161"/>
      <c r="D80" s="164"/>
      <c r="E80" s="18"/>
      <c r="F80" s="166">
        <v>2</v>
      </c>
      <c r="G80" s="18">
        <v>20</v>
      </c>
      <c r="H80" s="168"/>
      <c r="I80" s="169"/>
      <c r="J80" s="166"/>
      <c r="K80" s="18"/>
      <c r="L80" s="166"/>
      <c r="M80" s="30"/>
      <c r="N80" s="182"/>
      <c r="O80" s="157">
        <v>0</v>
      </c>
      <c r="P80" s="157">
        <v>0</v>
      </c>
      <c r="Q80" s="157">
        <v>0</v>
      </c>
      <c r="R80" s="155">
        <v>0</v>
      </c>
      <c r="S80" s="157">
        <v>0</v>
      </c>
      <c r="T80" s="158">
        <f>SUM(E80,G80,K80,M80)</f>
        <v>20</v>
      </c>
      <c r="U80" s="158">
        <f>SUM(E81,G81,K81,M81)</f>
        <v>0</v>
      </c>
      <c r="V80" s="157">
        <f>+T80-U80</f>
        <v>20</v>
      </c>
      <c r="W80" s="159">
        <f>SUM(D80,F80,J80,L80)</f>
        <v>2</v>
      </c>
      <c r="X80" s="157"/>
    </row>
    <row r="81" spans="1:27" ht="15" customHeight="1" x14ac:dyDescent="0.3">
      <c r="A81" s="178"/>
      <c r="B81" s="162"/>
      <c r="C81" s="163"/>
      <c r="D81" s="165"/>
      <c r="E81" s="18"/>
      <c r="F81" s="167"/>
      <c r="G81" s="18">
        <v>0</v>
      </c>
      <c r="H81" s="170"/>
      <c r="I81" s="171"/>
      <c r="J81" s="167"/>
      <c r="K81" s="18"/>
      <c r="L81" s="167"/>
      <c r="M81" s="30"/>
      <c r="N81" s="182"/>
      <c r="O81" s="157"/>
      <c r="P81" s="157"/>
      <c r="Q81" s="157"/>
      <c r="R81" s="156"/>
      <c r="S81" s="157"/>
      <c r="T81" s="157"/>
      <c r="U81" s="157"/>
      <c r="V81" s="157"/>
      <c r="W81" s="159"/>
      <c r="X81" s="157"/>
    </row>
    <row r="82" spans="1:27" ht="15" customHeight="1" x14ac:dyDescent="0.3">
      <c r="A82" s="58"/>
      <c r="B82" s="160" t="str">
        <f>'SORTEO FEMENINO'!I16</f>
        <v>ICCU</v>
      </c>
      <c r="C82" s="161"/>
      <c r="D82" s="164">
        <v>2</v>
      </c>
      <c r="E82" s="18">
        <v>14</v>
      </c>
      <c r="F82" s="166"/>
      <c r="G82" s="18"/>
      <c r="H82" s="166"/>
      <c r="I82" s="18"/>
      <c r="J82" s="168"/>
      <c r="K82" s="169"/>
      <c r="L82" s="166"/>
      <c r="M82" s="30"/>
      <c r="N82" s="59"/>
      <c r="O82" s="157">
        <v>1</v>
      </c>
      <c r="P82" s="157">
        <v>1</v>
      </c>
      <c r="Q82" s="157">
        <v>0</v>
      </c>
      <c r="R82" s="155">
        <v>0</v>
      </c>
      <c r="S82" s="157">
        <v>0</v>
      </c>
      <c r="T82" s="158">
        <f>SUM(E82,G82,I82,M82)</f>
        <v>14</v>
      </c>
      <c r="U82" s="158">
        <f>SUM(E83,G83,I83,M83)</f>
        <v>6</v>
      </c>
      <c r="V82" s="157">
        <f>+T82-U82</f>
        <v>8</v>
      </c>
      <c r="W82" s="159">
        <f>SUM(D82,F82,H82,L82)</f>
        <v>2</v>
      </c>
      <c r="X82" s="157"/>
    </row>
    <row r="83" spans="1:27" ht="15" customHeight="1" x14ac:dyDescent="0.3">
      <c r="A83" s="58"/>
      <c r="B83" s="162"/>
      <c r="C83" s="163"/>
      <c r="D83" s="165"/>
      <c r="E83" s="18">
        <v>6</v>
      </c>
      <c r="F83" s="167"/>
      <c r="G83" s="18"/>
      <c r="H83" s="167"/>
      <c r="I83" s="18"/>
      <c r="J83" s="170"/>
      <c r="K83" s="171"/>
      <c r="L83" s="167"/>
      <c r="M83" s="30"/>
      <c r="N83" s="59"/>
      <c r="O83" s="157"/>
      <c r="P83" s="157"/>
      <c r="Q83" s="157"/>
      <c r="R83" s="156"/>
      <c r="S83" s="157"/>
      <c r="T83" s="157"/>
      <c r="U83" s="157"/>
      <c r="V83" s="157"/>
      <c r="W83" s="159"/>
      <c r="X83" s="157"/>
    </row>
    <row r="84" spans="1:27" ht="14.25" customHeight="1" x14ac:dyDescent="0.3"/>
    <row r="85" spans="1:27" ht="15" customHeight="1" x14ac:dyDescent="0.3">
      <c r="A85" s="19" t="s">
        <v>2</v>
      </c>
      <c r="B85" s="19" t="s">
        <v>3</v>
      </c>
      <c r="C85" s="32"/>
      <c r="D85" s="32"/>
      <c r="E85" s="149" t="s">
        <v>4</v>
      </c>
      <c r="F85" s="150"/>
      <c r="G85" s="150"/>
      <c r="H85" s="150"/>
      <c r="I85" s="150"/>
      <c r="J85" s="150"/>
      <c r="K85" s="150"/>
      <c r="L85" s="150"/>
      <c r="M85" s="151"/>
      <c r="N85" s="141" t="s">
        <v>46</v>
      </c>
      <c r="O85" s="141"/>
      <c r="P85" s="141"/>
      <c r="Q85" s="141"/>
      <c r="R85" s="19"/>
      <c r="S85" s="141" t="s">
        <v>5</v>
      </c>
      <c r="T85" s="141"/>
      <c r="U85" s="141"/>
      <c r="V85" s="141"/>
      <c r="W85" s="37" t="s">
        <v>0</v>
      </c>
      <c r="X85" s="33" t="s">
        <v>6</v>
      </c>
      <c r="Y85" s="33"/>
      <c r="Z85" s="37" t="s">
        <v>0</v>
      </c>
      <c r="AA85" s="33" t="s">
        <v>7</v>
      </c>
    </row>
    <row r="86" spans="1:27" s="84" customFormat="1" ht="15" customHeight="1" x14ac:dyDescent="0.3">
      <c r="A86" s="6" t="s">
        <v>152</v>
      </c>
      <c r="B86" s="39" t="str">
        <f>B76</f>
        <v>UAEGRD</v>
      </c>
      <c r="C86" s="40" t="s">
        <v>111</v>
      </c>
      <c r="D86" s="40"/>
      <c r="E86" s="135" t="str">
        <f>B82</f>
        <v>ICCU</v>
      </c>
      <c r="F86" s="136"/>
      <c r="G86" s="136"/>
      <c r="H86" s="136"/>
      <c r="I86" s="136"/>
      <c r="J86" s="136"/>
      <c r="K86" s="136"/>
      <c r="L86" s="136"/>
      <c r="M86" s="137"/>
      <c r="N86" s="143" t="s">
        <v>118</v>
      </c>
      <c r="O86" s="144"/>
      <c r="P86" s="144"/>
      <c r="Q86" s="145"/>
      <c r="R86" s="83"/>
      <c r="S86" s="152">
        <v>45079</v>
      </c>
      <c r="T86" s="153"/>
      <c r="U86" s="153"/>
      <c r="V86" s="154"/>
      <c r="W86" s="133">
        <v>6</v>
      </c>
      <c r="X86" s="134"/>
      <c r="Y86" s="19" t="s">
        <v>8</v>
      </c>
      <c r="Z86" s="133">
        <v>14</v>
      </c>
      <c r="AA86" s="134"/>
    </row>
    <row r="87" spans="1:27" s="84" customFormat="1" ht="15" customHeight="1" x14ac:dyDescent="0.3">
      <c r="A87" s="62">
        <v>0.54166666666666663</v>
      </c>
      <c r="B87" s="87" t="str">
        <f>B78</f>
        <v xml:space="preserve">UNIDAD DE PENSIONES </v>
      </c>
      <c r="C87" s="88" t="s">
        <v>111</v>
      </c>
      <c r="D87" s="88"/>
      <c r="E87" s="124" t="str">
        <f>B80</f>
        <v>Planeacion</v>
      </c>
      <c r="F87" s="125"/>
      <c r="G87" s="125"/>
      <c r="H87" s="125"/>
      <c r="I87" s="125"/>
      <c r="J87" s="125"/>
      <c r="K87" s="125"/>
      <c r="L87" s="125"/>
      <c r="M87" s="126"/>
      <c r="N87" s="127" t="s">
        <v>118</v>
      </c>
      <c r="O87" s="128"/>
      <c r="P87" s="128"/>
      <c r="Q87" s="129"/>
      <c r="R87" s="89"/>
      <c r="S87" s="130">
        <v>45079</v>
      </c>
      <c r="T87" s="131"/>
      <c r="U87" s="131"/>
      <c r="V87" s="132"/>
      <c r="W87" s="133">
        <v>0</v>
      </c>
      <c r="X87" s="134"/>
      <c r="Y87" s="19" t="s">
        <v>8</v>
      </c>
      <c r="Z87" s="133">
        <v>20</v>
      </c>
      <c r="AA87" s="134"/>
    </row>
    <row r="88" spans="1:27" ht="15" customHeight="1" x14ac:dyDescent="0.3">
      <c r="A88" s="19" t="s">
        <v>2</v>
      </c>
      <c r="B88" s="41" t="s">
        <v>3</v>
      </c>
      <c r="C88" s="42"/>
      <c r="D88" s="42"/>
      <c r="E88" s="146" t="s">
        <v>4</v>
      </c>
      <c r="F88" s="147"/>
      <c r="G88" s="147"/>
      <c r="H88" s="147"/>
      <c r="I88" s="147"/>
      <c r="J88" s="147"/>
      <c r="K88" s="147"/>
      <c r="L88" s="147"/>
      <c r="M88" s="148"/>
      <c r="N88" s="141" t="s">
        <v>46</v>
      </c>
      <c r="O88" s="141"/>
      <c r="P88" s="141"/>
      <c r="Q88" s="141"/>
      <c r="R88" s="19"/>
      <c r="S88" s="142" t="s">
        <v>5</v>
      </c>
      <c r="T88" s="142"/>
      <c r="U88" s="142"/>
      <c r="V88" s="142"/>
      <c r="W88" s="37" t="s">
        <v>0</v>
      </c>
      <c r="X88" s="33" t="s">
        <v>6</v>
      </c>
      <c r="Y88" s="33"/>
      <c r="Z88" s="37" t="s">
        <v>0</v>
      </c>
      <c r="AA88" s="33" t="s">
        <v>7</v>
      </c>
    </row>
    <row r="89" spans="1:27" s="84" customFormat="1" ht="15" customHeight="1" x14ac:dyDescent="0.3">
      <c r="A89" s="6" t="s">
        <v>152</v>
      </c>
      <c r="B89" s="39" t="str">
        <f>B82</f>
        <v>ICCU</v>
      </c>
      <c r="C89" s="40" t="s">
        <v>111</v>
      </c>
      <c r="D89" s="40"/>
      <c r="E89" s="135" t="str">
        <f>B80</f>
        <v>Planeacion</v>
      </c>
      <c r="F89" s="136"/>
      <c r="G89" s="136"/>
      <c r="H89" s="136"/>
      <c r="I89" s="136"/>
      <c r="J89" s="136"/>
      <c r="K89" s="136"/>
      <c r="L89" s="136"/>
      <c r="M89" s="137"/>
      <c r="N89" s="143" t="s">
        <v>110</v>
      </c>
      <c r="O89" s="144"/>
      <c r="P89" s="144"/>
      <c r="Q89" s="145"/>
      <c r="R89" s="83"/>
      <c r="S89" s="130">
        <v>45084</v>
      </c>
      <c r="T89" s="131"/>
      <c r="U89" s="131"/>
      <c r="V89" s="132"/>
      <c r="W89" s="133"/>
      <c r="X89" s="134"/>
      <c r="Y89" s="19" t="s">
        <v>8</v>
      </c>
      <c r="Z89" s="133"/>
      <c r="AA89" s="134"/>
    </row>
    <row r="90" spans="1:27" s="84" customFormat="1" ht="28.5" customHeight="1" x14ac:dyDescent="0.3">
      <c r="A90" s="62">
        <v>0.54166666666666663</v>
      </c>
      <c r="B90" s="39" t="str">
        <f>B76</f>
        <v>UAEGRD</v>
      </c>
      <c r="C90" s="40" t="s">
        <v>111</v>
      </c>
      <c r="D90" s="40"/>
      <c r="E90" s="135" t="str">
        <f>B78</f>
        <v xml:space="preserve">UNIDAD DE PENSIONES </v>
      </c>
      <c r="F90" s="136"/>
      <c r="G90" s="136"/>
      <c r="H90" s="136"/>
      <c r="I90" s="136"/>
      <c r="J90" s="136"/>
      <c r="K90" s="136"/>
      <c r="L90" s="136"/>
      <c r="M90" s="137"/>
      <c r="N90" s="143" t="s">
        <v>110</v>
      </c>
      <c r="O90" s="144"/>
      <c r="P90" s="144"/>
      <c r="Q90" s="145"/>
      <c r="R90" s="83"/>
      <c r="S90" s="130">
        <v>45084</v>
      </c>
      <c r="T90" s="131"/>
      <c r="U90" s="131"/>
      <c r="V90" s="132"/>
      <c r="W90" s="221" t="s">
        <v>188</v>
      </c>
      <c r="X90" s="222"/>
      <c r="Y90" s="222"/>
      <c r="Z90" s="222"/>
      <c r="AA90" s="223"/>
    </row>
    <row r="91" spans="1:27" ht="15" customHeight="1" x14ac:dyDescent="0.3">
      <c r="A91" s="19" t="s">
        <v>2</v>
      </c>
      <c r="B91" s="41" t="s">
        <v>3</v>
      </c>
      <c r="C91" s="42"/>
      <c r="D91" s="42"/>
      <c r="E91" s="146" t="s">
        <v>4</v>
      </c>
      <c r="F91" s="147"/>
      <c r="G91" s="147"/>
      <c r="H91" s="147"/>
      <c r="I91" s="147"/>
      <c r="J91" s="147"/>
      <c r="K91" s="147"/>
      <c r="L91" s="147"/>
      <c r="M91" s="148"/>
      <c r="N91" s="141" t="s">
        <v>46</v>
      </c>
      <c r="O91" s="141"/>
      <c r="P91" s="141"/>
      <c r="Q91" s="141"/>
      <c r="R91" s="19"/>
      <c r="S91" s="142" t="s">
        <v>5</v>
      </c>
      <c r="T91" s="142"/>
      <c r="U91" s="142"/>
      <c r="V91" s="142"/>
      <c r="W91" s="37" t="s">
        <v>0</v>
      </c>
      <c r="X91" s="33" t="s">
        <v>6</v>
      </c>
      <c r="Y91" s="33"/>
      <c r="Z91" s="37" t="s">
        <v>0</v>
      </c>
      <c r="AA91" s="33" t="s">
        <v>7</v>
      </c>
    </row>
    <row r="92" spans="1:27" s="84" customFormat="1" ht="27" customHeight="1" x14ac:dyDescent="0.3">
      <c r="A92" s="62">
        <v>0.54166666666666663</v>
      </c>
      <c r="B92" s="39" t="str">
        <f>B78</f>
        <v xml:space="preserve">UNIDAD DE PENSIONES </v>
      </c>
      <c r="C92" s="40" t="s">
        <v>111</v>
      </c>
      <c r="D92" s="40"/>
      <c r="E92" s="135" t="str">
        <f>B82</f>
        <v>ICCU</v>
      </c>
      <c r="F92" s="136"/>
      <c r="G92" s="136"/>
      <c r="H92" s="136"/>
      <c r="I92" s="136"/>
      <c r="J92" s="136"/>
      <c r="K92" s="136"/>
      <c r="L92" s="136"/>
      <c r="M92" s="137"/>
      <c r="N92" s="143" t="s">
        <v>151</v>
      </c>
      <c r="O92" s="144"/>
      <c r="P92" s="144"/>
      <c r="Q92" s="145"/>
      <c r="R92" s="83"/>
      <c r="S92" s="130">
        <v>45090</v>
      </c>
      <c r="T92" s="131"/>
      <c r="U92" s="131"/>
      <c r="V92" s="132"/>
      <c r="W92" s="221" t="s">
        <v>189</v>
      </c>
      <c r="X92" s="222"/>
      <c r="Y92" s="222"/>
      <c r="Z92" s="222"/>
      <c r="AA92" s="223"/>
    </row>
    <row r="93" spans="1:27" s="84" customFormat="1" ht="15" customHeight="1" x14ac:dyDescent="0.3">
      <c r="A93" s="6" t="s">
        <v>152</v>
      </c>
      <c r="B93" s="39" t="str">
        <f>B80</f>
        <v>Planeacion</v>
      </c>
      <c r="C93" s="40" t="s">
        <v>111</v>
      </c>
      <c r="D93" s="40"/>
      <c r="E93" s="135" t="str">
        <f>B76</f>
        <v>UAEGRD</v>
      </c>
      <c r="F93" s="136"/>
      <c r="G93" s="136"/>
      <c r="H93" s="136"/>
      <c r="I93" s="136"/>
      <c r="J93" s="136"/>
      <c r="K93" s="136"/>
      <c r="L93" s="136"/>
      <c r="M93" s="137"/>
      <c r="N93" s="138" t="s">
        <v>151</v>
      </c>
      <c r="O93" s="139"/>
      <c r="P93" s="139"/>
      <c r="Q93" s="140"/>
      <c r="R93" s="85"/>
      <c r="S93" s="130">
        <v>45090</v>
      </c>
      <c r="T93" s="131"/>
      <c r="U93" s="131"/>
      <c r="V93" s="132"/>
      <c r="W93" s="133"/>
      <c r="X93" s="134"/>
      <c r="Y93" s="19" t="s">
        <v>8</v>
      </c>
      <c r="Z93" s="133"/>
      <c r="AA93" s="134"/>
    </row>
  </sheetData>
  <sheetProtection algorithmName="SHA-512" hashValue="gYUTD1OFDLKljzOzO/5bV8TKjUADc83RUtj6jZKNbOKq4Fq4XM84/RBqKU3CEnPSSpRZa3fl8NKREIZLg0v1Lw==" saltValue="NOlXZy0LkVj62rcQJ4Kpdg==" spinCount="100000" sheet="1" selectLockedCells="1" selectUnlockedCells="1"/>
  <mergeCells count="418"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U15:U16"/>
    <mergeCell ref="V15:V16"/>
    <mergeCell ref="W15:W16"/>
    <mergeCell ref="B19:C20"/>
    <mergeCell ref="D19:D20"/>
    <mergeCell ref="O17:O18"/>
    <mergeCell ref="P17:P18"/>
    <mergeCell ref="Q17:Q18"/>
    <mergeCell ref="R17:R18"/>
    <mergeCell ref="S17:S18"/>
    <mergeCell ref="X15:X16"/>
    <mergeCell ref="B17:C18"/>
    <mergeCell ref="D17:D18"/>
    <mergeCell ref="F17:G18"/>
    <mergeCell ref="H17:H18"/>
    <mergeCell ref="J17:J18"/>
    <mergeCell ref="L17:L18"/>
    <mergeCell ref="O15:O16"/>
    <mergeCell ref="P15:P16"/>
    <mergeCell ref="Q15:Q16"/>
    <mergeCell ref="R15:R16"/>
    <mergeCell ref="S15:S16"/>
    <mergeCell ref="T15:T16"/>
    <mergeCell ref="U17:U18"/>
    <mergeCell ref="V17:V18"/>
    <mergeCell ref="W17:W18"/>
    <mergeCell ref="X17:X18"/>
    <mergeCell ref="T17:T18"/>
    <mergeCell ref="U19:U20"/>
    <mergeCell ref="V19:V20"/>
    <mergeCell ref="W19:W20"/>
    <mergeCell ref="X19:X20"/>
    <mergeCell ref="B21:C22"/>
    <mergeCell ref="D21:D22"/>
    <mergeCell ref="F21:F22"/>
    <mergeCell ref="H21:H22"/>
    <mergeCell ref="J21:K22"/>
    <mergeCell ref="L21:L22"/>
    <mergeCell ref="O19:O20"/>
    <mergeCell ref="P19:P20"/>
    <mergeCell ref="Q19:Q20"/>
    <mergeCell ref="R19:R20"/>
    <mergeCell ref="S19:S20"/>
    <mergeCell ref="T19:T20"/>
    <mergeCell ref="U21:U22"/>
    <mergeCell ref="V21:V22"/>
    <mergeCell ref="W21:W22"/>
    <mergeCell ref="X21:X22"/>
    <mergeCell ref="F19:F20"/>
    <mergeCell ref="H19:I20"/>
    <mergeCell ref="J19:J20"/>
    <mergeCell ref="L19:L20"/>
    <mergeCell ref="E24:M24"/>
    <mergeCell ref="N24:Q24"/>
    <mergeCell ref="S24:V24"/>
    <mergeCell ref="O21:O22"/>
    <mergeCell ref="P21:P22"/>
    <mergeCell ref="Q21:Q22"/>
    <mergeCell ref="R21:R22"/>
    <mergeCell ref="S21:S22"/>
    <mergeCell ref="T21:T22"/>
    <mergeCell ref="E25:M25"/>
    <mergeCell ref="N25:Q25"/>
    <mergeCell ref="W25:X25"/>
    <mergeCell ref="Z25:AA25"/>
    <mergeCell ref="E26:M26"/>
    <mergeCell ref="N26:Q26"/>
    <mergeCell ref="S26:V26"/>
    <mergeCell ref="W26:X26"/>
    <mergeCell ref="S25:V25"/>
    <mergeCell ref="E29:M29"/>
    <mergeCell ref="N29:Q29"/>
    <mergeCell ref="S29:V29"/>
    <mergeCell ref="W29:X29"/>
    <mergeCell ref="Z29:AA29"/>
    <mergeCell ref="E30:M30"/>
    <mergeCell ref="N30:Q30"/>
    <mergeCell ref="S30:V30"/>
    <mergeCell ref="Z26:AA26"/>
    <mergeCell ref="E27:M27"/>
    <mergeCell ref="N27:Q27"/>
    <mergeCell ref="S27:V27"/>
    <mergeCell ref="E28:M28"/>
    <mergeCell ref="N28:Q28"/>
    <mergeCell ref="S28:V28"/>
    <mergeCell ref="W28:X28"/>
    <mergeCell ref="Z28:AA28"/>
    <mergeCell ref="Z32:AA32"/>
    <mergeCell ref="A34:W34"/>
    <mergeCell ref="A36:A42"/>
    <mergeCell ref="B36:C36"/>
    <mergeCell ref="D36:E36"/>
    <mergeCell ref="F36:G36"/>
    <mergeCell ref="H36:I36"/>
    <mergeCell ref="E31:M31"/>
    <mergeCell ref="N31:Q31"/>
    <mergeCell ref="W31:X31"/>
    <mergeCell ref="Z31:AA31"/>
    <mergeCell ref="E32:M32"/>
    <mergeCell ref="N32:Q32"/>
    <mergeCell ref="W32:X32"/>
    <mergeCell ref="J36:K36"/>
    <mergeCell ref="L36:M36"/>
    <mergeCell ref="N36:N42"/>
    <mergeCell ref="B37:C38"/>
    <mergeCell ref="D37:E38"/>
    <mergeCell ref="F37:F38"/>
    <mergeCell ref="H37:H38"/>
    <mergeCell ref="J37:J38"/>
    <mergeCell ref="L37:L38"/>
    <mergeCell ref="V37:V38"/>
    <mergeCell ref="W37:W38"/>
    <mergeCell ref="X37:X38"/>
    <mergeCell ref="R37:R38"/>
    <mergeCell ref="S37:S38"/>
    <mergeCell ref="T37:T38"/>
    <mergeCell ref="U39:U40"/>
    <mergeCell ref="V39:V40"/>
    <mergeCell ref="W39:W40"/>
    <mergeCell ref="X39:X40"/>
    <mergeCell ref="O37:O38"/>
    <mergeCell ref="P37:P38"/>
    <mergeCell ref="Q37:Q38"/>
    <mergeCell ref="O39:O40"/>
    <mergeCell ref="P39:P40"/>
    <mergeCell ref="Q39:Q40"/>
    <mergeCell ref="U37:U38"/>
    <mergeCell ref="R39:R40"/>
    <mergeCell ref="S39:S40"/>
    <mergeCell ref="T39:T40"/>
    <mergeCell ref="U41:U42"/>
    <mergeCell ref="V41:V42"/>
    <mergeCell ref="W41:W42"/>
    <mergeCell ref="X41:X42"/>
    <mergeCell ref="R41:R42"/>
    <mergeCell ref="B39:C40"/>
    <mergeCell ref="D39:D40"/>
    <mergeCell ref="F39:G40"/>
    <mergeCell ref="H39:H40"/>
    <mergeCell ref="S41:S42"/>
    <mergeCell ref="T41:T42"/>
    <mergeCell ref="B41:C42"/>
    <mergeCell ref="D41:D42"/>
    <mergeCell ref="F41:F42"/>
    <mergeCell ref="H41:I42"/>
    <mergeCell ref="O41:O42"/>
    <mergeCell ref="P41:P42"/>
    <mergeCell ref="Q41:Q42"/>
    <mergeCell ref="J41:J42"/>
    <mergeCell ref="L41:L42"/>
    <mergeCell ref="J39:J40"/>
    <mergeCell ref="L39:L40"/>
    <mergeCell ref="E44:M44"/>
    <mergeCell ref="N44:Q44"/>
    <mergeCell ref="S44:V44"/>
    <mergeCell ref="E45:M45"/>
    <mergeCell ref="N45:Q45"/>
    <mergeCell ref="S45:V45"/>
    <mergeCell ref="W45:X45"/>
    <mergeCell ref="E47:M47"/>
    <mergeCell ref="N47:Q47"/>
    <mergeCell ref="S47:V47"/>
    <mergeCell ref="W47:X47"/>
    <mergeCell ref="Z47:AA47"/>
    <mergeCell ref="E48:M48"/>
    <mergeCell ref="N48:Q48"/>
    <mergeCell ref="S48:V48"/>
    <mergeCell ref="Z45:AA45"/>
    <mergeCell ref="E46:M46"/>
    <mergeCell ref="N46:Q46"/>
    <mergeCell ref="S46:V46"/>
    <mergeCell ref="Z49:AA49"/>
    <mergeCell ref="A51:W51"/>
    <mergeCell ref="A53:A61"/>
    <mergeCell ref="B53:C53"/>
    <mergeCell ref="D53:E53"/>
    <mergeCell ref="F53:G53"/>
    <mergeCell ref="H53:I53"/>
    <mergeCell ref="N49:Q49"/>
    <mergeCell ref="E49:M49"/>
    <mergeCell ref="S49:V49"/>
    <mergeCell ref="W49:X49"/>
    <mergeCell ref="J53:K53"/>
    <mergeCell ref="L53:M53"/>
    <mergeCell ref="N53:N61"/>
    <mergeCell ref="B54:C55"/>
    <mergeCell ref="D54:E55"/>
    <mergeCell ref="F54:F55"/>
    <mergeCell ref="H54:H55"/>
    <mergeCell ref="V54:V55"/>
    <mergeCell ref="W54:W55"/>
    <mergeCell ref="X54:X55"/>
    <mergeCell ref="B56:C57"/>
    <mergeCell ref="D56:D57"/>
    <mergeCell ref="F56:G57"/>
    <mergeCell ref="H56:H57"/>
    <mergeCell ref="J56:J57"/>
    <mergeCell ref="L56:L57"/>
    <mergeCell ref="O54:O55"/>
    <mergeCell ref="P54:P55"/>
    <mergeCell ref="Q54:Q55"/>
    <mergeCell ref="R54:R55"/>
    <mergeCell ref="S54:S55"/>
    <mergeCell ref="T54:T55"/>
    <mergeCell ref="U56:U57"/>
    <mergeCell ref="J54:J55"/>
    <mergeCell ref="L54:L55"/>
    <mergeCell ref="U54:U55"/>
    <mergeCell ref="V56:V57"/>
    <mergeCell ref="W56:W57"/>
    <mergeCell ref="X56:X57"/>
    <mergeCell ref="R56:R57"/>
    <mergeCell ref="S56:S57"/>
    <mergeCell ref="L58:L59"/>
    <mergeCell ref="O56:O57"/>
    <mergeCell ref="P56:P57"/>
    <mergeCell ref="Q56:Q57"/>
    <mergeCell ref="T56:T57"/>
    <mergeCell ref="U58:U59"/>
    <mergeCell ref="V58:V59"/>
    <mergeCell ref="W58:W59"/>
    <mergeCell ref="X58:X59"/>
    <mergeCell ref="R58:R59"/>
    <mergeCell ref="S58:S59"/>
    <mergeCell ref="T58:T59"/>
    <mergeCell ref="W60:W61"/>
    <mergeCell ref="X60:X61"/>
    <mergeCell ref="B58:C59"/>
    <mergeCell ref="D58:D59"/>
    <mergeCell ref="F58:F59"/>
    <mergeCell ref="H58:I59"/>
    <mergeCell ref="J58:J59"/>
    <mergeCell ref="B60:C61"/>
    <mergeCell ref="D60:D61"/>
    <mergeCell ref="F60:F61"/>
    <mergeCell ref="H60:H61"/>
    <mergeCell ref="J60:K61"/>
    <mergeCell ref="L60:L61"/>
    <mergeCell ref="O58:O59"/>
    <mergeCell ref="P58:P59"/>
    <mergeCell ref="Q58:Q59"/>
    <mergeCell ref="E63:M63"/>
    <mergeCell ref="N63:Q63"/>
    <mergeCell ref="S63:V63"/>
    <mergeCell ref="O60:O61"/>
    <mergeCell ref="P60:P61"/>
    <mergeCell ref="Q60:Q61"/>
    <mergeCell ref="R60:R61"/>
    <mergeCell ref="S60:S61"/>
    <mergeCell ref="T60:T61"/>
    <mergeCell ref="U60:U61"/>
    <mergeCell ref="V60:V61"/>
    <mergeCell ref="E64:M64"/>
    <mergeCell ref="N64:Q64"/>
    <mergeCell ref="S64:V64"/>
    <mergeCell ref="W64:X64"/>
    <mergeCell ref="Z64:AA64"/>
    <mergeCell ref="E65:M65"/>
    <mergeCell ref="N65:Q65"/>
    <mergeCell ref="S65:V65"/>
    <mergeCell ref="W65:X65"/>
    <mergeCell ref="E68:M68"/>
    <mergeCell ref="N68:Q68"/>
    <mergeCell ref="S68:V68"/>
    <mergeCell ref="W68:X68"/>
    <mergeCell ref="Z68:AA68"/>
    <mergeCell ref="E69:M69"/>
    <mergeCell ref="N69:Q69"/>
    <mergeCell ref="S69:V69"/>
    <mergeCell ref="Z65:AA65"/>
    <mergeCell ref="E66:M66"/>
    <mergeCell ref="N66:Q66"/>
    <mergeCell ref="S66:V66"/>
    <mergeCell ref="E67:M67"/>
    <mergeCell ref="N67:Q67"/>
    <mergeCell ref="S67:V67"/>
    <mergeCell ref="W67:X67"/>
    <mergeCell ref="Z67:AA67"/>
    <mergeCell ref="W76:W77"/>
    <mergeCell ref="E70:M70"/>
    <mergeCell ref="N70:Q70"/>
    <mergeCell ref="S70:V70"/>
    <mergeCell ref="W70:X70"/>
    <mergeCell ref="Z70:AA70"/>
    <mergeCell ref="E71:M71"/>
    <mergeCell ref="N71:Q71"/>
    <mergeCell ref="S71:V71"/>
    <mergeCell ref="W71:AA71"/>
    <mergeCell ref="U78:U79"/>
    <mergeCell ref="V78:V79"/>
    <mergeCell ref="W78:W79"/>
    <mergeCell ref="X78:X79"/>
    <mergeCell ref="T78:T79"/>
    <mergeCell ref="A73:W73"/>
    <mergeCell ref="A75:A81"/>
    <mergeCell ref="B75:C75"/>
    <mergeCell ref="D75:E75"/>
    <mergeCell ref="F75:G75"/>
    <mergeCell ref="H75:I75"/>
    <mergeCell ref="J75:K75"/>
    <mergeCell ref="L75:M75"/>
    <mergeCell ref="N75:N81"/>
    <mergeCell ref="B76:C77"/>
    <mergeCell ref="D76:E77"/>
    <mergeCell ref="F76:F77"/>
    <mergeCell ref="H76:H77"/>
    <mergeCell ref="P78:P79"/>
    <mergeCell ref="Q78:Q79"/>
    <mergeCell ref="J76:J77"/>
    <mergeCell ref="L76:L77"/>
    <mergeCell ref="U76:U77"/>
    <mergeCell ref="V76:V77"/>
    <mergeCell ref="B78:C79"/>
    <mergeCell ref="D78:D79"/>
    <mergeCell ref="F78:G79"/>
    <mergeCell ref="H78:H79"/>
    <mergeCell ref="J78:J79"/>
    <mergeCell ref="L78:L79"/>
    <mergeCell ref="O76:O77"/>
    <mergeCell ref="P76:P77"/>
    <mergeCell ref="Q76:Q77"/>
    <mergeCell ref="O78:O79"/>
    <mergeCell ref="B80:C81"/>
    <mergeCell ref="D80:D81"/>
    <mergeCell ref="F80:F81"/>
    <mergeCell ref="H80:I81"/>
    <mergeCell ref="J80:J81"/>
    <mergeCell ref="L80:L81"/>
    <mergeCell ref="B82:C83"/>
    <mergeCell ref="D82:D83"/>
    <mergeCell ref="F82:F83"/>
    <mergeCell ref="H82:H83"/>
    <mergeCell ref="J82:K83"/>
    <mergeCell ref="L82:L83"/>
    <mergeCell ref="U82:U83"/>
    <mergeCell ref="V82:V83"/>
    <mergeCell ref="P82:P83"/>
    <mergeCell ref="Q82:Q83"/>
    <mergeCell ref="S31:V31"/>
    <mergeCell ref="W82:W83"/>
    <mergeCell ref="X82:X83"/>
    <mergeCell ref="O80:O81"/>
    <mergeCell ref="P80:P81"/>
    <mergeCell ref="Q80:Q81"/>
    <mergeCell ref="O82:O83"/>
    <mergeCell ref="X80:X81"/>
    <mergeCell ref="R80:R81"/>
    <mergeCell ref="S80:S81"/>
    <mergeCell ref="T80:T81"/>
    <mergeCell ref="U80:U81"/>
    <mergeCell ref="V80:V81"/>
    <mergeCell ref="W80:W81"/>
    <mergeCell ref="R78:R79"/>
    <mergeCell ref="S78:S79"/>
    <mergeCell ref="X76:X77"/>
    <mergeCell ref="R76:R77"/>
    <mergeCell ref="S76:S77"/>
    <mergeCell ref="T76:T77"/>
    <mergeCell ref="S32:V32"/>
    <mergeCell ref="W93:X93"/>
    <mergeCell ref="E90:M90"/>
    <mergeCell ref="N90:Q90"/>
    <mergeCell ref="S90:V90"/>
    <mergeCell ref="E91:M91"/>
    <mergeCell ref="N91:Q91"/>
    <mergeCell ref="S91:V91"/>
    <mergeCell ref="Z87:AA87"/>
    <mergeCell ref="E88:M88"/>
    <mergeCell ref="E85:M85"/>
    <mergeCell ref="N85:Q85"/>
    <mergeCell ref="Z89:AA89"/>
    <mergeCell ref="E86:M86"/>
    <mergeCell ref="N86:Q86"/>
    <mergeCell ref="Z93:AA93"/>
    <mergeCell ref="S86:V86"/>
    <mergeCell ref="S85:V85"/>
    <mergeCell ref="R82:R83"/>
    <mergeCell ref="S82:S83"/>
    <mergeCell ref="T82:T83"/>
    <mergeCell ref="Z86:AA86"/>
    <mergeCell ref="E87:M87"/>
    <mergeCell ref="N87:Q87"/>
    <mergeCell ref="S87:V87"/>
    <mergeCell ref="W87:X87"/>
    <mergeCell ref="E93:M93"/>
    <mergeCell ref="N93:Q93"/>
    <mergeCell ref="W86:X86"/>
    <mergeCell ref="N88:Q88"/>
    <mergeCell ref="S88:V88"/>
    <mergeCell ref="E89:M89"/>
    <mergeCell ref="N89:Q89"/>
    <mergeCell ref="S89:V89"/>
    <mergeCell ref="W89:X89"/>
    <mergeCell ref="S92:V92"/>
    <mergeCell ref="S93:V93"/>
    <mergeCell ref="E92:M92"/>
    <mergeCell ref="N92:Q92"/>
    <mergeCell ref="W90:AA90"/>
    <mergeCell ref="W92:AA92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2:J21"/>
  <sheetViews>
    <sheetView topLeftCell="A10" workbookViewId="0">
      <selection activeCell="F25" sqref="F25"/>
    </sheetView>
  </sheetViews>
  <sheetFormatPr baseColWidth="10" defaultRowHeight="15" x14ac:dyDescent="0.25"/>
  <cols>
    <col min="1" max="1" width="4.85546875" customWidth="1"/>
    <col min="2" max="2" width="4.42578125" style="43" customWidth="1"/>
    <col min="3" max="3" width="36.140625" style="44" customWidth="1"/>
    <col min="4" max="4" width="3.7109375" style="44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204"/>
      <c r="F2" s="204"/>
      <c r="G2" s="204"/>
      <c r="H2" s="204"/>
      <c r="I2" s="204"/>
    </row>
    <row r="3" spans="2:10" ht="43.5" customHeight="1" x14ac:dyDescent="0.25">
      <c r="D3" s="205" t="s">
        <v>117</v>
      </c>
      <c r="E3" s="205"/>
      <c r="F3" s="205"/>
      <c r="G3" s="205"/>
      <c r="H3" s="205"/>
      <c r="I3" s="205"/>
      <c r="J3" s="205"/>
    </row>
    <row r="4" spans="2:10" ht="15.75" thickBot="1" x14ac:dyDescent="0.3">
      <c r="B4" s="203" t="s">
        <v>147</v>
      </c>
      <c r="C4" s="203"/>
      <c r="D4" s="45"/>
      <c r="E4" s="45"/>
      <c r="F4" s="45"/>
      <c r="G4" s="45"/>
      <c r="H4" s="45"/>
      <c r="I4" s="45"/>
      <c r="J4" s="45"/>
    </row>
    <row r="5" spans="2:10" ht="21.95" customHeight="1" x14ac:dyDescent="0.25">
      <c r="B5" s="46">
        <v>1</v>
      </c>
      <c r="C5" s="57" t="s">
        <v>125</v>
      </c>
      <c r="D5" s="43"/>
      <c r="E5" s="199" t="s">
        <v>9</v>
      </c>
      <c r="F5" s="200"/>
      <c r="H5" s="201" t="s">
        <v>10</v>
      </c>
      <c r="I5" s="202"/>
    </row>
    <row r="6" spans="2:10" ht="21.95" customHeight="1" x14ac:dyDescent="0.25">
      <c r="B6" s="46">
        <v>2</v>
      </c>
      <c r="C6" s="57" t="s">
        <v>126</v>
      </c>
      <c r="D6" s="43"/>
      <c r="E6" s="11">
        <v>1</v>
      </c>
      <c r="F6" s="48" t="s">
        <v>131</v>
      </c>
      <c r="H6" s="61">
        <v>5</v>
      </c>
      <c r="I6" s="48" t="s">
        <v>94</v>
      </c>
    </row>
    <row r="7" spans="2:10" ht="21.95" customHeight="1" x14ac:dyDescent="0.25">
      <c r="B7" s="46">
        <v>3</v>
      </c>
      <c r="C7" s="57" t="s">
        <v>127</v>
      </c>
      <c r="D7" s="43"/>
      <c r="E7" s="11">
        <v>2</v>
      </c>
      <c r="F7" s="48" t="s">
        <v>133</v>
      </c>
      <c r="H7" s="11">
        <v>6</v>
      </c>
      <c r="I7" s="48" t="s">
        <v>130</v>
      </c>
    </row>
    <row r="8" spans="2:10" ht="21.95" customHeight="1" x14ac:dyDescent="0.25">
      <c r="B8" s="46">
        <v>4</v>
      </c>
      <c r="C8" s="57" t="s">
        <v>102</v>
      </c>
      <c r="D8" s="43"/>
      <c r="E8" s="11">
        <v>3</v>
      </c>
      <c r="F8" s="49" t="s">
        <v>126</v>
      </c>
      <c r="H8" s="11">
        <v>7</v>
      </c>
      <c r="I8" s="48" t="s">
        <v>40</v>
      </c>
    </row>
    <row r="9" spans="2:10" ht="21.95" customHeight="1" x14ac:dyDescent="0.25">
      <c r="B9" s="46">
        <v>5</v>
      </c>
      <c r="C9" s="57" t="s">
        <v>55</v>
      </c>
      <c r="D9" s="43"/>
      <c r="E9" s="11">
        <v>4</v>
      </c>
      <c r="F9" s="48" t="s">
        <v>102</v>
      </c>
      <c r="H9" s="11">
        <v>8</v>
      </c>
      <c r="I9" s="48"/>
    </row>
    <row r="10" spans="2:10" ht="21.95" customHeight="1" x14ac:dyDescent="0.25">
      <c r="B10" s="46">
        <v>6</v>
      </c>
      <c r="C10" s="57" t="s">
        <v>35</v>
      </c>
      <c r="D10" s="43"/>
    </row>
    <row r="11" spans="2:10" ht="15.75" thickBot="1" x14ac:dyDescent="0.3">
      <c r="B11" s="46">
        <v>7</v>
      </c>
      <c r="C11" s="57" t="s">
        <v>42</v>
      </c>
      <c r="D11" s="43"/>
    </row>
    <row r="12" spans="2:10" ht="21.95" customHeight="1" x14ac:dyDescent="0.25">
      <c r="B12" s="46">
        <v>8</v>
      </c>
      <c r="C12" s="57" t="s">
        <v>40</v>
      </c>
      <c r="D12" s="43"/>
      <c r="E12" s="199" t="s">
        <v>11</v>
      </c>
      <c r="F12" s="200"/>
      <c r="H12" s="201" t="s">
        <v>12</v>
      </c>
      <c r="I12" s="202"/>
    </row>
    <row r="13" spans="2:10" ht="21.95" customHeight="1" x14ac:dyDescent="0.25">
      <c r="B13" s="46">
        <v>9</v>
      </c>
      <c r="C13" s="57" t="s">
        <v>128</v>
      </c>
      <c r="D13" s="43"/>
      <c r="E13" s="11">
        <v>9</v>
      </c>
      <c r="F13" s="48" t="s">
        <v>35</v>
      </c>
      <c r="H13" s="11">
        <v>13</v>
      </c>
      <c r="I13" s="49" t="s">
        <v>69</v>
      </c>
    </row>
    <row r="14" spans="2:10" ht="21.95" customHeight="1" x14ac:dyDescent="0.25">
      <c r="B14" s="46">
        <v>10</v>
      </c>
      <c r="C14" s="57" t="s">
        <v>94</v>
      </c>
      <c r="D14" s="43"/>
      <c r="E14" s="11">
        <v>10</v>
      </c>
      <c r="F14" s="48" t="s">
        <v>42</v>
      </c>
      <c r="H14" s="11">
        <v>14</v>
      </c>
      <c r="I14" s="48" t="s">
        <v>134</v>
      </c>
    </row>
    <row r="15" spans="2:10" ht="21.95" customHeight="1" x14ac:dyDescent="0.25">
      <c r="B15" s="46">
        <v>11</v>
      </c>
      <c r="C15" s="60" t="s">
        <v>129</v>
      </c>
      <c r="D15" s="43"/>
      <c r="E15" s="11">
        <v>11</v>
      </c>
      <c r="F15" s="49" t="s">
        <v>127</v>
      </c>
      <c r="H15" s="11">
        <v>15</v>
      </c>
      <c r="I15" s="49" t="s">
        <v>128</v>
      </c>
    </row>
    <row r="16" spans="2:10" x14ac:dyDescent="0.25">
      <c r="B16" s="46">
        <v>12</v>
      </c>
      <c r="C16" s="57" t="s">
        <v>130</v>
      </c>
      <c r="D16" s="43"/>
      <c r="E16" s="11">
        <v>12</v>
      </c>
      <c r="F16" s="49" t="s">
        <v>132</v>
      </c>
      <c r="H16" s="11">
        <v>16</v>
      </c>
      <c r="I16" s="49" t="s">
        <v>55</v>
      </c>
    </row>
    <row r="17" spans="2:8" x14ac:dyDescent="0.25">
      <c r="B17" s="46">
        <v>13</v>
      </c>
      <c r="C17" s="57" t="s">
        <v>131</v>
      </c>
      <c r="D17" s="47"/>
      <c r="H17" s="11"/>
    </row>
    <row r="18" spans="2:8" x14ac:dyDescent="0.25">
      <c r="B18" s="46">
        <v>14</v>
      </c>
      <c r="C18" s="57" t="s">
        <v>132</v>
      </c>
    </row>
    <row r="19" spans="2:8" x14ac:dyDescent="0.25">
      <c r="B19" s="46">
        <v>15</v>
      </c>
      <c r="C19" s="57" t="s">
        <v>133</v>
      </c>
    </row>
    <row r="20" spans="2:8" x14ac:dyDescent="0.25">
      <c r="B20" s="46">
        <v>16</v>
      </c>
      <c r="C20" s="57" t="s">
        <v>69</v>
      </c>
    </row>
    <row r="21" spans="2:8" x14ac:dyDescent="0.25">
      <c r="B21" s="46">
        <v>17</v>
      </c>
      <c r="C21" s="57" t="s">
        <v>134</v>
      </c>
    </row>
  </sheetData>
  <sheetProtection algorithmName="SHA-512" hashValue="4iUFxnt4Y/muXqOpvmXjvNg08Y/geYa2yOfKUMBaEhxTG92tj7ml43tB39Y7Pw5H4cFDDZ20fqcbxZ05PQXdYw==" saltValue="NcfRV0qOhtBAB62hSCGL/g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3:AA106"/>
  <sheetViews>
    <sheetView showGridLines="0" tabSelected="1" topLeftCell="A97" zoomScaleNormal="100" zoomScaleSheetLayoutView="100" zoomScalePageLayoutView="55" workbookViewId="0">
      <selection activeCell="S75" sqref="S75:V75"/>
    </sheetView>
  </sheetViews>
  <sheetFormatPr baseColWidth="10" defaultColWidth="10.85546875" defaultRowHeight="15" x14ac:dyDescent="0.3"/>
  <cols>
    <col min="1" max="1" width="10.42578125" style="1" customWidth="1"/>
    <col min="2" max="2" width="25.85546875" style="1" customWidth="1"/>
    <col min="3" max="3" width="5.7109375" style="1" customWidth="1"/>
    <col min="4" max="4" width="2.5703125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2.42578125" style="1" customWidth="1"/>
    <col min="13" max="13" width="4.85546875" style="1" customWidth="1"/>
    <col min="14" max="14" width="4.5703125" style="1" customWidth="1"/>
    <col min="15" max="15" width="5.7109375" style="1" customWidth="1"/>
    <col min="16" max="16" width="6.42578125" style="1" customWidth="1"/>
    <col min="17" max="19" width="5.7109375" style="1" customWidth="1"/>
    <col min="20" max="20" width="5.7109375" style="7" customWidth="1"/>
    <col min="21" max="22" width="5.7109375" style="1" customWidth="1"/>
    <col min="23" max="23" width="5.7109375" style="34" customWidth="1"/>
    <col min="24" max="25" width="5.7109375" style="1" customWidth="1"/>
    <col min="26" max="26" width="5.7109375" style="34" customWidth="1"/>
    <col min="27" max="27" width="17" style="1" customWidth="1"/>
    <col min="28" max="31" width="11.42578125" style="1" customWidth="1"/>
    <col min="32" max="16384" width="10.85546875" style="1"/>
  </cols>
  <sheetData>
    <row r="3" spans="1:27" x14ac:dyDescent="0.3">
      <c r="M3" s="197"/>
      <c r="N3" s="197"/>
      <c r="O3" s="197"/>
    </row>
    <row r="4" spans="1:27" x14ac:dyDescent="0.3">
      <c r="M4" s="197"/>
      <c r="N4" s="197"/>
      <c r="O4" s="197"/>
    </row>
    <row r="5" spans="1:27" x14ac:dyDescent="0.3">
      <c r="M5" s="197"/>
      <c r="N5" s="197"/>
      <c r="O5" s="197"/>
    </row>
    <row r="9" spans="1:27" ht="15" customHeight="1" x14ac:dyDescent="0.3">
      <c r="A9" s="4" t="s">
        <v>183</v>
      </c>
      <c r="AA9" s="5" t="s">
        <v>184</v>
      </c>
    </row>
    <row r="10" spans="1:27" ht="21.75" customHeight="1" x14ac:dyDescent="0.3">
      <c r="A10" s="198" t="s">
        <v>124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9"/>
      <c r="Y10" s="9"/>
      <c r="Z10" s="36"/>
      <c r="AA10" s="9"/>
    </row>
    <row r="11" spans="1:27" ht="16.5" customHeigh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2"/>
      <c r="AA11" s="51"/>
    </row>
    <row r="12" spans="1:27" ht="15" customHeight="1" x14ac:dyDescent="0.3">
      <c r="A12" s="176" t="s">
        <v>119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0"/>
      <c r="Y12" s="10"/>
      <c r="Z12" s="36"/>
      <c r="AA12" s="10"/>
    </row>
    <row r="13" spans="1:27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"/>
      <c r="U13" s="3"/>
      <c r="V13" s="3"/>
      <c r="W13" s="35"/>
      <c r="X13" s="2"/>
      <c r="Y13" s="2"/>
      <c r="Z13" s="35"/>
      <c r="AA13" s="2"/>
    </row>
    <row r="14" spans="1:27" ht="15" customHeight="1" x14ac:dyDescent="0.3">
      <c r="A14" s="177" t="s">
        <v>9</v>
      </c>
      <c r="B14" s="179" t="s">
        <v>0</v>
      </c>
      <c r="C14" s="180"/>
      <c r="D14" s="179">
        <v>1</v>
      </c>
      <c r="E14" s="180"/>
      <c r="F14" s="179">
        <v>2</v>
      </c>
      <c r="G14" s="180"/>
      <c r="H14" s="179">
        <v>3</v>
      </c>
      <c r="I14" s="180"/>
      <c r="J14" s="179">
        <v>4</v>
      </c>
      <c r="K14" s="180"/>
      <c r="L14" s="179">
        <v>5</v>
      </c>
      <c r="M14" s="180"/>
      <c r="N14" s="181"/>
      <c r="O14" s="20" t="s">
        <v>14</v>
      </c>
      <c r="P14" s="20" t="s">
        <v>15</v>
      </c>
      <c r="Q14" s="20" t="s">
        <v>16</v>
      </c>
      <c r="R14" s="20" t="s">
        <v>115</v>
      </c>
      <c r="S14" s="21" t="s">
        <v>17</v>
      </c>
      <c r="T14" s="20" t="s">
        <v>112</v>
      </c>
      <c r="U14" s="20" t="s">
        <v>113</v>
      </c>
      <c r="V14" s="20" t="s">
        <v>114</v>
      </c>
      <c r="W14" s="38" t="s">
        <v>1</v>
      </c>
      <c r="X14" s="20" t="s">
        <v>18</v>
      </c>
    </row>
    <row r="15" spans="1:27" ht="15" customHeight="1" x14ac:dyDescent="0.3">
      <c r="A15" s="178"/>
      <c r="B15" s="160" t="str">
        <f>'SORTEO MASCULINO'!F6</f>
        <v>Función Pública</v>
      </c>
      <c r="C15" s="161"/>
      <c r="D15" s="183"/>
      <c r="E15" s="184"/>
      <c r="F15" s="187">
        <v>2</v>
      </c>
      <c r="G15" s="31">
        <v>20</v>
      </c>
      <c r="H15" s="166"/>
      <c r="I15" s="18"/>
      <c r="J15" s="166">
        <v>1</v>
      </c>
      <c r="K15" s="18">
        <v>18</v>
      </c>
      <c r="L15" s="166"/>
      <c r="M15" s="30"/>
      <c r="N15" s="182"/>
      <c r="O15" s="157">
        <v>2</v>
      </c>
      <c r="P15" s="157">
        <v>1</v>
      </c>
      <c r="Q15" s="157">
        <v>1</v>
      </c>
      <c r="R15" s="155">
        <v>0</v>
      </c>
      <c r="S15" s="157">
        <v>0</v>
      </c>
      <c r="T15" s="158">
        <f>SUM(G15,I15,K15,M15)</f>
        <v>38</v>
      </c>
      <c r="U15" s="158">
        <f>SUM(G16,I16,K16,M16)</f>
        <v>41</v>
      </c>
      <c r="V15" s="158">
        <f>+T15-U15</f>
        <v>-3</v>
      </c>
      <c r="W15" s="206">
        <f>SUM(F15,H15,J15,L15)</f>
        <v>3</v>
      </c>
      <c r="X15" s="157"/>
    </row>
    <row r="16" spans="1:27" ht="15" customHeight="1" x14ac:dyDescent="0.3">
      <c r="A16" s="178"/>
      <c r="B16" s="162"/>
      <c r="C16" s="163"/>
      <c r="D16" s="185"/>
      <c r="E16" s="186"/>
      <c r="F16" s="188"/>
      <c r="G16" s="31">
        <v>10</v>
      </c>
      <c r="H16" s="167"/>
      <c r="I16" s="18"/>
      <c r="J16" s="167"/>
      <c r="K16" s="18">
        <v>31</v>
      </c>
      <c r="L16" s="167"/>
      <c r="M16" s="30"/>
      <c r="N16" s="182"/>
      <c r="O16" s="157"/>
      <c r="P16" s="157"/>
      <c r="Q16" s="157"/>
      <c r="R16" s="156"/>
      <c r="S16" s="157"/>
      <c r="T16" s="157"/>
      <c r="U16" s="157"/>
      <c r="V16" s="157"/>
      <c r="W16" s="206"/>
      <c r="X16" s="157"/>
    </row>
    <row r="17" spans="1:27" ht="15" customHeight="1" x14ac:dyDescent="0.3">
      <c r="A17" s="178"/>
      <c r="B17" s="160" t="str">
        <f>'SORTEO MASCULINO'!F7</f>
        <v>INMOBILIARIA</v>
      </c>
      <c r="C17" s="161"/>
      <c r="D17" s="164">
        <v>1</v>
      </c>
      <c r="E17" s="18">
        <v>10</v>
      </c>
      <c r="F17" s="168"/>
      <c r="G17" s="169"/>
      <c r="H17" s="166">
        <v>2</v>
      </c>
      <c r="I17" s="18">
        <v>20</v>
      </c>
      <c r="J17" s="166"/>
      <c r="K17" s="18"/>
      <c r="L17" s="166"/>
      <c r="M17" s="30"/>
      <c r="N17" s="182"/>
      <c r="O17" s="157">
        <v>2</v>
      </c>
      <c r="P17" s="157">
        <v>0</v>
      </c>
      <c r="Q17" s="157">
        <v>1</v>
      </c>
      <c r="R17" s="155">
        <v>1</v>
      </c>
      <c r="S17" s="157">
        <v>0</v>
      </c>
      <c r="T17" s="158">
        <f>SUM(E17,I17,K17,M17)</f>
        <v>30</v>
      </c>
      <c r="U17" s="158">
        <f>SUM(E18,I18,K18,M18)</f>
        <v>20</v>
      </c>
      <c r="V17" s="158">
        <f>+T17-U17</f>
        <v>10</v>
      </c>
      <c r="W17" s="206">
        <f>SUM(D17,H17,J17,L17)</f>
        <v>3</v>
      </c>
      <c r="X17" s="157"/>
    </row>
    <row r="18" spans="1:27" ht="15" customHeight="1" x14ac:dyDescent="0.3">
      <c r="A18" s="178"/>
      <c r="B18" s="162"/>
      <c r="C18" s="163"/>
      <c r="D18" s="165"/>
      <c r="E18" s="18">
        <v>20</v>
      </c>
      <c r="F18" s="170"/>
      <c r="G18" s="171"/>
      <c r="H18" s="167"/>
      <c r="I18" s="18">
        <v>0</v>
      </c>
      <c r="J18" s="167"/>
      <c r="K18" s="18"/>
      <c r="L18" s="167"/>
      <c r="M18" s="30"/>
      <c r="N18" s="182"/>
      <c r="O18" s="157"/>
      <c r="P18" s="157"/>
      <c r="Q18" s="157"/>
      <c r="R18" s="156"/>
      <c r="S18" s="157"/>
      <c r="T18" s="157"/>
      <c r="U18" s="157"/>
      <c r="V18" s="157"/>
      <c r="W18" s="206"/>
      <c r="X18" s="157"/>
    </row>
    <row r="19" spans="1:27" ht="15" customHeight="1" x14ac:dyDescent="0.3">
      <c r="A19" s="178"/>
      <c r="B19" s="172" t="str">
        <f>'SORTEO MASCULINO'!F8</f>
        <v>Habitat y Vivienda</v>
      </c>
      <c r="C19" s="173"/>
      <c r="D19" s="164"/>
      <c r="E19" s="18"/>
      <c r="F19" s="166">
        <v>0</v>
      </c>
      <c r="G19" s="18">
        <v>0</v>
      </c>
      <c r="H19" s="168"/>
      <c r="I19" s="169"/>
      <c r="J19" s="166">
        <v>0</v>
      </c>
      <c r="K19" s="18">
        <v>0</v>
      </c>
      <c r="L19" s="166"/>
      <c r="M19" s="30"/>
      <c r="N19" s="182"/>
      <c r="O19" s="157">
        <v>2</v>
      </c>
      <c r="P19" s="157">
        <v>0</v>
      </c>
      <c r="Q19" s="157">
        <v>0</v>
      </c>
      <c r="R19" s="155">
        <v>0</v>
      </c>
      <c r="S19" s="157">
        <v>2</v>
      </c>
      <c r="T19" s="158">
        <f>SUM(E19,G19,K19,M19)</f>
        <v>0</v>
      </c>
      <c r="U19" s="158">
        <f>SUM(E20,G20,K20,M20)</f>
        <v>40</v>
      </c>
      <c r="V19" s="157">
        <f>+T19-U19</f>
        <v>-40</v>
      </c>
      <c r="W19" s="206">
        <f>SUM(D19,F19,J19,L19)</f>
        <v>0</v>
      </c>
      <c r="X19" s="157"/>
    </row>
    <row r="20" spans="1:27" ht="15" customHeight="1" x14ac:dyDescent="0.3">
      <c r="A20" s="178"/>
      <c r="B20" s="174"/>
      <c r="C20" s="175"/>
      <c r="D20" s="165"/>
      <c r="E20" s="18"/>
      <c r="F20" s="167"/>
      <c r="G20" s="18">
        <v>20</v>
      </c>
      <c r="H20" s="170"/>
      <c r="I20" s="171"/>
      <c r="J20" s="167"/>
      <c r="K20" s="18">
        <v>20</v>
      </c>
      <c r="L20" s="167"/>
      <c r="M20" s="30"/>
      <c r="N20" s="182"/>
      <c r="O20" s="157"/>
      <c r="P20" s="157"/>
      <c r="Q20" s="157"/>
      <c r="R20" s="156"/>
      <c r="S20" s="157"/>
      <c r="T20" s="157"/>
      <c r="U20" s="157"/>
      <c r="V20" s="157"/>
      <c r="W20" s="206"/>
      <c r="X20" s="157"/>
    </row>
    <row r="21" spans="1:27" ht="15" customHeight="1" x14ac:dyDescent="0.3">
      <c r="A21" s="178"/>
      <c r="B21" s="160" t="str">
        <f>'SORTEO MASCULINO'!F9</f>
        <v xml:space="preserve">ICCU </v>
      </c>
      <c r="C21" s="161"/>
      <c r="D21" s="166">
        <v>2</v>
      </c>
      <c r="E21" s="18">
        <v>31</v>
      </c>
      <c r="F21" s="166"/>
      <c r="G21" s="18"/>
      <c r="H21" s="166">
        <v>2</v>
      </c>
      <c r="I21" s="18">
        <v>20</v>
      </c>
      <c r="J21" s="168"/>
      <c r="K21" s="169"/>
      <c r="L21" s="166"/>
      <c r="M21" s="30"/>
      <c r="N21" s="182"/>
      <c r="O21" s="157">
        <v>2</v>
      </c>
      <c r="P21" s="157">
        <v>1</v>
      </c>
      <c r="Q21" s="157">
        <v>0</v>
      </c>
      <c r="R21" s="155">
        <v>1</v>
      </c>
      <c r="S21" s="157">
        <v>0</v>
      </c>
      <c r="T21" s="158">
        <f>E21+G21+I21+M21</f>
        <v>51</v>
      </c>
      <c r="U21" s="158">
        <f>E22+G22+I22+M22</f>
        <v>18</v>
      </c>
      <c r="V21" s="157">
        <f>+T21-U21</f>
        <v>33</v>
      </c>
      <c r="W21" s="206">
        <f>D21+F21+H21+L21</f>
        <v>4</v>
      </c>
      <c r="X21" s="157"/>
    </row>
    <row r="22" spans="1:27" ht="15" customHeight="1" x14ac:dyDescent="0.3">
      <c r="A22" s="178"/>
      <c r="B22" s="162"/>
      <c r="C22" s="163"/>
      <c r="D22" s="167"/>
      <c r="E22" s="18">
        <v>18</v>
      </c>
      <c r="F22" s="167"/>
      <c r="G22" s="18"/>
      <c r="H22" s="167"/>
      <c r="I22" s="18">
        <v>0</v>
      </c>
      <c r="J22" s="170"/>
      <c r="K22" s="171"/>
      <c r="L22" s="167"/>
      <c r="M22" s="30"/>
      <c r="N22" s="182"/>
      <c r="O22" s="157"/>
      <c r="P22" s="157"/>
      <c r="Q22" s="157"/>
      <c r="R22" s="156"/>
      <c r="S22" s="157"/>
      <c r="T22" s="157"/>
      <c r="U22" s="157"/>
      <c r="V22" s="157"/>
      <c r="W22" s="206"/>
      <c r="X22" s="157"/>
    </row>
    <row r="23" spans="1:27" ht="14.25" customHeight="1" x14ac:dyDescent="0.3"/>
    <row r="24" spans="1:27" ht="15" customHeight="1" x14ac:dyDescent="0.3">
      <c r="A24" s="19" t="s">
        <v>2</v>
      </c>
      <c r="B24" s="19" t="s">
        <v>3</v>
      </c>
      <c r="C24" s="32"/>
      <c r="D24" s="32"/>
      <c r="E24" s="149" t="s">
        <v>4</v>
      </c>
      <c r="F24" s="150"/>
      <c r="G24" s="150"/>
      <c r="H24" s="150"/>
      <c r="I24" s="150"/>
      <c r="J24" s="150"/>
      <c r="K24" s="150"/>
      <c r="L24" s="150"/>
      <c r="M24" s="151"/>
      <c r="N24" s="141" t="s">
        <v>46</v>
      </c>
      <c r="O24" s="141"/>
      <c r="P24" s="141"/>
      <c r="Q24" s="141"/>
      <c r="R24" s="19"/>
      <c r="S24" s="141" t="s">
        <v>5</v>
      </c>
      <c r="T24" s="141"/>
      <c r="U24" s="141"/>
      <c r="V24" s="141"/>
      <c r="W24" s="37" t="s">
        <v>0</v>
      </c>
      <c r="X24" s="33" t="s">
        <v>6</v>
      </c>
      <c r="Y24" s="33"/>
      <c r="Z24" s="37" t="s">
        <v>0</v>
      </c>
      <c r="AA24" s="33" t="s">
        <v>7</v>
      </c>
    </row>
    <row r="25" spans="1:27" s="84" customFormat="1" ht="15" customHeight="1" x14ac:dyDescent="0.3">
      <c r="A25" s="62">
        <v>0.54166666666666663</v>
      </c>
      <c r="B25" s="39" t="str">
        <f>B15</f>
        <v>Función Pública</v>
      </c>
      <c r="C25" s="40" t="s">
        <v>111</v>
      </c>
      <c r="D25" s="40"/>
      <c r="E25" s="135" t="str">
        <f>B21</f>
        <v xml:space="preserve">ICCU </v>
      </c>
      <c r="F25" s="136"/>
      <c r="G25" s="136"/>
      <c r="H25" s="136"/>
      <c r="I25" s="136"/>
      <c r="J25" s="136"/>
      <c r="K25" s="136"/>
      <c r="L25" s="136"/>
      <c r="M25" s="137"/>
      <c r="N25" s="143" t="s">
        <v>151</v>
      </c>
      <c r="O25" s="144"/>
      <c r="P25" s="144"/>
      <c r="Q25" s="145"/>
      <c r="R25" s="83"/>
      <c r="S25" s="207">
        <v>45077</v>
      </c>
      <c r="T25" s="208"/>
      <c r="U25" s="208"/>
      <c r="V25" s="209"/>
      <c r="W25" s="133">
        <v>18</v>
      </c>
      <c r="X25" s="134"/>
      <c r="Y25" s="19" t="s">
        <v>8</v>
      </c>
      <c r="Z25" s="133">
        <v>31</v>
      </c>
      <c r="AA25" s="134"/>
    </row>
    <row r="26" spans="1:27" s="84" customFormat="1" ht="15" customHeight="1" x14ac:dyDescent="0.3">
      <c r="A26" s="114" t="s">
        <v>152</v>
      </c>
      <c r="B26" s="87" t="str">
        <f>B17</f>
        <v>INMOBILIARIA</v>
      </c>
      <c r="C26" s="88" t="s">
        <v>111</v>
      </c>
      <c r="D26" s="88"/>
      <c r="E26" s="124" t="str">
        <f>B19</f>
        <v>Habitat y Vivienda</v>
      </c>
      <c r="F26" s="125"/>
      <c r="G26" s="125"/>
      <c r="H26" s="125"/>
      <c r="I26" s="125"/>
      <c r="J26" s="125"/>
      <c r="K26" s="125"/>
      <c r="L26" s="125"/>
      <c r="M26" s="126"/>
      <c r="N26" s="127" t="s">
        <v>110</v>
      </c>
      <c r="O26" s="128"/>
      <c r="P26" s="128"/>
      <c r="Q26" s="129"/>
      <c r="R26" s="89"/>
      <c r="S26" s="194">
        <v>45077</v>
      </c>
      <c r="T26" s="195"/>
      <c r="U26" s="195"/>
      <c r="V26" s="196"/>
      <c r="W26" s="133">
        <v>20</v>
      </c>
      <c r="X26" s="134"/>
      <c r="Y26" s="19" t="s">
        <v>8</v>
      </c>
      <c r="Z26" s="133">
        <v>0</v>
      </c>
      <c r="AA26" s="134"/>
    </row>
    <row r="27" spans="1:27" ht="15" customHeight="1" x14ac:dyDescent="0.3">
      <c r="A27" s="19" t="s">
        <v>2</v>
      </c>
      <c r="B27" s="41" t="s">
        <v>3</v>
      </c>
      <c r="C27" s="42"/>
      <c r="D27" s="42"/>
      <c r="E27" s="146" t="s">
        <v>4</v>
      </c>
      <c r="F27" s="147"/>
      <c r="G27" s="147"/>
      <c r="H27" s="147"/>
      <c r="I27" s="147"/>
      <c r="J27" s="147"/>
      <c r="K27" s="147"/>
      <c r="L27" s="147"/>
      <c r="M27" s="148"/>
      <c r="N27" s="141" t="s">
        <v>46</v>
      </c>
      <c r="O27" s="141"/>
      <c r="P27" s="141"/>
      <c r="Q27" s="141"/>
      <c r="R27" s="19"/>
      <c r="S27" s="142" t="s">
        <v>5</v>
      </c>
      <c r="T27" s="142"/>
      <c r="U27" s="142"/>
      <c r="V27" s="142"/>
      <c r="W27" s="37" t="s">
        <v>0</v>
      </c>
      <c r="X27" s="33" t="s">
        <v>6</v>
      </c>
      <c r="Y27" s="33"/>
      <c r="Z27" s="37" t="s">
        <v>0</v>
      </c>
      <c r="AA27" s="33" t="s">
        <v>7</v>
      </c>
    </row>
    <row r="28" spans="1:27" s="84" customFormat="1" ht="15" customHeight="1" x14ac:dyDescent="0.3">
      <c r="A28" s="114" t="s">
        <v>152</v>
      </c>
      <c r="B28" s="87" t="str">
        <f>B21</f>
        <v xml:space="preserve">ICCU </v>
      </c>
      <c r="C28" s="88" t="s">
        <v>111</v>
      </c>
      <c r="D28" s="88"/>
      <c r="E28" s="124" t="str">
        <f>B19</f>
        <v>Habitat y Vivienda</v>
      </c>
      <c r="F28" s="125"/>
      <c r="G28" s="125"/>
      <c r="H28" s="125"/>
      <c r="I28" s="125"/>
      <c r="J28" s="125"/>
      <c r="K28" s="125"/>
      <c r="L28" s="125"/>
      <c r="M28" s="126"/>
      <c r="N28" s="127" t="s">
        <v>110</v>
      </c>
      <c r="O28" s="128"/>
      <c r="P28" s="128"/>
      <c r="Q28" s="129"/>
      <c r="R28" s="89"/>
      <c r="S28" s="130">
        <v>45082</v>
      </c>
      <c r="T28" s="131"/>
      <c r="U28" s="131"/>
      <c r="V28" s="132"/>
      <c r="W28" s="133">
        <v>20</v>
      </c>
      <c r="X28" s="134"/>
      <c r="Y28" s="19" t="s">
        <v>8</v>
      </c>
      <c r="Z28" s="133">
        <v>0</v>
      </c>
      <c r="AA28" s="134"/>
    </row>
    <row r="29" spans="1:27" s="84" customFormat="1" ht="15" customHeight="1" x14ac:dyDescent="0.3">
      <c r="A29" s="116">
        <v>0.54166666666666663</v>
      </c>
      <c r="B29" s="87" t="str">
        <f>B15</f>
        <v>Función Pública</v>
      </c>
      <c r="C29" s="88" t="s">
        <v>111</v>
      </c>
      <c r="D29" s="88"/>
      <c r="E29" s="124" t="str">
        <f>B17</f>
        <v>INMOBILIARIA</v>
      </c>
      <c r="F29" s="125"/>
      <c r="G29" s="125"/>
      <c r="H29" s="125"/>
      <c r="I29" s="125"/>
      <c r="J29" s="125"/>
      <c r="K29" s="125"/>
      <c r="L29" s="125"/>
      <c r="M29" s="126"/>
      <c r="N29" s="127" t="s">
        <v>110</v>
      </c>
      <c r="O29" s="128"/>
      <c r="P29" s="128"/>
      <c r="Q29" s="129"/>
      <c r="R29" s="89"/>
      <c r="S29" s="130">
        <v>45082</v>
      </c>
      <c r="T29" s="131"/>
      <c r="U29" s="131"/>
      <c r="V29" s="132"/>
      <c r="W29" s="133">
        <v>20</v>
      </c>
      <c r="X29" s="134"/>
      <c r="Y29" s="19" t="s">
        <v>8</v>
      </c>
      <c r="Z29" s="133">
        <v>10</v>
      </c>
      <c r="AA29" s="134"/>
    </row>
    <row r="30" spans="1:27" ht="15" customHeight="1" x14ac:dyDescent="0.3">
      <c r="A30" s="19" t="s">
        <v>2</v>
      </c>
      <c r="B30" s="41" t="s">
        <v>3</v>
      </c>
      <c r="C30" s="42"/>
      <c r="D30" s="42"/>
      <c r="E30" s="146" t="s">
        <v>4</v>
      </c>
      <c r="F30" s="147"/>
      <c r="G30" s="147"/>
      <c r="H30" s="147"/>
      <c r="I30" s="147"/>
      <c r="J30" s="147"/>
      <c r="K30" s="147"/>
      <c r="L30" s="147"/>
      <c r="M30" s="148"/>
      <c r="N30" s="141" t="s">
        <v>46</v>
      </c>
      <c r="O30" s="141"/>
      <c r="P30" s="141"/>
      <c r="Q30" s="141"/>
      <c r="R30" s="19"/>
      <c r="S30" s="142" t="s">
        <v>5</v>
      </c>
      <c r="T30" s="142"/>
      <c r="U30" s="142"/>
      <c r="V30" s="142"/>
      <c r="W30" s="37" t="s">
        <v>0</v>
      </c>
      <c r="X30" s="33" t="s">
        <v>6</v>
      </c>
      <c r="Y30" s="33"/>
      <c r="Z30" s="37" t="s">
        <v>0</v>
      </c>
      <c r="AA30" s="33" t="s">
        <v>7</v>
      </c>
    </row>
    <row r="31" spans="1:27" s="84" customFormat="1" ht="15" customHeight="1" x14ac:dyDescent="0.3">
      <c r="A31" s="114" t="s">
        <v>176</v>
      </c>
      <c r="B31" s="87" t="str">
        <f>B17</f>
        <v>INMOBILIARIA</v>
      </c>
      <c r="C31" s="88" t="s">
        <v>111</v>
      </c>
      <c r="D31" s="88"/>
      <c r="E31" s="124" t="str">
        <f>B21</f>
        <v xml:space="preserve">ICCU </v>
      </c>
      <c r="F31" s="125"/>
      <c r="G31" s="125"/>
      <c r="H31" s="125"/>
      <c r="I31" s="125"/>
      <c r="J31" s="125"/>
      <c r="K31" s="125"/>
      <c r="L31" s="125"/>
      <c r="M31" s="126"/>
      <c r="N31" s="127" t="s">
        <v>110</v>
      </c>
      <c r="O31" s="128"/>
      <c r="P31" s="128"/>
      <c r="Q31" s="129"/>
      <c r="R31" s="89"/>
      <c r="S31" s="130">
        <v>45084</v>
      </c>
      <c r="T31" s="131"/>
      <c r="U31" s="131"/>
      <c r="V31" s="132"/>
      <c r="W31" s="133"/>
      <c r="X31" s="134"/>
      <c r="Y31" s="19" t="s">
        <v>8</v>
      </c>
      <c r="Z31" s="133"/>
      <c r="AA31" s="134"/>
    </row>
    <row r="32" spans="1:27" s="84" customFormat="1" ht="34.5" customHeight="1" x14ac:dyDescent="0.3">
      <c r="A32" s="114" t="s">
        <v>152</v>
      </c>
      <c r="B32" s="87" t="str">
        <f>B19</f>
        <v>Habitat y Vivienda</v>
      </c>
      <c r="C32" s="88" t="s">
        <v>111</v>
      </c>
      <c r="D32" s="88"/>
      <c r="E32" s="124" t="str">
        <f>B15</f>
        <v>Función Pública</v>
      </c>
      <c r="F32" s="125"/>
      <c r="G32" s="125"/>
      <c r="H32" s="125"/>
      <c r="I32" s="125"/>
      <c r="J32" s="125"/>
      <c r="K32" s="125"/>
      <c r="L32" s="125"/>
      <c r="M32" s="126"/>
      <c r="N32" s="189" t="s">
        <v>110</v>
      </c>
      <c r="O32" s="190"/>
      <c r="P32" s="190"/>
      <c r="Q32" s="191"/>
      <c r="R32" s="117"/>
      <c r="S32" s="130">
        <v>45084</v>
      </c>
      <c r="T32" s="131"/>
      <c r="U32" s="131"/>
      <c r="V32" s="132"/>
      <c r="W32" s="221" t="s">
        <v>185</v>
      </c>
      <c r="X32" s="222"/>
      <c r="Y32" s="222"/>
      <c r="Z32" s="222"/>
      <c r="AA32" s="223"/>
    </row>
    <row r="33" spans="1:27" ht="15" customHeight="1" x14ac:dyDescent="0.3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3"/>
      <c r="O33" s="53"/>
      <c r="P33" s="53"/>
      <c r="Q33" s="53"/>
      <c r="R33" s="53"/>
      <c r="S33" s="55"/>
      <c r="T33" s="55"/>
      <c r="U33" s="55"/>
      <c r="V33" s="55"/>
      <c r="W33" s="56"/>
      <c r="X33" s="53"/>
      <c r="Y33" s="118"/>
      <c r="Z33" s="56"/>
      <c r="AA33" s="53"/>
    </row>
    <row r="34" spans="1:27" ht="15" customHeight="1" x14ac:dyDescent="0.3">
      <c r="A34" s="176" t="s">
        <v>120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0"/>
      <c r="Y34" s="10"/>
      <c r="Z34" s="36"/>
      <c r="AA34" s="10"/>
    </row>
    <row r="35" spans="1:27" ht="1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3"/>
      <c r="O35" s="53"/>
      <c r="P35" s="53"/>
      <c r="Q35" s="53"/>
      <c r="R35" s="53"/>
      <c r="S35" s="55"/>
      <c r="T35" s="55"/>
      <c r="U35" s="55"/>
      <c r="V35" s="55"/>
      <c r="W35" s="56"/>
      <c r="X35" s="53"/>
      <c r="Y35" s="53"/>
      <c r="Z35" s="56"/>
      <c r="AA35" s="53"/>
    </row>
    <row r="36" spans="1:27" ht="15" customHeight="1" x14ac:dyDescent="0.3">
      <c r="A36" s="177" t="s">
        <v>10</v>
      </c>
      <c r="B36" s="179" t="s">
        <v>0</v>
      </c>
      <c r="C36" s="180"/>
      <c r="D36" s="179">
        <v>1</v>
      </c>
      <c r="E36" s="180"/>
      <c r="F36" s="179">
        <v>2</v>
      </c>
      <c r="G36" s="180"/>
      <c r="H36" s="179">
        <v>3</v>
      </c>
      <c r="I36" s="180"/>
      <c r="J36" s="179">
        <v>4</v>
      </c>
      <c r="K36" s="180"/>
      <c r="L36" s="179">
        <v>5</v>
      </c>
      <c r="M36" s="180"/>
      <c r="N36" s="181"/>
      <c r="O36" s="20" t="s">
        <v>14</v>
      </c>
      <c r="P36" s="20" t="s">
        <v>15</v>
      </c>
      <c r="Q36" s="20" t="s">
        <v>16</v>
      </c>
      <c r="R36" s="20" t="s">
        <v>115</v>
      </c>
      <c r="S36" s="21" t="s">
        <v>17</v>
      </c>
      <c r="T36" s="20" t="s">
        <v>112</v>
      </c>
      <c r="U36" s="20" t="s">
        <v>113</v>
      </c>
      <c r="V36" s="20" t="s">
        <v>114</v>
      </c>
      <c r="W36" s="38" t="s">
        <v>1</v>
      </c>
      <c r="X36" s="20" t="s">
        <v>18</v>
      </c>
    </row>
    <row r="37" spans="1:27" ht="15" customHeight="1" x14ac:dyDescent="0.3">
      <c r="A37" s="178"/>
      <c r="B37" s="160" t="str">
        <f>'SORTEO MASCULINO'!I6</f>
        <v>Desarrollo e Inclusion Social</v>
      </c>
      <c r="C37" s="161"/>
      <c r="D37" s="183"/>
      <c r="E37" s="184"/>
      <c r="F37" s="187">
        <v>2</v>
      </c>
      <c r="G37" s="31">
        <v>39</v>
      </c>
      <c r="H37" s="166"/>
      <c r="I37" s="18"/>
      <c r="J37" s="166">
        <v>2</v>
      </c>
      <c r="K37" s="18">
        <v>24</v>
      </c>
      <c r="L37" s="166"/>
      <c r="M37" s="30"/>
      <c r="N37" s="182"/>
      <c r="O37" s="157">
        <v>2</v>
      </c>
      <c r="P37" s="157">
        <v>2</v>
      </c>
      <c r="Q37" s="157">
        <v>0</v>
      </c>
      <c r="R37" s="155">
        <v>0</v>
      </c>
      <c r="S37" s="157">
        <v>0</v>
      </c>
      <c r="T37" s="158">
        <f>SUM(G37,I37,K37,M37)</f>
        <v>63</v>
      </c>
      <c r="U37" s="158">
        <f>SUM(G38,I38,K38,M38)</f>
        <v>32</v>
      </c>
      <c r="V37" s="158">
        <f>+T37-U37</f>
        <v>31</v>
      </c>
      <c r="W37" s="206">
        <f>SUM(F37,H37,J37,L37)</f>
        <v>4</v>
      </c>
      <c r="X37" s="157"/>
    </row>
    <row r="38" spans="1:27" ht="15" customHeight="1" x14ac:dyDescent="0.3">
      <c r="A38" s="178"/>
      <c r="B38" s="162"/>
      <c r="C38" s="163"/>
      <c r="D38" s="185"/>
      <c r="E38" s="186"/>
      <c r="F38" s="188"/>
      <c r="G38" s="31">
        <v>14</v>
      </c>
      <c r="H38" s="167"/>
      <c r="I38" s="18"/>
      <c r="J38" s="167"/>
      <c r="K38" s="18">
        <v>18</v>
      </c>
      <c r="L38" s="167"/>
      <c r="M38" s="30"/>
      <c r="N38" s="182"/>
      <c r="O38" s="157"/>
      <c r="P38" s="157"/>
      <c r="Q38" s="157"/>
      <c r="R38" s="156"/>
      <c r="S38" s="157"/>
      <c r="T38" s="157"/>
      <c r="U38" s="157"/>
      <c r="V38" s="157"/>
      <c r="W38" s="206"/>
      <c r="X38" s="157"/>
    </row>
    <row r="39" spans="1:27" ht="15" customHeight="1" x14ac:dyDescent="0.3">
      <c r="A39" s="178"/>
      <c r="B39" s="160" t="str">
        <f>'SORTEO MASCULINO'!I7</f>
        <v>ACID</v>
      </c>
      <c r="C39" s="161"/>
      <c r="D39" s="164">
        <v>1</v>
      </c>
      <c r="E39" s="18">
        <v>14</v>
      </c>
      <c r="F39" s="168"/>
      <c r="G39" s="169"/>
      <c r="H39" s="166">
        <v>1</v>
      </c>
      <c r="I39" s="18">
        <v>12</v>
      </c>
      <c r="J39" s="166"/>
      <c r="K39" s="18"/>
      <c r="L39" s="166"/>
      <c r="M39" s="30"/>
      <c r="N39" s="182"/>
      <c r="O39" s="157">
        <v>2</v>
      </c>
      <c r="P39" s="157">
        <v>0</v>
      </c>
      <c r="Q39" s="157">
        <v>2</v>
      </c>
      <c r="R39" s="155">
        <v>0</v>
      </c>
      <c r="S39" s="157">
        <v>0</v>
      </c>
      <c r="T39" s="158">
        <f>SUM(E39,I39,K39,M39)</f>
        <v>26</v>
      </c>
      <c r="U39" s="158">
        <f>SUM(E40,I40,K40,M40)</f>
        <v>77</v>
      </c>
      <c r="V39" s="158">
        <f>+T39-U39</f>
        <v>-51</v>
      </c>
      <c r="W39" s="206">
        <f>SUM(D39,H39,J39,L39)</f>
        <v>2</v>
      </c>
      <c r="X39" s="157"/>
    </row>
    <row r="40" spans="1:27" ht="15" customHeight="1" x14ac:dyDescent="0.3">
      <c r="A40" s="178"/>
      <c r="B40" s="162"/>
      <c r="C40" s="163"/>
      <c r="D40" s="165"/>
      <c r="E40" s="18">
        <v>39</v>
      </c>
      <c r="F40" s="170"/>
      <c r="G40" s="171"/>
      <c r="H40" s="167"/>
      <c r="I40" s="18">
        <v>38</v>
      </c>
      <c r="J40" s="167"/>
      <c r="K40" s="18"/>
      <c r="L40" s="167"/>
      <c r="M40" s="30"/>
      <c r="N40" s="182"/>
      <c r="O40" s="157"/>
      <c r="P40" s="157"/>
      <c r="Q40" s="157"/>
      <c r="R40" s="156"/>
      <c r="S40" s="157"/>
      <c r="T40" s="157"/>
      <c r="U40" s="157"/>
      <c r="V40" s="157"/>
      <c r="W40" s="206"/>
      <c r="X40" s="157"/>
    </row>
    <row r="41" spans="1:27" ht="15" customHeight="1" x14ac:dyDescent="0.3">
      <c r="A41" s="178"/>
      <c r="B41" s="160" t="str">
        <f>'SORTEO MASCULINO'!I8</f>
        <v xml:space="preserve">INDEPORTES </v>
      </c>
      <c r="C41" s="161"/>
      <c r="D41" s="164"/>
      <c r="E41" s="18"/>
      <c r="F41" s="166">
        <v>2</v>
      </c>
      <c r="G41" s="18">
        <v>38</v>
      </c>
      <c r="H41" s="168"/>
      <c r="I41" s="169"/>
      <c r="J41" s="166">
        <v>2</v>
      </c>
      <c r="K41" s="18">
        <v>29</v>
      </c>
      <c r="L41" s="166"/>
      <c r="M41" s="30"/>
      <c r="N41" s="182"/>
      <c r="O41" s="157">
        <v>2</v>
      </c>
      <c r="P41" s="157">
        <v>2</v>
      </c>
      <c r="Q41" s="157">
        <v>0</v>
      </c>
      <c r="R41" s="155">
        <v>0</v>
      </c>
      <c r="S41" s="157">
        <v>0</v>
      </c>
      <c r="T41" s="158">
        <f>SUM(E41,G41,K41,M41)</f>
        <v>67</v>
      </c>
      <c r="U41" s="158">
        <f>SUM(E42,G42,K42,M42)</f>
        <v>20</v>
      </c>
      <c r="V41" s="157">
        <f>+T41-U41</f>
        <v>47</v>
      </c>
      <c r="W41" s="206">
        <f>SUM(D41,F41,J41,L41)</f>
        <v>4</v>
      </c>
      <c r="X41" s="157"/>
    </row>
    <row r="42" spans="1:27" ht="15" customHeight="1" x14ac:dyDescent="0.3">
      <c r="A42" s="178"/>
      <c r="B42" s="162"/>
      <c r="C42" s="163"/>
      <c r="D42" s="165"/>
      <c r="E42" s="18"/>
      <c r="F42" s="167"/>
      <c r="G42" s="18">
        <v>12</v>
      </c>
      <c r="H42" s="170"/>
      <c r="I42" s="171"/>
      <c r="J42" s="167"/>
      <c r="K42" s="18">
        <v>8</v>
      </c>
      <c r="L42" s="167"/>
      <c r="M42" s="30"/>
      <c r="N42" s="182"/>
      <c r="O42" s="157"/>
      <c r="P42" s="157"/>
      <c r="Q42" s="157"/>
      <c r="R42" s="156"/>
      <c r="S42" s="157"/>
      <c r="T42" s="157"/>
      <c r="U42" s="157"/>
      <c r="V42" s="157"/>
      <c r="W42" s="206"/>
      <c r="X42" s="157"/>
    </row>
    <row r="43" spans="1:27" ht="15" customHeight="1" x14ac:dyDescent="0.3">
      <c r="A43" s="178"/>
      <c r="B43" s="160" t="str">
        <f>'SORTEO MASCULINO'!I9</f>
        <v>EPC</v>
      </c>
      <c r="C43" s="161"/>
      <c r="D43" s="164">
        <v>1</v>
      </c>
      <c r="E43" s="18">
        <v>18</v>
      </c>
      <c r="F43" s="166"/>
      <c r="G43" s="18"/>
      <c r="H43" s="166">
        <v>1</v>
      </c>
      <c r="I43" s="18">
        <v>8</v>
      </c>
      <c r="J43" s="168"/>
      <c r="K43" s="169"/>
      <c r="L43" s="166"/>
      <c r="M43" s="30"/>
      <c r="N43" s="182"/>
      <c r="O43" s="157">
        <v>2</v>
      </c>
      <c r="P43" s="157">
        <v>0</v>
      </c>
      <c r="Q43" s="157">
        <v>2</v>
      </c>
      <c r="R43" s="155">
        <v>0</v>
      </c>
      <c r="S43" s="157">
        <v>0</v>
      </c>
      <c r="T43" s="158">
        <f>SUM(E43,G43,I43,M43)</f>
        <v>26</v>
      </c>
      <c r="U43" s="158">
        <f>SUM(E44,G44,I44,M44)</f>
        <v>53</v>
      </c>
      <c r="V43" s="157">
        <f>+T43-U43</f>
        <v>-27</v>
      </c>
      <c r="W43" s="206">
        <f>SUM(D43,F43,H43,L43)</f>
        <v>2</v>
      </c>
      <c r="X43" s="157"/>
    </row>
    <row r="44" spans="1:27" ht="15" customHeight="1" x14ac:dyDescent="0.3">
      <c r="A44" s="178"/>
      <c r="B44" s="162"/>
      <c r="C44" s="163"/>
      <c r="D44" s="165"/>
      <c r="E44" s="18">
        <v>24</v>
      </c>
      <c r="F44" s="167"/>
      <c r="G44" s="18"/>
      <c r="H44" s="167"/>
      <c r="I44" s="18">
        <v>29</v>
      </c>
      <c r="J44" s="170"/>
      <c r="K44" s="171"/>
      <c r="L44" s="167"/>
      <c r="M44" s="30"/>
      <c r="N44" s="182"/>
      <c r="O44" s="157"/>
      <c r="P44" s="157"/>
      <c r="Q44" s="157"/>
      <c r="R44" s="156"/>
      <c r="S44" s="157"/>
      <c r="T44" s="157"/>
      <c r="U44" s="157"/>
      <c r="V44" s="157"/>
      <c r="W44" s="206"/>
      <c r="X44" s="157"/>
    </row>
    <row r="45" spans="1:27" ht="14.25" customHeight="1" x14ac:dyDescent="0.3"/>
    <row r="46" spans="1:27" ht="15" customHeight="1" x14ac:dyDescent="0.3">
      <c r="A46" s="19" t="s">
        <v>2</v>
      </c>
      <c r="B46" s="19" t="s">
        <v>3</v>
      </c>
      <c r="C46" s="32"/>
      <c r="D46" s="32"/>
      <c r="E46" s="149" t="s">
        <v>4</v>
      </c>
      <c r="F46" s="150"/>
      <c r="G46" s="150"/>
      <c r="H46" s="150"/>
      <c r="I46" s="150"/>
      <c r="J46" s="150"/>
      <c r="K46" s="150"/>
      <c r="L46" s="150"/>
      <c r="M46" s="151"/>
      <c r="N46" s="141" t="s">
        <v>46</v>
      </c>
      <c r="O46" s="141"/>
      <c r="P46" s="141"/>
      <c r="Q46" s="141"/>
      <c r="R46" s="19"/>
      <c r="S46" s="141" t="s">
        <v>5</v>
      </c>
      <c r="T46" s="141"/>
      <c r="U46" s="141"/>
      <c r="V46" s="141"/>
      <c r="W46" s="37" t="s">
        <v>0</v>
      </c>
      <c r="X46" s="33" t="s">
        <v>6</v>
      </c>
      <c r="Y46" s="33"/>
      <c r="Z46" s="37" t="s">
        <v>0</v>
      </c>
      <c r="AA46" s="33" t="s">
        <v>7</v>
      </c>
    </row>
    <row r="47" spans="1:27" s="84" customFormat="1" ht="15" customHeight="1" x14ac:dyDescent="0.3">
      <c r="A47" s="6" t="s">
        <v>152</v>
      </c>
      <c r="B47" s="39" t="str">
        <f>B37</f>
        <v>Desarrollo e Inclusion Social</v>
      </c>
      <c r="C47" s="40" t="s">
        <v>111</v>
      </c>
      <c r="D47" s="40"/>
      <c r="E47" s="135" t="str">
        <f>B43</f>
        <v>EPC</v>
      </c>
      <c r="F47" s="136"/>
      <c r="G47" s="136"/>
      <c r="H47" s="136"/>
      <c r="I47" s="136"/>
      <c r="J47" s="136"/>
      <c r="K47" s="136"/>
      <c r="L47" s="136"/>
      <c r="M47" s="137"/>
      <c r="N47" s="143" t="s">
        <v>151</v>
      </c>
      <c r="O47" s="144"/>
      <c r="P47" s="144"/>
      <c r="Q47" s="145"/>
      <c r="R47" s="83"/>
      <c r="S47" s="207">
        <v>45077</v>
      </c>
      <c r="T47" s="208"/>
      <c r="U47" s="208"/>
      <c r="V47" s="209"/>
      <c r="W47" s="133">
        <v>24</v>
      </c>
      <c r="X47" s="134"/>
      <c r="Y47" s="19" t="s">
        <v>8</v>
      </c>
      <c r="Z47" s="133">
        <v>18</v>
      </c>
      <c r="AA47" s="134"/>
    </row>
    <row r="48" spans="1:27" s="84" customFormat="1" ht="15" customHeight="1" x14ac:dyDescent="0.3">
      <c r="A48" s="6" t="s">
        <v>152</v>
      </c>
      <c r="B48" s="39" t="str">
        <f>B39</f>
        <v>ACID</v>
      </c>
      <c r="C48" s="40" t="s">
        <v>111</v>
      </c>
      <c r="D48" s="40"/>
      <c r="E48" s="135" t="str">
        <f>B41</f>
        <v xml:space="preserve">INDEPORTES </v>
      </c>
      <c r="F48" s="136"/>
      <c r="G48" s="136"/>
      <c r="H48" s="136"/>
      <c r="I48" s="136"/>
      <c r="J48" s="136"/>
      <c r="K48" s="136"/>
      <c r="L48" s="136"/>
      <c r="M48" s="137"/>
      <c r="N48" s="143" t="s">
        <v>110</v>
      </c>
      <c r="O48" s="144"/>
      <c r="P48" s="144"/>
      <c r="Q48" s="145"/>
      <c r="R48" s="83"/>
      <c r="S48" s="152">
        <v>45078</v>
      </c>
      <c r="T48" s="153"/>
      <c r="U48" s="153"/>
      <c r="V48" s="154"/>
      <c r="W48" s="133">
        <v>12</v>
      </c>
      <c r="X48" s="134"/>
      <c r="Y48" s="19" t="s">
        <v>8</v>
      </c>
      <c r="Z48" s="133">
        <v>38</v>
      </c>
      <c r="AA48" s="134"/>
    </row>
    <row r="49" spans="1:27" ht="15" customHeight="1" x14ac:dyDescent="0.3">
      <c r="A49" s="19" t="s">
        <v>2</v>
      </c>
      <c r="B49" s="41" t="s">
        <v>3</v>
      </c>
      <c r="C49" s="42"/>
      <c r="D49" s="42"/>
      <c r="E49" s="146" t="s">
        <v>4</v>
      </c>
      <c r="F49" s="147"/>
      <c r="G49" s="147"/>
      <c r="H49" s="147"/>
      <c r="I49" s="147"/>
      <c r="J49" s="147"/>
      <c r="K49" s="147"/>
      <c r="L49" s="147"/>
      <c r="M49" s="148"/>
      <c r="N49" s="141" t="s">
        <v>46</v>
      </c>
      <c r="O49" s="141"/>
      <c r="P49" s="141"/>
      <c r="Q49" s="141"/>
      <c r="R49" s="19"/>
      <c r="S49" s="142" t="s">
        <v>5</v>
      </c>
      <c r="T49" s="142"/>
      <c r="U49" s="142"/>
      <c r="V49" s="142"/>
      <c r="W49" s="37" t="s">
        <v>0</v>
      </c>
      <c r="X49" s="33" t="s">
        <v>6</v>
      </c>
      <c r="Y49" s="33"/>
      <c r="Z49" s="37" t="s">
        <v>0</v>
      </c>
      <c r="AA49" s="33" t="s">
        <v>7</v>
      </c>
    </row>
    <row r="50" spans="1:27" s="84" customFormat="1" ht="15" customHeight="1" x14ac:dyDescent="0.3">
      <c r="A50" s="6" t="s">
        <v>152</v>
      </c>
      <c r="B50" s="39" t="str">
        <f>B43</f>
        <v>EPC</v>
      </c>
      <c r="C50" s="40" t="s">
        <v>111</v>
      </c>
      <c r="D50" s="40"/>
      <c r="E50" s="135" t="str">
        <f>B41</f>
        <v xml:space="preserve">INDEPORTES </v>
      </c>
      <c r="F50" s="136"/>
      <c r="G50" s="136"/>
      <c r="H50" s="136"/>
      <c r="I50" s="136"/>
      <c r="J50" s="136"/>
      <c r="K50" s="136"/>
      <c r="L50" s="136"/>
      <c r="M50" s="137"/>
      <c r="N50" s="143" t="s">
        <v>151</v>
      </c>
      <c r="O50" s="144"/>
      <c r="P50" s="144"/>
      <c r="Q50" s="145"/>
      <c r="R50" s="83"/>
      <c r="S50" s="130">
        <v>45083</v>
      </c>
      <c r="T50" s="131"/>
      <c r="U50" s="131"/>
      <c r="V50" s="132"/>
      <c r="W50" s="133">
        <v>8</v>
      </c>
      <c r="X50" s="134"/>
      <c r="Y50" s="19" t="s">
        <v>8</v>
      </c>
      <c r="Z50" s="133">
        <v>29</v>
      </c>
      <c r="AA50" s="134"/>
    </row>
    <row r="51" spans="1:27" s="84" customFormat="1" ht="15" customHeight="1" x14ac:dyDescent="0.3">
      <c r="A51" s="62">
        <v>0.54166666666666663</v>
      </c>
      <c r="B51" s="39" t="str">
        <f>B37</f>
        <v>Desarrollo e Inclusion Social</v>
      </c>
      <c r="C51" s="40" t="s">
        <v>111</v>
      </c>
      <c r="D51" s="40"/>
      <c r="E51" s="135" t="str">
        <f>B39</f>
        <v>ACID</v>
      </c>
      <c r="F51" s="136"/>
      <c r="G51" s="136"/>
      <c r="H51" s="136"/>
      <c r="I51" s="136"/>
      <c r="J51" s="136"/>
      <c r="K51" s="136"/>
      <c r="L51" s="136"/>
      <c r="M51" s="137"/>
      <c r="N51" s="143" t="s">
        <v>151</v>
      </c>
      <c r="O51" s="144"/>
      <c r="P51" s="144"/>
      <c r="Q51" s="145"/>
      <c r="R51" s="83"/>
      <c r="S51" s="130">
        <v>45083</v>
      </c>
      <c r="T51" s="131"/>
      <c r="U51" s="131"/>
      <c r="V51" s="132"/>
      <c r="W51" s="133">
        <v>39</v>
      </c>
      <c r="X51" s="134"/>
      <c r="Y51" s="19" t="s">
        <v>8</v>
      </c>
      <c r="Z51" s="133">
        <v>14</v>
      </c>
      <c r="AA51" s="134"/>
    </row>
    <row r="52" spans="1:27" ht="15" customHeight="1" x14ac:dyDescent="0.3">
      <c r="A52" s="19" t="s">
        <v>2</v>
      </c>
      <c r="B52" s="41" t="s">
        <v>3</v>
      </c>
      <c r="C52" s="42"/>
      <c r="D52" s="42"/>
      <c r="E52" s="146" t="s">
        <v>4</v>
      </c>
      <c r="F52" s="147"/>
      <c r="G52" s="147"/>
      <c r="H52" s="147"/>
      <c r="I52" s="147"/>
      <c r="J52" s="147"/>
      <c r="K52" s="147"/>
      <c r="L52" s="147"/>
      <c r="M52" s="148"/>
      <c r="N52" s="141" t="s">
        <v>46</v>
      </c>
      <c r="O52" s="141"/>
      <c r="P52" s="141"/>
      <c r="Q52" s="141"/>
      <c r="R52" s="19"/>
      <c r="S52" s="142" t="s">
        <v>5</v>
      </c>
      <c r="T52" s="142"/>
      <c r="U52" s="142"/>
      <c r="V52" s="142"/>
      <c r="W52" s="37" t="s">
        <v>0</v>
      </c>
      <c r="X52" s="33" t="s">
        <v>6</v>
      </c>
      <c r="Y52" s="33"/>
      <c r="Z52" s="37" t="s">
        <v>0</v>
      </c>
      <c r="AA52" s="33" t="s">
        <v>7</v>
      </c>
    </row>
    <row r="53" spans="1:27" s="84" customFormat="1" ht="15" customHeight="1" x14ac:dyDescent="0.3">
      <c r="A53" s="6" t="s">
        <v>176</v>
      </c>
      <c r="B53" s="39" t="str">
        <f>B39</f>
        <v>ACID</v>
      </c>
      <c r="C53" s="40" t="s">
        <v>111</v>
      </c>
      <c r="D53" s="40"/>
      <c r="E53" s="135" t="str">
        <f>B43</f>
        <v>EPC</v>
      </c>
      <c r="F53" s="136"/>
      <c r="G53" s="136"/>
      <c r="H53" s="136"/>
      <c r="I53" s="136"/>
      <c r="J53" s="136"/>
      <c r="K53" s="136"/>
      <c r="L53" s="136"/>
      <c r="M53" s="137"/>
      <c r="N53" s="143" t="s">
        <v>110</v>
      </c>
      <c r="O53" s="144"/>
      <c r="P53" s="144"/>
      <c r="Q53" s="145"/>
      <c r="R53" s="83"/>
      <c r="S53" s="130">
        <v>45090</v>
      </c>
      <c r="T53" s="131"/>
      <c r="U53" s="131"/>
      <c r="V53" s="132"/>
      <c r="W53" s="133"/>
      <c r="X53" s="134"/>
      <c r="Y53" s="19" t="s">
        <v>8</v>
      </c>
      <c r="Z53" s="133"/>
      <c r="AA53" s="134"/>
    </row>
    <row r="54" spans="1:27" s="84" customFormat="1" ht="15" customHeight="1" x14ac:dyDescent="0.3">
      <c r="A54" s="62">
        <v>0.54166666666666663</v>
      </c>
      <c r="B54" s="39" t="str">
        <f>B41</f>
        <v xml:space="preserve">INDEPORTES </v>
      </c>
      <c r="C54" s="40" t="s">
        <v>111</v>
      </c>
      <c r="D54" s="40"/>
      <c r="E54" s="135" t="str">
        <f>B37</f>
        <v>Desarrollo e Inclusion Social</v>
      </c>
      <c r="F54" s="136"/>
      <c r="G54" s="136"/>
      <c r="H54" s="136"/>
      <c r="I54" s="136"/>
      <c r="J54" s="136"/>
      <c r="K54" s="136"/>
      <c r="L54" s="136"/>
      <c r="M54" s="137"/>
      <c r="N54" s="138" t="s">
        <v>110</v>
      </c>
      <c r="O54" s="139"/>
      <c r="P54" s="139"/>
      <c r="Q54" s="140"/>
      <c r="R54" s="85"/>
      <c r="S54" s="130">
        <v>45090</v>
      </c>
      <c r="T54" s="131"/>
      <c r="U54" s="131"/>
      <c r="V54" s="132"/>
      <c r="W54" s="133"/>
      <c r="X54" s="134"/>
      <c r="Y54" s="19" t="s">
        <v>8</v>
      </c>
      <c r="Z54" s="133"/>
      <c r="AA54" s="134"/>
    </row>
    <row r="55" spans="1:27" ht="1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8"/>
      <c r="U55" s="3"/>
      <c r="V55" s="3"/>
      <c r="W55" s="35"/>
      <c r="X55" s="2"/>
      <c r="Y55" s="2"/>
      <c r="Z55" s="35"/>
      <c r="AA55" s="2"/>
    </row>
    <row r="56" spans="1:27" ht="15" customHeight="1" x14ac:dyDescent="0.3">
      <c r="A56" s="176" t="s">
        <v>121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0"/>
      <c r="Y56" s="10"/>
      <c r="Z56" s="36"/>
      <c r="AA56" s="10"/>
    </row>
    <row r="57" spans="1:27" ht="1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8"/>
      <c r="U57" s="3"/>
      <c r="V57" s="3"/>
      <c r="W57" s="35"/>
      <c r="X57" s="2"/>
      <c r="Y57" s="2"/>
      <c r="Z57" s="35"/>
      <c r="AA57" s="2"/>
    </row>
    <row r="58" spans="1:27" ht="15" customHeight="1" x14ac:dyDescent="0.3">
      <c r="A58" s="177" t="s">
        <v>11</v>
      </c>
      <c r="B58" s="179" t="s">
        <v>0</v>
      </c>
      <c r="C58" s="180"/>
      <c r="D58" s="179">
        <v>1</v>
      </c>
      <c r="E58" s="180"/>
      <c r="F58" s="179">
        <v>2</v>
      </c>
      <c r="G58" s="180"/>
      <c r="H58" s="179">
        <v>3</v>
      </c>
      <c r="I58" s="180"/>
      <c r="J58" s="179">
        <v>4</v>
      </c>
      <c r="K58" s="180"/>
      <c r="L58" s="179">
        <v>5</v>
      </c>
      <c r="M58" s="180"/>
      <c r="N58" s="181"/>
      <c r="O58" s="20" t="s">
        <v>14</v>
      </c>
      <c r="P58" s="20" t="s">
        <v>15</v>
      </c>
      <c r="Q58" s="20" t="s">
        <v>16</v>
      </c>
      <c r="R58" s="20" t="s">
        <v>115</v>
      </c>
      <c r="S58" s="21" t="s">
        <v>17</v>
      </c>
      <c r="T58" s="20" t="s">
        <v>112</v>
      </c>
      <c r="U58" s="20" t="s">
        <v>113</v>
      </c>
      <c r="V58" s="20" t="s">
        <v>114</v>
      </c>
      <c r="W58" s="38" t="s">
        <v>1</v>
      </c>
      <c r="X58" s="20" t="s">
        <v>18</v>
      </c>
    </row>
    <row r="59" spans="1:27" ht="15" customHeight="1" x14ac:dyDescent="0.3">
      <c r="A59" s="178"/>
      <c r="B59" s="160" t="str">
        <f>'SORTEO MASCULINO'!F13</f>
        <v>Secretaría de Hacienda</v>
      </c>
      <c r="C59" s="161"/>
      <c r="D59" s="183"/>
      <c r="E59" s="184"/>
      <c r="F59" s="187">
        <v>1</v>
      </c>
      <c r="G59" s="31">
        <v>8</v>
      </c>
      <c r="H59" s="166"/>
      <c r="I59" s="18"/>
      <c r="J59" s="166">
        <v>2</v>
      </c>
      <c r="K59" s="18">
        <v>19</v>
      </c>
      <c r="L59" s="166"/>
      <c r="M59" s="30"/>
      <c r="N59" s="182"/>
      <c r="O59" s="157">
        <v>2</v>
      </c>
      <c r="P59" s="157">
        <v>1</v>
      </c>
      <c r="Q59" s="157">
        <v>1</v>
      </c>
      <c r="R59" s="155">
        <v>0</v>
      </c>
      <c r="S59" s="157">
        <v>0</v>
      </c>
      <c r="T59" s="158">
        <f>SUM(G59,I59,K59,M59)</f>
        <v>27</v>
      </c>
      <c r="U59" s="158">
        <f>SUM(G60,I60,K60,M60)</f>
        <v>27</v>
      </c>
      <c r="V59" s="158">
        <f>+T59-U59</f>
        <v>0</v>
      </c>
      <c r="W59" s="206">
        <f>SUM(F59,H59,J59,L59)</f>
        <v>3</v>
      </c>
      <c r="X59" s="157"/>
    </row>
    <row r="60" spans="1:27" ht="15" customHeight="1" x14ac:dyDescent="0.3">
      <c r="A60" s="178"/>
      <c r="B60" s="162"/>
      <c r="C60" s="163"/>
      <c r="D60" s="185"/>
      <c r="E60" s="186"/>
      <c r="F60" s="188"/>
      <c r="G60" s="31">
        <v>14</v>
      </c>
      <c r="H60" s="167"/>
      <c r="I60" s="18"/>
      <c r="J60" s="167"/>
      <c r="K60" s="18">
        <v>13</v>
      </c>
      <c r="L60" s="167"/>
      <c r="M60" s="30"/>
      <c r="N60" s="182"/>
      <c r="O60" s="157"/>
      <c r="P60" s="157"/>
      <c r="Q60" s="157"/>
      <c r="R60" s="156"/>
      <c r="S60" s="157"/>
      <c r="T60" s="157"/>
      <c r="U60" s="157"/>
      <c r="V60" s="157"/>
      <c r="W60" s="206"/>
      <c r="X60" s="157"/>
    </row>
    <row r="61" spans="1:27" ht="15" customHeight="1" x14ac:dyDescent="0.3">
      <c r="A61" s="178"/>
      <c r="B61" s="160" t="str">
        <f>'SORTEO MASCULINO'!F14</f>
        <v>IDACO</v>
      </c>
      <c r="C61" s="161"/>
      <c r="D61" s="164">
        <v>2</v>
      </c>
      <c r="E61" s="18">
        <v>14</v>
      </c>
      <c r="F61" s="168"/>
      <c r="G61" s="169"/>
      <c r="H61" s="166">
        <v>2</v>
      </c>
      <c r="I61" s="18">
        <v>23</v>
      </c>
      <c r="J61" s="166"/>
      <c r="K61" s="18"/>
      <c r="L61" s="166"/>
      <c r="M61" s="30"/>
      <c r="N61" s="182"/>
      <c r="O61" s="157">
        <v>2</v>
      </c>
      <c r="P61" s="157">
        <v>2</v>
      </c>
      <c r="Q61" s="157">
        <v>0</v>
      </c>
      <c r="R61" s="155">
        <v>0</v>
      </c>
      <c r="S61" s="157">
        <v>0</v>
      </c>
      <c r="T61" s="158">
        <f>SUM(E61,I61,K61,M61)</f>
        <v>37</v>
      </c>
      <c r="U61" s="158">
        <f>SUM(E62,I62,K62,M62)</f>
        <v>29</v>
      </c>
      <c r="V61" s="158">
        <f>+T61-U61</f>
        <v>8</v>
      </c>
      <c r="W61" s="206">
        <f>SUM(D61,H61,J61,L61)</f>
        <v>4</v>
      </c>
      <c r="X61" s="157"/>
    </row>
    <row r="62" spans="1:27" ht="15" customHeight="1" x14ac:dyDescent="0.3">
      <c r="A62" s="178"/>
      <c r="B62" s="162"/>
      <c r="C62" s="163"/>
      <c r="D62" s="165"/>
      <c r="E62" s="18">
        <v>8</v>
      </c>
      <c r="F62" s="170"/>
      <c r="G62" s="171"/>
      <c r="H62" s="167"/>
      <c r="I62" s="18">
        <v>21</v>
      </c>
      <c r="J62" s="167"/>
      <c r="K62" s="18"/>
      <c r="L62" s="167"/>
      <c r="M62" s="30"/>
      <c r="N62" s="182"/>
      <c r="O62" s="157"/>
      <c r="P62" s="157"/>
      <c r="Q62" s="157"/>
      <c r="R62" s="156"/>
      <c r="S62" s="157"/>
      <c r="T62" s="157"/>
      <c r="U62" s="157"/>
      <c r="V62" s="157"/>
      <c r="W62" s="206"/>
      <c r="X62" s="157"/>
    </row>
    <row r="63" spans="1:27" ht="15" customHeight="1" x14ac:dyDescent="0.3">
      <c r="A63" s="178"/>
      <c r="B63" s="160" t="str">
        <f>'SORTEO MASCULINO'!F15</f>
        <v xml:space="preserve">Secretaria de  Educación </v>
      </c>
      <c r="C63" s="161"/>
      <c r="D63" s="164"/>
      <c r="E63" s="18"/>
      <c r="F63" s="166">
        <v>1</v>
      </c>
      <c r="G63" s="18">
        <v>21</v>
      </c>
      <c r="H63" s="168"/>
      <c r="I63" s="169"/>
      <c r="J63" s="166">
        <v>2</v>
      </c>
      <c r="K63" s="18">
        <v>20</v>
      </c>
      <c r="L63" s="166"/>
      <c r="M63" s="30"/>
      <c r="N63" s="182"/>
      <c r="O63" s="157">
        <v>2</v>
      </c>
      <c r="P63" s="157">
        <v>0</v>
      </c>
      <c r="Q63" s="157">
        <v>1</v>
      </c>
      <c r="R63" s="155">
        <v>1</v>
      </c>
      <c r="S63" s="157">
        <v>0</v>
      </c>
      <c r="T63" s="158">
        <f>SUM(E63,G63,K63,M63)</f>
        <v>41</v>
      </c>
      <c r="U63" s="158">
        <f>SUM(E64,G64,K64,M64)</f>
        <v>23</v>
      </c>
      <c r="V63" s="157">
        <f>+T63-U63</f>
        <v>18</v>
      </c>
      <c r="W63" s="206">
        <f>SUM(D63,F63,J63,L63)</f>
        <v>3</v>
      </c>
      <c r="X63" s="157"/>
    </row>
    <row r="64" spans="1:27" ht="15" customHeight="1" x14ac:dyDescent="0.3">
      <c r="A64" s="178"/>
      <c r="B64" s="162"/>
      <c r="C64" s="163"/>
      <c r="D64" s="165"/>
      <c r="E64" s="18"/>
      <c r="F64" s="167"/>
      <c r="G64" s="18">
        <v>23</v>
      </c>
      <c r="H64" s="170"/>
      <c r="I64" s="171"/>
      <c r="J64" s="167"/>
      <c r="K64" s="18">
        <v>0</v>
      </c>
      <c r="L64" s="167"/>
      <c r="M64" s="30"/>
      <c r="N64" s="182"/>
      <c r="O64" s="157"/>
      <c r="P64" s="157"/>
      <c r="Q64" s="157"/>
      <c r="R64" s="156"/>
      <c r="S64" s="157"/>
      <c r="T64" s="157"/>
      <c r="U64" s="157"/>
      <c r="V64" s="157"/>
      <c r="W64" s="206"/>
      <c r="X64" s="157"/>
    </row>
    <row r="65" spans="1:27" ht="15" customHeight="1" x14ac:dyDescent="0.3">
      <c r="A65" s="178"/>
      <c r="B65" s="172" t="str">
        <f>'SORTEO MASCULINO'!F16</f>
        <v xml:space="preserve">CONTRALORIA </v>
      </c>
      <c r="C65" s="173"/>
      <c r="D65" s="164">
        <v>1</v>
      </c>
      <c r="E65" s="18">
        <v>13</v>
      </c>
      <c r="F65" s="166"/>
      <c r="G65" s="18"/>
      <c r="H65" s="166">
        <v>0</v>
      </c>
      <c r="I65" s="18">
        <v>0</v>
      </c>
      <c r="J65" s="168"/>
      <c r="K65" s="169"/>
      <c r="L65" s="166"/>
      <c r="M65" s="30"/>
      <c r="N65" s="182"/>
      <c r="O65" s="157">
        <v>2</v>
      </c>
      <c r="P65" s="157">
        <v>0</v>
      </c>
      <c r="Q65" s="157">
        <v>1</v>
      </c>
      <c r="R65" s="155">
        <v>0</v>
      </c>
      <c r="S65" s="157">
        <v>1</v>
      </c>
      <c r="T65" s="158">
        <f>SUM(E65,G65,I65,M65)</f>
        <v>13</v>
      </c>
      <c r="U65" s="158">
        <f>SUM(E66,G66,I66,M66)</f>
        <v>39</v>
      </c>
      <c r="V65" s="157">
        <f>+T65-U65</f>
        <v>-26</v>
      </c>
      <c r="W65" s="206">
        <f>SUM(D65,F65,H65,L65)</f>
        <v>1</v>
      </c>
      <c r="X65" s="157"/>
    </row>
    <row r="66" spans="1:27" ht="15" customHeight="1" x14ac:dyDescent="0.3">
      <c r="A66" s="178"/>
      <c r="B66" s="174"/>
      <c r="C66" s="175"/>
      <c r="D66" s="165"/>
      <c r="E66" s="18">
        <v>19</v>
      </c>
      <c r="F66" s="167"/>
      <c r="G66" s="18"/>
      <c r="H66" s="167"/>
      <c r="I66" s="18">
        <v>20</v>
      </c>
      <c r="J66" s="170"/>
      <c r="K66" s="171"/>
      <c r="L66" s="167"/>
      <c r="M66" s="30"/>
      <c r="N66" s="182"/>
      <c r="O66" s="157"/>
      <c r="P66" s="157"/>
      <c r="Q66" s="157"/>
      <c r="R66" s="156"/>
      <c r="S66" s="157"/>
      <c r="T66" s="157"/>
      <c r="U66" s="157"/>
      <c r="V66" s="157"/>
      <c r="W66" s="206"/>
      <c r="X66" s="157"/>
    </row>
    <row r="67" spans="1:27" ht="14.25" customHeight="1" x14ac:dyDescent="0.3"/>
    <row r="68" spans="1:27" ht="15" customHeight="1" x14ac:dyDescent="0.3">
      <c r="A68" s="19" t="s">
        <v>2</v>
      </c>
      <c r="B68" s="19" t="s">
        <v>3</v>
      </c>
      <c r="C68" s="32"/>
      <c r="D68" s="32"/>
      <c r="E68" s="149" t="s">
        <v>4</v>
      </c>
      <c r="F68" s="150"/>
      <c r="G68" s="150"/>
      <c r="H68" s="150"/>
      <c r="I68" s="150"/>
      <c r="J68" s="150"/>
      <c r="K68" s="150"/>
      <c r="L68" s="150"/>
      <c r="M68" s="151"/>
      <c r="N68" s="141" t="s">
        <v>46</v>
      </c>
      <c r="O68" s="141"/>
      <c r="P68" s="141"/>
      <c r="Q68" s="141"/>
      <c r="R68" s="19"/>
      <c r="S68" s="141" t="s">
        <v>5</v>
      </c>
      <c r="T68" s="141"/>
      <c r="U68" s="141"/>
      <c r="V68" s="141"/>
      <c r="W68" s="37" t="s">
        <v>0</v>
      </c>
      <c r="X68" s="33" t="s">
        <v>6</v>
      </c>
      <c r="Y68" s="33"/>
      <c r="Z68" s="37" t="s">
        <v>0</v>
      </c>
      <c r="AA68" s="33" t="s">
        <v>7</v>
      </c>
    </row>
    <row r="69" spans="1:27" s="84" customFormat="1" ht="15" customHeight="1" x14ac:dyDescent="0.3">
      <c r="A69" s="6" t="s">
        <v>152</v>
      </c>
      <c r="B69" s="39" t="str">
        <f>B59</f>
        <v>Secretaría de Hacienda</v>
      </c>
      <c r="C69" s="40" t="s">
        <v>111</v>
      </c>
      <c r="D69" s="40"/>
      <c r="E69" s="135" t="str">
        <f>B65</f>
        <v xml:space="preserve">CONTRALORIA </v>
      </c>
      <c r="F69" s="136"/>
      <c r="G69" s="136"/>
      <c r="H69" s="136"/>
      <c r="I69" s="136"/>
      <c r="J69" s="136"/>
      <c r="K69" s="136"/>
      <c r="L69" s="136"/>
      <c r="M69" s="137"/>
      <c r="N69" s="143" t="s">
        <v>151</v>
      </c>
      <c r="O69" s="144"/>
      <c r="P69" s="144"/>
      <c r="Q69" s="145"/>
      <c r="R69" s="83"/>
      <c r="S69" s="152">
        <v>45078</v>
      </c>
      <c r="T69" s="153"/>
      <c r="U69" s="153"/>
      <c r="V69" s="154"/>
      <c r="W69" s="133">
        <v>19</v>
      </c>
      <c r="X69" s="134"/>
      <c r="Y69" s="19" t="s">
        <v>8</v>
      </c>
      <c r="Z69" s="133">
        <v>13</v>
      </c>
      <c r="AA69" s="134"/>
    </row>
    <row r="70" spans="1:27" s="84" customFormat="1" ht="15" customHeight="1" x14ac:dyDescent="0.3">
      <c r="A70" s="62">
        <v>0.54166666666666663</v>
      </c>
      <c r="B70" s="39" t="str">
        <f>B61</f>
        <v>IDACO</v>
      </c>
      <c r="C70" s="40" t="s">
        <v>111</v>
      </c>
      <c r="D70" s="40"/>
      <c r="E70" s="135" t="str">
        <f>B63</f>
        <v xml:space="preserve">Secretaria de  Educación </v>
      </c>
      <c r="F70" s="136"/>
      <c r="G70" s="136"/>
      <c r="H70" s="136"/>
      <c r="I70" s="136"/>
      <c r="J70" s="136"/>
      <c r="K70" s="136"/>
      <c r="L70" s="136"/>
      <c r="M70" s="137"/>
      <c r="N70" s="143" t="s">
        <v>151</v>
      </c>
      <c r="O70" s="144"/>
      <c r="P70" s="144"/>
      <c r="Q70" s="145"/>
      <c r="R70" s="83"/>
      <c r="S70" s="152">
        <v>45078</v>
      </c>
      <c r="T70" s="153"/>
      <c r="U70" s="153"/>
      <c r="V70" s="154"/>
      <c r="W70" s="133">
        <v>23</v>
      </c>
      <c r="X70" s="134"/>
      <c r="Y70" s="19" t="s">
        <v>8</v>
      </c>
      <c r="Z70" s="133">
        <v>21</v>
      </c>
      <c r="AA70" s="134"/>
    </row>
    <row r="71" spans="1:27" ht="15" customHeight="1" x14ac:dyDescent="0.3">
      <c r="A71" s="19" t="s">
        <v>2</v>
      </c>
      <c r="B71" s="41" t="s">
        <v>3</v>
      </c>
      <c r="C71" s="42"/>
      <c r="D71" s="42"/>
      <c r="E71" s="146" t="s">
        <v>4</v>
      </c>
      <c r="F71" s="147"/>
      <c r="G71" s="147"/>
      <c r="H71" s="147"/>
      <c r="I71" s="147"/>
      <c r="J71" s="147"/>
      <c r="K71" s="147"/>
      <c r="L71" s="147"/>
      <c r="M71" s="148"/>
      <c r="N71" s="141" t="s">
        <v>46</v>
      </c>
      <c r="O71" s="141"/>
      <c r="P71" s="141"/>
      <c r="Q71" s="141"/>
      <c r="R71" s="19"/>
      <c r="S71" s="142" t="s">
        <v>5</v>
      </c>
      <c r="T71" s="142"/>
      <c r="U71" s="142"/>
      <c r="V71" s="142"/>
      <c r="W71" s="37" t="s">
        <v>0</v>
      </c>
      <c r="X71" s="33" t="s">
        <v>6</v>
      </c>
      <c r="Y71" s="33"/>
      <c r="Z71" s="37" t="s">
        <v>0</v>
      </c>
      <c r="AA71" s="33" t="s">
        <v>7</v>
      </c>
    </row>
    <row r="72" spans="1:27" s="84" customFormat="1" ht="15" customHeight="1" x14ac:dyDescent="0.3">
      <c r="A72" s="6" t="s">
        <v>152</v>
      </c>
      <c r="B72" s="39" t="str">
        <f>B65</f>
        <v xml:space="preserve">CONTRALORIA </v>
      </c>
      <c r="C72" s="40" t="s">
        <v>111</v>
      </c>
      <c r="D72" s="40"/>
      <c r="E72" s="135" t="str">
        <f>B63</f>
        <v xml:space="preserve">Secretaria de  Educación </v>
      </c>
      <c r="F72" s="136"/>
      <c r="G72" s="136"/>
      <c r="H72" s="136"/>
      <c r="I72" s="136"/>
      <c r="J72" s="136"/>
      <c r="K72" s="136"/>
      <c r="L72" s="136"/>
      <c r="M72" s="137"/>
      <c r="N72" s="143" t="s">
        <v>110</v>
      </c>
      <c r="O72" s="144"/>
      <c r="P72" s="144"/>
      <c r="Q72" s="145"/>
      <c r="R72" s="83"/>
      <c r="S72" s="130">
        <v>45083</v>
      </c>
      <c r="T72" s="131"/>
      <c r="U72" s="131"/>
      <c r="V72" s="132"/>
      <c r="W72" s="133">
        <v>0</v>
      </c>
      <c r="X72" s="134"/>
      <c r="Y72" s="19" t="s">
        <v>8</v>
      </c>
      <c r="Z72" s="133">
        <v>20</v>
      </c>
      <c r="AA72" s="134"/>
    </row>
    <row r="73" spans="1:27" s="84" customFormat="1" ht="15" customHeight="1" x14ac:dyDescent="0.3">
      <c r="A73" s="62">
        <v>0.54166666666666663</v>
      </c>
      <c r="B73" s="39" t="str">
        <f>B59</f>
        <v>Secretaría de Hacienda</v>
      </c>
      <c r="C73" s="40" t="s">
        <v>111</v>
      </c>
      <c r="D73" s="40"/>
      <c r="E73" s="135" t="str">
        <f>B61</f>
        <v>IDACO</v>
      </c>
      <c r="F73" s="136"/>
      <c r="G73" s="136"/>
      <c r="H73" s="136"/>
      <c r="I73" s="136"/>
      <c r="J73" s="136"/>
      <c r="K73" s="136"/>
      <c r="L73" s="136"/>
      <c r="M73" s="137"/>
      <c r="N73" s="143" t="s">
        <v>110</v>
      </c>
      <c r="O73" s="144"/>
      <c r="P73" s="144"/>
      <c r="Q73" s="145"/>
      <c r="R73" s="83"/>
      <c r="S73" s="130">
        <v>45083</v>
      </c>
      <c r="T73" s="131"/>
      <c r="U73" s="131"/>
      <c r="V73" s="132"/>
      <c r="W73" s="133">
        <v>8</v>
      </c>
      <c r="X73" s="134"/>
      <c r="Y73" s="19" t="s">
        <v>8</v>
      </c>
      <c r="Z73" s="133">
        <v>14</v>
      </c>
      <c r="AA73" s="134"/>
    </row>
    <row r="74" spans="1:27" ht="15" customHeight="1" x14ac:dyDescent="0.3">
      <c r="A74" s="19" t="s">
        <v>2</v>
      </c>
      <c r="B74" s="41" t="s">
        <v>3</v>
      </c>
      <c r="C74" s="42"/>
      <c r="D74" s="42"/>
      <c r="E74" s="146" t="s">
        <v>4</v>
      </c>
      <c r="F74" s="147"/>
      <c r="G74" s="147"/>
      <c r="H74" s="147"/>
      <c r="I74" s="147"/>
      <c r="J74" s="147"/>
      <c r="K74" s="147"/>
      <c r="L74" s="147"/>
      <c r="M74" s="148"/>
      <c r="N74" s="141" t="s">
        <v>46</v>
      </c>
      <c r="O74" s="141"/>
      <c r="P74" s="141"/>
      <c r="Q74" s="141"/>
      <c r="R74" s="19"/>
      <c r="S74" s="142" t="s">
        <v>5</v>
      </c>
      <c r="T74" s="142"/>
      <c r="U74" s="142"/>
      <c r="V74" s="142"/>
      <c r="W74" s="37" t="s">
        <v>0</v>
      </c>
      <c r="X74" s="33" t="s">
        <v>6</v>
      </c>
      <c r="Y74" s="33"/>
      <c r="Z74" s="37" t="s">
        <v>0</v>
      </c>
      <c r="AA74" s="33" t="s">
        <v>7</v>
      </c>
    </row>
    <row r="75" spans="1:27" s="84" customFormat="1" ht="27" customHeight="1" x14ac:dyDescent="0.3">
      <c r="A75" s="6" t="s">
        <v>152</v>
      </c>
      <c r="B75" s="39" t="str">
        <f>B61</f>
        <v>IDACO</v>
      </c>
      <c r="C75" s="40" t="s">
        <v>111</v>
      </c>
      <c r="D75" s="40"/>
      <c r="E75" s="135" t="str">
        <f>B65</f>
        <v xml:space="preserve">CONTRALORIA </v>
      </c>
      <c r="F75" s="136"/>
      <c r="G75" s="136"/>
      <c r="H75" s="136"/>
      <c r="I75" s="136"/>
      <c r="J75" s="136"/>
      <c r="K75" s="136"/>
      <c r="L75" s="136"/>
      <c r="M75" s="137"/>
      <c r="N75" s="143" t="s">
        <v>110</v>
      </c>
      <c r="O75" s="144"/>
      <c r="P75" s="144"/>
      <c r="Q75" s="145"/>
      <c r="R75" s="83"/>
      <c r="S75" s="152">
        <v>45091</v>
      </c>
      <c r="T75" s="153"/>
      <c r="U75" s="153"/>
      <c r="V75" s="154"/>
      <c r="W75" s="221" t="s">
        <v>190</v>
      </c>
      <c r="X75" s="222"/>
      <c r="Y75" s="222"/>
      <c r="Z75" s="222"/>
      <c r="AA75" s="223"/>
    </row>
    <row r="76" spans="1:27" s="84" customFormat="1" ht="15" customHeight="1" x14ac:dyDescent="0.3">
      <c r="A76" s="62">
        <v>0.54166666666666663</v>
      </c>
      <c r="B76" s="39" t="str">
        <f>B63</f>
        <v xml:space="preserve">Secretaria de  Educación </v>
      </c>
      <c r="C76" s="40" t="s">
        <v>111</v>
      </c>
      <c r="D76" s="40"/>
      <c r="E76" s="135" t="str">
        <f>B59</f>
        <v>Secretaría de Hacienda</v>
      </c>
      <c r="F76" s="136"/>
      <c r="G76" s="136"/>
      <c r="H76" s="136"/>
      <c r="I76" s="136"/>
      <c r="J76" s="136"/>
      <c r="K76" s="136"/>
      <c r="L76" s="136"/>
      <c r="M76" s="137"/>
      <c r="N76" s="138" t="s">
        <v>110</v>
      </c>
      <c r="O76" s="139"/>
      <c r="P76" s="139"/>
      <c r="Q76" s="140"/>
      <c r="R76" s="85"/>
      <c r="S76" s="152">
        <v>45091</v>
      </c>
      <c r="T76" s="153"/>
      <c r="U76" s="153"/>
      <c r="V76" s="154"/>
      <c r="W76" s="133"/>
      <c r="X76" s="134"/>
      <c r="Y76" s="19" t="s">
        <v>8</v>
      </c>
      <c r="Z76" s="133"/>
      <c r="AA76" s="134"/>
    </row>
    <row r="77" spans="1:27" ht="15" customHeight="1" x14ac:dyDescent="0.3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3"/>
      <c r="O77" s="53"/>
      <c r="P77" s="53"/>
      <c r="Q77" s="53"/>
      <c r="R77" s="53"/>
      <c r="S77" s="55"/>
      <c r="T77" s="55"/>
      <c r="U77" s="55"/>
      <c r="V77" s="55"/>
      <c r="W77" s="56"/>
      <c r="X77" s="53"/>
      <c r="Y77" s="53"/>
      <c r="Z77" s="56"/>
      <c r="AA77" s="53"/>
    </row>
    <row r="78" spans="1:27" ht="15" customHeight="1" x14ac:dyDescent="0.3">
      <c r="A78" s="176" t="s">
        <v>122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0"/>
      <c r="Y78" s="10"/>
      <c r="Z78" s="36"/>
      <c r="AA78" s="10"/>
    </row>
    <row r="79" spans="1:27" ht="15" customHeight="1" x14ac:dyDescent="0.3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3"/>
      <c r="O79" s="53"/>
      <c r="P79" s="53"/>
      <c r="Q79" s="53"/>
      <c r="R79" s="53"/>
      <c r="S79" s="55"/>
      <c r="T79" s="55"/>
      <c r="U79" s="55"/>
      <c r="V79" s="55"/>
      <c r="W79" s="56"/>
      <c r="X79" s="53"/>
      <c r="Y79" s="53"/>
      <c r="Z79" s="56"/>
      <c r="AA79" s="53"/>
    </row>
    <row r="80" spans="1:27" ht="15" customHeight="1" x14ac:dyDescent="0.3">
      <c r="A80" s="177" t="s">
        <v>12</v>
      </c>
      <c r="B80" s="179" t="s">
        <v>0</v>
      </c>
      <c r="C80" s="180"/>
      <c r="D80" s="179">
        <v>1</v>
      </c>
      <c r="E80" s="180"/>
      <c r="F80" s="179">
        <v>2</v>
      </c>
      <c r="G80" s="180"/>
      <c r="H80" s="179">
        <v>3</v>
      </c>
      <c r="I80" s="180"/>
      <c r="J80" s="179">
        <v>4</v>
      </c>
      <c r="K80" s="180"/>
      <c r="L80" s="179">
        <v>5</v>
      </c>
      <c r="M80" s="180"/>
      <c r="N80" s="181"/>
      <c r="O80" s="20" t="s">
        <v>14</v>
      </c>
      <c r="P80" s="20" t="s">
        <v>15</v>
      </c>
      <c r="Q80" s="20" t="s">
        <v>16</v>
      </c>
      <c r="R80" s="20" t="s">
        <v>115</v>
      </c>
      <c r="S80" s="21" t="s">
        <v>17</v>
      </c>
      <c r="T80" s="20" t="s">
        <v>112</v>
      </c>
      <c r="U80" s="20" t="s">
        <v>113</v>
      </c>
      <c r="V80" s="20" t="s">
        <v>114</v>
      </c>
      <c r="W80" s="38" t="s">
        <v>1</v>
      </c>
      <c r="X80" s="20" t="s">
        <v>18</v>
      </c>
    </row>
    <row r="81" spans="1:27" ht="15" customHeight="1" x14ac:dyDescent="0.3">
      <c r="A81" s="178"/>
      <c r="B81" s="160" t="str">
        <f>'SORTEO MASCULINO'!I13</f>
        <v>Transporte y Moviidad</v>
      </c>
      <c r="C81" s="161"/>
      <c r="D81" s="183"/>
      <c r="E81" s="184"/>
      <c r="F81" s="187">
        <v>2</v>
      </c>
      <c r="G81" s="31">
        <v>20</v>
      </c>
      <c r="H81" s="166">
        <v>2</v>
      </c>
      <c r="I81" s="18">
        <v>27</v>
      </c>
      <c r="J81" s="166"/>
      <c r="K81" s="18"/>
      <c r="L81" s="166"/>
      <c r="M81" s="30"/>
      <c r="N81" s="182"/>
      <c r="O81" s="157">
        <v>2</v>
      </c>
      <c r="P81" s="157">
        <v>1</v>
      </c>
      <c r="Q81" s="157">
        <v>0</v>
      </c>
      <c r="R81" s="155">
        <v>1</v>
      </c>
      <c r="S81" s="157">
        <v>0</v>
      </c>
      <c r="T81" s="158">
        <f>SUM(G81,I81,K81,M81)</f>
        <v>47</v>
      </c>
      <c r="U81" s="158">
        <f>SUM(G82,I82,K82,M82)</f>
        <v>21</v>
      </c>
      <c r="V81" s="158">
        <f>+T81-U81</f>
        <v>26</v>
      </c>
      <c r="W81" s="206">
        <f>SUM(F81,H81,J81,L81)</f>
        <v>4</v>
      </c>
      <c r="X81" s="157"/>
    </row>
    <row r="82" spans="1:27" ht="15" customHeight="1" x14ac:dyDescent="0.3">
      <c r="A82" s="178"/>
      <c r="B82" s="162"/>
      <c r="C82" s="163"/>
      <c r="D82" s="185"/>
      <c r="E82" s="186"/>
      <c r="F82" s="188"/>
      <c r="G82" s="31">
        <v>0</v>
      </c>
      <c r="H82" s="167"/>
      <c r="I82" s="18">
        <v>21</v>
      </c>
      <c r="J82" s="167"/>
      <c r="K82" s="18"/>
      <c r="L82" s="167"/>
      <c r="M82" s="30"/>
      <c r="N82" s="182"/>
      <c r="O82" s="157"/>
      <c r="P82" s="157"/>
      <c r="Q82" s="157"/>
      <c r="R82" s="156"/>
      <c r="S82" s="157"/>
      <c r="T82" s="157"/>
      <c r="U82" s="157"/>
      <c r="V82" s="157"/>
      <c r="W82" s="206"/>
      <c r="X82" s="157"/>
    </row>
    <row r="83" spans="1:27" ht="15" customHeight="1" x14ac:dyDescent="0.3">
      <c r="A83" s="178"/>
      <c r="B83" s="172" t="str">
        <f>'SORTEO MASCULINO'!I14</f>
        <v>Secretaría General</v>
      </c>
      <c r="C83" s="173"/>
      <c r="D83" s="164">
        <v>0</v>
      </c>
      <c r="E83" s="18">
        <v>0</v>
      </c>
      <c r="F83" s="168"/>
      <c r="G83" s="169"/>
      <c r="H83" s="166"/>
      <c r="I83" s="18"/>
      <c r="J83" s="166"/>
      <c r="K83" s="18"/>
      <c r="L83" s="166">
        <v>0</v>
      </c>
      <c r="M83" s="122">
        <v>0</v>
      </c>
      <c r="N83" s="182"/>
      <c r="O83" s="157">
        <v>2</v>
      </c>
      <c r="P83" s="157">
        <v>0</v>
      </c>
      <c r="Q83" s="157">
        <v>0</v>
      </c>
      <c r="R83" s="155">
        <v>0</v>
      </c>
      <c r="S83" s="157">
        <v>2</v>
      </c>
      <c r="T83" s="158">
        <f>SUM(E83,I83,K83,M83)</f>
        <v>0</v>
      </c>
      <c r="U83" s="158">
        <f>SUM(E84,I84,K84,M84)</f>
        <v>40</v>
      </c>
      <c r="V83" s="158">
        <f>+T83-U83</f>
        <v>-40</v>
      </c>
      <c r="W83" s="206">
        <f>SUM(D83,H83,J83,L83)</f>
        <v>0</v>
      </c>
      <c r="X83" s="157"/>
    </row>
    <row r="84" spans="1:27" ht="15" customHeight="1" x14ac:dyDescent="0.3">
      <c r="A84" s="178"/>
      <c r="B84" s="174"/>
      <c r="C84" s="175"/>
      <c r="D84" s="165"/>
      <c r="E84" s="18">
        <v>20</v>
      </c>
      <c r="F84" s="170"/>
      <c r="G84" s="171"/>
      <c r="H84" s="167"/>
      <c r="I84" s="18"/>
      <c r="J84" s="167"/>
      <c r="K84" s="18"/>
      <c r="L84" s="167"/>
      <c r="M84" s="122">
        <v>20</v>
      </c>
      <c r="N84" s="182"/>
      <c r="O84" s="157"/>
      <c r="P84" s="157"/>
      <c r="Q84" s="157"/>
      <c r="R84" s="156"/>
      <c r="S84" s="157"/>
      <c r="T84" s="157"/>
      <c r="U84" s="157"/>
      <c r="V84" s="157"/>
      <c r="W84" s="206"/>
      <c r="X84" s="157"/>
    </row>
    <row r="85" spans="1:27" ht="15" customHeight="1" x14ac:dyDescent="0.3">
      <c r="A85" s="178"/>
      <c r="B85" s="160" t="str">
        <f>'SORTEO MASCULINO'!I15</f>
        <v>FONDECUN</v>
      </c>
      <c r="C85" s="161"/>
      <c r="D85" s="164">
        <v>1</v>
      </c>
      <c r="E85" s="18">
        <v>21</v>
      </c>
      <c r="F85" s="166"/>
      <c r="G85" s="18"/>
      <c r="H85" s="168"/>
      <c r="I85" s="169"/>
      <c r="J85" s="166">
        <v>2</v>
      </c>
      <c r="K85" s="18">
        <v>20</v>
      </c>
      <c r="L85" s="166">
        <v>2</v>
      </c>
      <c r="M85" s="122">
        <v>34</v>
      </c>
      <c r="N85" s="182"/>
      <c r="O85" s="157">
        <v>3</v>
      </c>
      <c r="P85" s="157">
        <v>1</v>
      </c>
      <c r="Q85" s="157">
        <v>1</v>
      </c>
      <c r="R85" s="155">
        <v>1</v>
      </c>
      <c r="S85" s="157">
        <v>0</v>
      </c>
      <c r="T85" s="158">
        <f>SUM(E85,G85,K85,M85)</f>
        <v>75</v>
      </c>
      <c r="U85" s="158">
        <f>SUM(E86,G86,K86,M86)</f>
        <v>49</v>
      </c>
      <c r="V85" s="157">
        <f>+T85-U85</f>
        <v>26</v>
      </c>
      <c r="W85" s="206">
        <f>SUM(D85,F85,J85,L85)</f>
        <v>5</v>
      </c>
      <c r="X85" s="157"/>
    </row>
    <row r="86" spans="1:27" ht="15" customHeight="1" x14ac:dyDescent="0.3">
      <c r="A86" s="178"/>
      <c r="B86" s="162"/>
      <c r="C86" s="163"/>
      <c r="D86" s="165"/>
      <c r="E86" s="18">
        <v>27</v>
      </c>
      <c r="F86" s="167"/>
      <c r="G86" s="18"/>
      <c r="H86" s="170"/>
      <c r="I86" s="171"/>
      <c r="J86" s="167"/>
      <c r="K86" s="18">
        <v>0</v>
      </c>
      <c r="L86" s="167"/>
      <c r="M86" s="122">
        <v>22</v>
      </c>
      <c r="N86" s="182"/>
      <c r="O86" s="157"/>
      <c r="P86" s="157"/>
      <c r="Q86" s="157"/>
      <c r="R86" s="156"/>
      <c r="S86" s="157"/>
      <c r="T86" s="157"/>
      <c r="U86" s="157"/>
      <c r="V86" s="157"/>
      <c r="W86" s="206"/>
      <c r="X86" s="157"/>
    </row>
    <row r="87" spans="1:27" ht="15" customHeight="1" x14ac:dyDescent="0.3">
      <c r="A87" s="178"/>
      <c r="B87" s="172" t="str">
        <f>'SORTEO MASCULINO'!I16</f>
        <v>U.A.E.P.C.</v>
      </c>
      <c r="C87" s="173"/>
      <c r="D87" s="164"/>
      <c r="E87" s="18"/>
      <c r="F87" s="166"/>
      <c r="G87" s="18"/>
      <c r="H87" s="166">
        <v>0</v>
      </c>
      <c r="I87" s="18">
        <v>0</v>
      </c>
      <c r="J87" s="168"/>
      <c r="K87" s="169"/>
      <c r="L87" s="166">
        <v>0</v>
      </c>
      <c r="M87" s="122">
        <v>0</v>
      </c>
      <c r="N87" s="182"/>
      <c r="O87" s="157">
        <v>2</v>
      </c>
      <c r="P87" s="157">
        <v>0</v>
      </c>
      <c r="Q87" s="157">
        <v>0</v>
      </c>
      <c r="R87" s="155">
        <v>0</v>
      </c>
      <c r="S87" s="157">
        <v>2</v>
      </c>
      <c r="T87" s="158">
        <f>SUM(E87,G87,I87,M87)</f>
        <v>0</v>
      </c>
      <c r="U87" s="158">
        <f>SUM(E88,G88,I88,M88)</f>
        <v>40</v>
      </c>
      <c r="V87" s="157">
        <f>+T87-U87</f>
        <v>-40</v>
      </c>
      <c r="W87" s="206">
        <f>SUM(D87,F87,H87,L87)</f>
        <v>0</v>
      </c>
      <c r="X87" s="157"/>
    </row>
    <row r="88" spans="1:27" ht="15" customHeight="1" x14ac:dyDescent="0.3">
      <c r="A88" s="178"/>
      <c r="B88" s="174"/>
      <c r="C88" s="175"/>
      <c r="D88" s="165"/>
      <c r="E88" s="18"/>
      <c r="F88" s="167"/>
      <c r="G88" s="18"/>
      <c r="H88" s="167"/>
      <c r="I88" s="18">
        <v>20</v>
      </c>
      <c r="J88" s="170"/>
      <c r="K88" s="171"/>
      <c r="L88" s="210"/>
      <c r="M88" s="123">
        <v>20</v>
      </c>
      <c r="N88" s="182"/>
      <c r="O88" s="157"/>
      <c r="P88" s="157"/>
      <c r="Q88" s="157"/>
      <c r="R88" s="156"/>
      <c r="S88" s="157"/>
      <c r="T88" s="157"/>
      <c r="U88" s="157"/>
      <c r="V88" s="157"/>
      <c r="W88" s="206"/>
      <c r="X88" s="157"/>
    </row>
    <row r="89" spans="1:27" ht="15" customHeight="1" x14ac:dyDescent="0.3">
      <c r="A89" s="58"/>
      <c r="B89" s="160" t="str">
        <f>'SORTEO MASCULINO'!I17</f>
        <v xml:space="preserve">Secretaría del Ambiente </v>
      </c>
      <c r="C89" s="161"/>
      <c r="D89" s="164"/>
      <c r="E89" s="18"/>
      <c r="F89" s="166">
        <v>2</v>
      </c>
      <c r="G89" s="18">
        <v>20</v>
      </c>
      <c r="H89" s="166">
        <v>1</v>
      </c>
      <c r="I89" s="18">
        <v>22</v>
      </c>
      <c r="J89" s="166">
        <v>2</v>
      </c>
      <c r="K89" s="119">
        <v>20</v>
      </c>
      <c r="L89" s="168"/>
      <c r="M89" s="120"/>
      <c r="N89" s="59"/>
      <c r="O89" s="157">
        <v>3</v>
      </c>
      <c r="P89" s="157">
        <v>0</v>
      </c>
      <c r="Q89" s="157">
        <v>1</v>
      </c>
      <c r="R89" s="155">
        <v>2</v>
      </c>
      <c r="S89" s="157">
        <v>0</v>
      </c>
      <c r="T89" s="158">
        <f>E89+G89+I89+K89</f>
        <v>62</v>
      </c>
      <c r="U89" s="158">
        <f>E90+G90+I90+K90</f>
        <v>34</v>
      </c>
      <c r="V89" s="157">
        <f>+T89-U89</f>
        <v>28</v>
      </c>
      <c r="W89" s="206">
        <f>D89+F89+H89+J89</f>
        <v>5</v>
      </c>
      <c r="X89" s="157"/>
    </row>
    <row r="90" spans="1:27" ht="15" customHeight="1" x14ac:dyDescent="0.3">
      <c r="A90" s="58"/>
      <c r="B90" s="162"/>
      <c r="C90" s="163"/>
      <c r="D90" s="165"/>
      <c r="E90" s="18"/>
      <c r="F90" s="167"/>
      <c r="G90" s="18">
        <v>0</v>
      </c>
      <c r="H90" s="167"/>
      <c r="I90" s="18">
        <v>34</v>
      </c>
      <c r="J90" s="167"/>
      <c r="K90" s="119">
        <v>0</v>
      </c>
      <c r="L90" s="170"/>
      <c r="M90" s="121"/>
      <c r="N90" s="59"/>
      <c r="O90" s="157"/>
      <c r="P90" s="157"/>
      <c r="Q90" s="157"/>
      <c r="R90" s="156"/>
      <c r="S90" s="157"/>
      <c r="T90" s="157"/>
      <c r="U90" s="157"/>
      <c r="V90" s="157"/>
      <c r="W90" s="206"/>
      <c r="X90" s="157"/>
    </row>
    <row r="91" spans="1:27" ht="14.25" customHeight="1" x14ac:dyDescent="0.3"/>
    <row r="92" spans="1:27" ht="15" customHeight="1" x14ac:dyDescent="0.3">
      <c r="A92" s="19" t="s">
        <v>2</v>
      </c>
      <c r="B92" s="19" t="s">
        <v>3</v>
      </c>
      <c r="C92" s="32"/>
      <c r="D92" s="32"/>
      <c r="E92" s="149" t="s">
        <v>4</v>
      </c>
      <c r="F92" s="150"/>
      <c r="G92" s="150"/>
      <c r="H92" s="150"/>
      <c r="I92" s="150"/>
      <c r="J92" s="150"/>
      <c r="K92" s="150"/>
      <c r="L92" s="150"/>
      <c r="M92" s="151"/>
      <c r="N92" s="141" t="s">
        <v>46</v>
      </c>
      <c r="O92" s="141"/>
      <c r="P92" s="141"/>
      <c r="Q92" s="141"/>
      <c r="R92" s="19"/>
      <c r="S92" s="141" t="s">
        <v>5</v>
      </c>
      <c r="T92" s="141"/>
      <c r="U92" s="141"/>
      <c r="V92" s="141"/>
      <c r="W92" s="37" t="s">
        <v>0</v>
      </c>
      <c r="X92" s="33" t="s">
        <v>6</v>
      </c>
      <c r="Y92" s="33"/>
      <c r="Z92" s="37" t="s">
        <v>0</v>
      </c>
      <c r="AA92" s="33" t="s">
        <v>7</v>
      </c>
    </row>
    <row r="93" spans="1:27" s="84" customFormat="1" ht="15" customHeight="1" x14ac:dyDescent="0.3">
      <c r="A93" s="114" t="s">
        <v>152</v>
      </c>
      <c r="B93" s="87" t="str">
        <f>B83</f>
        <v>Secretaría General</v>
      </c>
      <c r="C93" s="88" t="s">
        <v>111</v>
      </c>
      <c r="D93" s="88"/>
      <c r="E93" s="124" t="str">
        <f>B89</f>
        <v xml:space="preserve">Secretaría del Ambiente </v>
      </c>
      <c r="F93" s="125"/>
      <c r="G93" s="125"/>
      <c r="H93" s="125"/>
      <c r="I93" s="125"/>
      <c r="J93" s="125"/>
      <c r="K93" s="125"/>
      <c r="L93" s="125"/>
      <c r="M93" s="126"/>
      <c r="N93" s="127" t="s">
        <v>118</v>
      </c>
      <c r="O93" s="128"/>
      <c r="P93" s="128"/>
      <c r="Q93" s="129"/>
      <c r="R93" s="117"/>
      <c r="S93" s="194">
        <v>45077</v>
      </c>
      <c r="T93" s="195"/>
      <c r="U93" s="195"/>
      <c r="V93" s="196"/>
      <c r="W93" s="133">
        <v>0</v>
      </c>
      <c r="X93" s="134"/>
      <c r="Y93" s="19" t="s">
        <v>8</v>
      </c>
      <c r="Z93" s="133">
        <v>20</v>
      </c>
      <c r="AA93" s="134"/>
    </row>
    <row r="94" spans="1:27" s="84" customFormat="1" ht="15" customHeight="1" x14ac:dyDescent="0.3">
      <c r="A94" s="62">
        <v>0.54166666666666663</v>
      </c>
      <c r="B94" s="39" t="str">
        <f>B85</f>
        <v>FONDECUN</v>
      </c>
      <c r="C94" s="40" t="s">
        <v>111</v>
      </c>
      <c r="D94" s="40"/>
      <c r="E94" s="135" t="str">
        <f>B87</f>
        <v>U.A.E.P.C.</v>
      </c>
      <c r="F94" s="136"/>
      <c r="G94" s="136"/>
      <c r="H94" s="136"/>
      <c r="I94" s="136"/>
      <c r="J94" s="136"/>
      <c r="K94" s="136"/>
      <c r="L94" s="136"/>
      <c r="M94" s="137"/>
      <c r="N94" s="143" t="s">
        <v>118</v>
      </c>
      <c r="O94" s="144"/>
      <c r="P94" s="144"/>
      <c r="Q94" s="145"/>
      <c r="R94" s="83"/>
      <c r="S94" s="207">
        <v>45077</v>
      </c>
      <c r="T94" s="208"/>
      <c r="U94" s="208"/>
      <c r="V94" s="209"/>
      <c r="W94" s="133">
        <v>20</v>
      </c>
      <c r="X94" s="134"/>
      <c r="Y94" s="19" t="s">
        <v>8</v>
      </c>
      <c r="Z94" s="133">
        <v>0</v>
      </c>
      <c r="AA94" s="134"/>
    </row>
    <row r="95" spans="1:27" ht="15" customHeight="1" x14ac:dyDescent="0.3">
      <c r="A95" s="19" t="s">
        <v>2</v>
      </c>
      <c r="B95" s="41" t="s">
        <v>3</v>
      </c>
      <c r="C95" s="42"/>
      <c r="D95" s="42"/>
      <c r="E95" s="146" t="s">
        <v>4</v>
      </c>
      <c r="F95" s="147"/>
      <c r="G95" s="147"/>
      <c r="H95" s="147"/>
      <c r="I95" s="147"/>
      <c r="J95" s="147"/>
      <c r="K95" s="147"/>
      <c r="L95" s="147"/>
      <c r="M95" s="148"/>
      <c r="N95" s="141" t="s">
        <v>46</v>
      </c>
      <c r="O95" s="141"/>
      <c r="P95" s="141"/>
      <c r="Q95" s="141"/>
      <c r="R95" s="19"/>
      <c r="S95" s="142" t="s">
        <v>5</v>
      </c>
      <c r="T95" s="142"/>
      <c r="U95" s="142"/>
      <c r="V95" s="142"/>
      <c r="W95" s="37" t="s">
        <v>0</v>
      </c>
      <c r="X95" s="33" t="s">
        <v>6</v>
      </c>
      <c r="Y95" s="33"/>
      <c r="Z95" s="37" t="s">
        <v>0</v>
      </c>
      <c r="AA95" s="33" t="s">
        <v>7</v>
      </c>
    </row>
    <row r="96" spans="1:27" s="84" customFormat="1" ht="15" customHeight="1" x14ac:dyDescent="0.3">
      <c r="A96" s="6" t="s">
        <v>152</v>
      </c>
      <c r="B96" s="39" t="str">
        <f>B89</f>
        <v xml:space="preserve">Secretaría del Ambiente </v>
      </c>
      <c r="C96" s="40" t="s">
        <v>111</v>
      </c>
      <c r="D96" s="40"/>
      <c r="E96" s="135" t="str">
        <f>B85</f>
        <v>FONDECUN</v>
      </c>
      <c r="F96" s="136"/>
      <c r="G96" s="136"/>
      <c r="H96" s="136"/>
      <c r="I96" s="136"/>
      <c r="J96" s="136"/>
      <c r="K96" s="136"/>
      <c r="L96" s="136"/>
      <c r="M96" s="137"/>
      <c r="N96" s="143" t="s">
        <v>151</v>
      </c>
      <c r="O96" s="144"/>
      <c r="P96" s="144"/>
      <c r="Q96" s="145"/>
      <c r="R96" s="83"/>
      <c r="S96" s="152">
        <v>45079</v>
      </c>
      <c r="T96" s="153"/>
      <c r="U96" s="153"/>
      <c r="V96" s="154"/>
      <c r="W96" s="133">
        <v>22</v>
      </c>
      <c r="X96" s="134"/>
      <c r="Y96" s="19" t="s">
        <v>8</v>
      </c>
      <c r="Z96" s="133">
        <v>34</v>
      </c>
      <c r="AA96" s="134"/>
    </row>
    <row r="97" spans="1:27" s="84" customFormat="1" ht="15" customHeight="1" x14ac:dyDescent="0.3">
      <c r="A97" s="116">
        <v>0.54166666666666663</v>
      </c>
      <c r="B97" s="87" t="str">
        <f>B83</f>
        <v>Secretaría General</v>
      </c>
      <c r="C97" s="88" t="s">
        <v>111</v>
      </c>
      <c r="D97" s="88"/>
      <c r="E97" s="124" t="str">
        <f>B81</f>
        <v>Transporte y Moviidad</v>
      </c>
      <c r="F97" s="125"/>
      <c r="G97" s="125"/>
      <c r="H97" s="125"/>
      <c r="I97" s="125"/>
      <c r="J97" s="125"/>
      <c r="K97" s="125"/>
      <c r="L97" s="125"/>
      <c r="M97" s="126"/>
      <c r="N97" s="127" t="s">
        <v>151</v>
      </c>
      <c r="O97" s="128"/>
      <c r="P97" s="128"/>
      <c r="Q97" s="129"/>
      <c r="R97" s="89"/>
      <c r="S97" s="130">
        <v>45079</v>
      </c>
      <c r="T97" s="131"/>
      <c r="U97" s="131"/>
      <c r="V97" s="132"/>
      <c r="W97" s="133">
        <v>0</v>
      </c>
      <c r="X97" s="134"/>
      <c r="Y97" s="19" t="s">
        <v>8</v>
      </c>
      <c r="Z97" s="133">
        <v>20</v>
      </c>
      <c r="AA97" s="134"/>
    </row>
    <row r="98" spans="1:27" ht="15" customHeight="1" x14ac:dyDescent="0.3">
      <c r="A98" s="19" t="s">
        <v>2</v>
      </c>
      <c r="B98" s="41" t="s">
        <v>3</v>
      </c>
      <c r="C98" s="42"/>
      <c r="D98" s="42"/>
      <c r="E98" s="146" t="s">
        <v>4</v>
      </c>
      <c r="F98" s="147"/>
      <c r="G98" s="147"/>
      <c r="H98" s="147"/>
      <c r="I98" s="147"/>
      <c r="J98" s="147"/>
      <c r="K98" s="147"/>
      <c r="L98" s="147"/>
      <c r="M98" s="148"/>
      <c r="N98" s="141" t="s">
        <v>46</v>
      </c>
      <c r="O98" s="141"/>
      <c r="P98" s="141"/>
      <c r="Q98" s="141"/>
      <c r="R98" s="19"/>
      <c r="S98" s="142" t="s">
        <v>5</v>
      </c>
      <c r="T98" s="142"/>
      <c r="U98" s="142"/>
      <c r="V98" s="142"/>
      <c r="W98" s="37" t="s">
        <v>0</v>
      </c>
      <c r="X98" s="33" t="s">
        <v>6</v>
      </c>
      <c r="Y98" s="33"/>
      <c r="Z98" s="37" t="s">
        <v>0</v>
      </c>
      <c r="AA98" s="33" t="s">
        <v>7</v>
      </c>
    </row>
    <row r="99" spans="1:27" s="84" customFormat="1" ht="15" customHeight="1" x14ac:dyDescent="0.3">
      <c r="A99" s="114" t="s">
        <v>152</v>
      </c>
      <c r="B99" s="87" t="str">
        <f>B85</f>
        <v>FONDECUN</v>
      </c>
      <c r="C99" s="88" t="s">
        <v>111</v>
      </c>
      <c r="D99" s="88"/>
      <c r="E99" s="124" t="str">
        <f>B81</f>
        <v>Transporte y Moviidad</v>
      </c>
      <c r="F99" s="125"/>
      <c r="G99" s="125"/>
      <c r="H99" s="125"/>
      <c r="I99" s="125"/>
      <c r="J99" s="125"/>
      <c r="K99" s="125"/>
      <c r="L99" s="125"/>
      <c r="M99" s="126"/>
      <c r="N99" s="127" t="s">
        <v>110</v>
      </c>
      <c r="O99" s="128"/>
      <c r="P99" s="128"/>
      <c r="Q99" s="129"/>
      <c r="R99" s="89"/>
      <c r="S99" s="130">
        <v>45082</v>
      </c>
      <c r="T99" s="131"/>
      <c r="U99" s="131"/>
      <c r="V99" s="132"/>
      <c r="W99" s="133">
        <v>21</v>
      </c>
      <c r="X99" s="134"/>
      <c r="Y99" s="19" t="s">
        <v>8</v>
      </c>
      <c r="Z99" s="133">
        <v>27</v>
      </c>
      <c r="AA99" s="134"/>
    </row>
    <row r="100" spans="1:27" s="84" customFormat="1" ht="15" customHeight="1" x14ac:dyDescent="0.3">
      <c r="A100" s="116">
        <v>0.5</v>
      </c>
      <c r="B100" s="87" t="str">
        <f>B87</f>
        <v>U.A.E.P.C.</v>
      </c>
      <c r="C100" s="88" t="s">
        <v>111</v>
      </c>
      <c r="D100" s="88"/>
      <c r="E100" s="124" t="str">
        <f>B89</f>
        <v xml:space="preserve">Secretaría del Ambiente </v>
      </c>
      <c r="F100" s="125"/>
      <c r="G100" s="125"/>
      <c r="H100" s="125"/>
      <c r="I100" s="125"/>
      <c r="J100" s="125"/>
      <c r="K100" s="125"/>
      <c r="L100" s="125"/>
      <c r="M100" s="126"/>
      <c r="N100" s="127" t="s">
        <v>110</v>
      </c>
      <c r="O100" s="128"/>
      <c r="P100" s="128"/>
      <c r="Q100" s="129"/>
      <c r="R100" s="89"/>
      <c r="S100" s="130">
        <v>45082</v>
      </c>
      <c r="T100" s="131"/>
      <c r="U100" s="131"/>
      <c r="V100" s="132"/>
      <c r="W100" s="133">
        <v>0</v>
      </c>
      <c r="X100" s="134"/>
      <c r="Y100" s="19" t="s">
        <v>8</v>
      </c>
      <c r="Z100" s="133">
        <v>20</v>
      </c>
      <c r="AA100" s="134"/>
    </row>
    <row r="101" spans="1:27" ht="15" customHeight="1" x14ac:dyDescent="0.3">
      <c r="A101" s="19" t="s">
        <v>2</v>
      </c>
      <c r="B101" s="41" t="s">
        <v>3</v>
      </c>
      <c r="C101" s="42"/>
      <c r="D101" s="42"/>
      <c r="E101" s="146" t="s">
        <v>4</v>
      </c>
      <c r="F101" s="147"/>
      <c r="G101" s="147"/>
      <c r="H101" s="147"/>
      <c r="I101" s="147"/>
      <c r="J101" s="147"/>
      <c r="K101" s="147"/>
      <c r="L101" s="147"/>
      <c r="M101" s="148"/>
      <c r="N101" s="141" t="s">
        <v>46</v>
      </c>
      <c r="O101" s="141"/>
      <c r="P101" s="141"/>
      <c r="Q101" s="141"/>
      <c r="R101" s="19"/>
      <c r="S101" s="142" t="s">
        <v>5</v>
      </c>
      <c r="T101" s="142"/>
      <c r="U101" s="142"/>
      <c r="V101" s="142"/>
      <c r="W101" s="37" t="s">
        <v>0</v>
      </c>
      <c r="X101" s="33" t="s">
        <v>6</v>
      </c>
      <c r="Y101" s="33"/>
      <c r="Z101" s="37" t="s">
        <v>0</v>
      </c>
      <c r="AA101" s="33" t="s">
        <v>7</v>
      </c>
    </row>
    <row r="102" spans="1:27" s="84" customFormat="1" ht="27.75" customHeight="1" x14ac:dyDescent="0.3">
      <c r="A102" s="114" t="s">
        <v>152</v>
      </c>
      <c r="B102" s="87" t="str">
        <f>B81</f>
        <v>Transporte y Moviidad</v>
      </c>
      <c r="C102" s="88" t="s">
        <v>111</v>
      </c>
      <c r="D102" s="88"/>
      <c r="E102" s="124" t="str">
        <f>B87</f>
        <v>U.A.E.P.C.</v>
      </c>
      <c r="F102" s="125"/>
      <c r="G102" s="125"/>
      <c r="H102" s="125"/>
      <c r="I102" s="125"/>
      <c r="J102" s="125"/>
      <c r="K102" s="125"/>
      <c r="L102" s="125"/>
      <c r="M102" s="126"/>
      <c r="N102" s="127" t="s">
        <v>110</v>
      </c>
      <c r="O102" s="128"/>
      <c r="P102" s="128"/>
      <c r="Q102" s="129"/>
      <c r="R102" s="89"/>
      <c r="S102" s="130">
        <v>45084</v>
      </c>
      <c r="T102" s="131"/>
      <c r="U102" s="131"/>
      <c r="V102" s="132"/>
      <c r="W102" s="221" t="s">
        <v>187</v>
      </c>
      <c r="X102" s="222"/>
      <c r="Y102" s="222"/>
      <c r="Z102" s="222"/>
      <c r="AA102" s="223"/>
    </row>
    <row r="103" spans="1:27" s="84" customFormat="1" ht="30" customHeight="1" x14ac:dyDescent="0.3">
      <c r="A103" s="114" t="s">
        <v>152</v>
      </c>
      <c r="B103" s="87" t="str">
        <f>B85</f>
        <v>FONDECUN</v>
      </c>
      <c r="C103" s="88" t="s">
        <v>111</v>
      </c>
      <c r="D103" s="88"/>
      <c r="E103" s="124" t="str">
        <f>B83</f>
        <v>Secretaría General</v>
      </c>
      <c r="F103" s="125"/>
      <c r="G103" s="125"/>
      <c r="H103" s="125"/>
      <c r="I103" s="125"/>
      <c r="J103" s="125"/>
      <c r="K103" s="125"/>
      <c r="L103" s="125"/>
      <c r="M103" s="126"/>
      <c r="N103" s="127" t="s">
        <v>110</v>
      </c>
      <c r="O103" s="128"/>
      <c r="P103" s="128"/>
      <c r="Q103" s="129"/>
      <c r="R103" s="89"/>
      <c r="S103" s="130">
        <v>45084</v>
      </c>
      <c r="T103" s="131"/>
      <c r="U103" s="131"/>
      <c r="V103" s="132"/>
      <c r="W103" s="221" t="s">
        <v>186</v>
      </c>
      <c r="X103" s="222"/>
      <c r="Y103" s="222"/>
      <c r="Z103" s="222"/>
      <c r="AA103" s="223"/>
    </row>
    <row r="104" spans="1:27" ht="15" customHeight="1" x14ac:dyDescent="0.3">
      <c r="A104" s="19" t="s">
        <v>2</v>
      </c>
      <c r="B104" s="41" t="s">
        <v>3</v>
      </c>
      <c r="C104" s="42"/>
      <c r="D104" s="42"/>
      <c r="E104" s="146" t="s">
        <v>4</v>
      </c>
      <c r="F104" s="147"/>
      <c r="G104" s="147"/>
      <c r="H104" s="147"/>
      <c r="I104" s="147"/>
      <c r="J104" s="147"/>
      <c r="K104" s="147"/>
      <c r="L104" s="147"/>
      <c r="M104" s="148"/>
      <c r="N104" s="141" t="s">
        <v>46</v>
      </c>
      <c r="O104" s="141"/>
      <c r="P104" s="141"/>
      <c r="Q104" s="141"/>
      <c r="R104" s="19"/>
      <c r="S104" s="142" t="s">
        <v>5</v>
      </c>
      <c r="T104" s="142"/>
      <c r="U104" s="142"/>
      <c r="V104" s="142"/>
      <c r="W104" s="37" t="s">
        <v>0</v>
      </c>
      <c r="X104" s="33" t="s">
        <v>6</v>
      </c>
      <c r="Y104" s="33"/>
      <c r="Z104" s="37" t="s">
        <v>0</v>
      </c>
      <c r="AA104" s="33" t="s">
        <v>7</v>
      </c>
    </row>
    <row r="105" spans="1:27" ht="15" customHeight="1" x14ac:dyDescent="0.3">
      <c r="A105" s="114" t="s">
        <v>152</v>
      </c>
      <c r="B105" s="87" t="str">
        <f>B87</f>
        <v>U.A.E.P.C.</v>
      </c>
      <c r="C105" s="88" t="s">
        <v>111</v>
      </c>
      <c r="D105" s="88"/>
      <c r="E105" s="124" t="str">
        <f>B83</f>
        <v>Secretaría General</v>
      </c>
      <c r="F105" s="125"/>
      <c r="G105" s="125"/>
      <c r="H105" s="125"/>
      <c r="I105" s="125"/>
      <c r="J105" s="125"/>
      <c r="K105" s="125"/>
      <c r="L105" s="125"/>
      <c r="M105" s="126"/>
      <c r="N105" s="127" t="s">
        <v>110</v>
      </c>
      <c r="O105" s="128"/>
      <c r="P105" s="128"/>
      <c r="Q105" s="129"/>
      <c r="R105" s="89"/>
      <c r="S105" s="130">
        <v>45091</v>
      </c>
      <c r="T105" s="131"/>
      <c r="U105" s="131"/>
      <c r="V105" s="132"/>
      <c r="W105" s="133"/>
      <c r="X105" s="134"/>
      <c r="Y105" s="19" t="s">
        <v>8</v>
      </c>
      <c r="Z105" s="133"/>
      <c r="AA105" s="134"/>
    </row>
    <row r="106" spans="1:27" ht="15" customHeight="1" x14ac:dyDescent="0.3">
      <c r="A106" s="114" t="s">
        <v>176</v>
      </c>
      <c r="B106" s="87" t="str">
        <f>B89</f>
        <v xml:space="preserve">Secretaría del Ambiente </v>
      </c>
      <c r="C106" s="88" t="s">
        <v>111</v>
      </c>
      <c r="D106" s="88"/>
      <c r="E106" s="124" t="str">
        <f>B81</f>
        <v>Transporte y Moviidad</v>
      </c>
      <c r="F106" s="125"/>
      <c r="G106" s="125"/>
      <c r="H106" s="125"/>
      <c r="I106" s="125"/>
      <c r="J106" s="125"/>
      <c r="K106" s="125"/>
      <c r="L106" s="125"/>
      <c r="M106" s="126"/>
      <c r="N106" s="189" t="s">
        <v>110</v>
      </c>
      <c r="O106" s="190"/>
      <c r="P106" s="190"/>
      <c r="Q106" s="191"/>
      <c r="R106" s="115"/>
      <c r="S106" s="130">
        <v>45091</v>
      </c>
      <c r="T106" s="131"/>
      <c r="U106" s="131"/>
      <c r="V106" s="132"/>
      <c r="W106" s="133"/>
      <c r="X106" s="134"/>
      <c r="Y106" s="19" t="s">
        <v>8</v>
      </c>
      <c r="Z106" s="133"/>
      <c r="AA106" s="134"/>
    </row>
  </sheetData>
  <sheetProtection algorithmName="SHA-512" hashValue="wPVhQGfz3dwNWPYbBjH/Jx6aTyPen0kJGLJw2wLiijqjN/bVn2aku2/RWxgi0f9mD1xDeV5UkUvTqrtalCoh2Q==" saltValue="rkjQCYdPbXMEtKrHboMgNA==" spinCount="100000" sheet="1" selectLockedCells="1" selectUnlockedCells="1"/>
  <mergeCells count="490">
    <mergeCell ref="Z106:AA106"/>
    <mergeCell ref="E105:M105"/>
    <mergeCell ref="N105:Q105"/>
    <mergeCell ref="S105:V105"/>
    <mergeCell ref="W105:X105"/>
    <mergeCell ref="Z105:AA105"/>
    <mergeCell ref="E106:M106"/>
    <mergeCell ref="N106:Q106"/>
    <mergeCell ref="S106:V106"/>
    <mergeCell ref="W106:X106"/>
    <mergeCell ref="E103:M103"/>
    <mergeCell ref="N103:Q103"/>
    <mergeCell ref="S103:V103"/>
    <mergeCell ref="E104:M104"/>
    <mergeCell ref="N104:Q104"/>
    <mergeCell ref="S104:V104"/>
    <mergeCell ref="Z100:AA100"/>
    <mergeCell ref="E101:M101"/>
    <mergeCell ref="N101:Q101"/>
    <mergeCell ref="S101:V101"/>
    <mergeCell ref="E102:M102"/>
    <mergeCell ref="N102:Q102"/>
    <mergeCell ref="S102:V102"/>
    <mergeCell ref="W102:AA102"/>
    <mergeCell ref="W103:AA103"/>
    <mergeCell ref="E99:M99"/>
    <mergeCell ref="N99:Q99"/>
    <mergeCell ref="S99:V99"/>
    <mergeCell ref="W99:X99"/>
    <mergeCell ref="Z99:AA99"/>
    <mergeCell ref="E100:M100"/>
    <mergeCell ref="N100:Q100"/>
    <mergeCell ref="S100:V100"/>
    <mergeCell ref="W100:X100"/>
    <mergeCell ref="E97:M97"/>
    <mergeCell ref="N97:Q97"/>
    <mergeCell ref="S97:V97"/>
    <mergeCell ref="W97:X97"/>
    <mergeCell ref="Z97:AA97"/>
    <mergeCell ref="E98:M98"/>
    <mergeCell ref="N98:Q98"/>
    <mergeCell ref="S98:V98"/>
    <mergeCell ref="Z94:AA94"/>
    <mergeCell ref="E95:M95"/>
    <mergeCell ref="N95:Q95"/>
    <mergeCell ref="S95:V95"/>
    <mergeCell ref="E96:M96"/>
    <mergeCell ref="N96:Q96"/>
    <mergeCell ref="S96:V96"/>
    <mergeCell ref="W96:X96"/>
    <mergeCell ref="Z96:AA96"/>
    <mergeCell ref="E93:M93"/>
    <mergeCell ref="N93:Q93"/>
    <mergeCell ref="S93:V93"/>
    <mergeCell ref="W93:X93"/>
    <mergeCell ref="Z93:AA93"/>
    <mergeCell ref="E94:M94"/>
    <mergeCell ref="N94:Q94"/>
    <mergeCell ref="S94:V94"/>
    <mergeCell ref="W94:X94"/>
    <mergeCell ref="W89:W90"/>
    <mergeCell ref="X89:X90"/>
    <mergeCell ref="E92:M92"/>
    <mergeCell ref="N92:Q92"/>
    <mergeCell ref="S92:V92"/>
    <mergeCell ref="O89:O90"/>
    <mergeCell ref="P89:P90"/>
    <mergeCell ref="Q89:Q90"/>
    <mergeCell ref="R89:R90"/>
    <mergeCell ref="S89:S90"/>
    <mergeCell ref="T89:T90"/>
    <mergeCell ref="J89:J90"/>
    <mergeCell ref="B89:C90"/>
    <mergeCell ref="D89:D90"/>
    <mergeCell ref="F89:F90"/>
    <mergeCell ref="H89:H90"/>
    <mergeCell ref="L89:L90"/>
    <mergeCell ref="O87:O88"/>
    <mergeCell ref="P87:P88"/>
    <mergeCell ref="Q87:Q88"/>
    <mergeCell ref="V85:V86"/>
    <mergeCell ref="U89:U90"/>
    <mergeCell ref="V89:V90"/>
    <mergeCell ref="W85:W86"/>
    <mergeCell ref="X85:X86"/>
    <mergeCell ref="B87:C88"/>
    <mergeCell ref="D87:D88"/>
    <mergeCell ref="F87:F88"/>
    <mergeCell ref="H87:H88"/>
    <mergeCell ref="J87:K88"/>
    <mergeCell ref="L87:L88"/>
    <mergeCell ref="O85:O86"/>
    <mergeCell ref="P85:P86"/>
    <mergeCell ref="Q85:Q86"/>
    <mergeCell ref="R85:R86"/>
    <mergeCell ref="S85:S86"/>
    <mergeCell ref="T85:T86"/>
    <mergeCell ref="U87:U88"/>
    <mergeCell ref="V87:V88"/>
    <mergeCell ref="W87:W88"/>
    <mergeCell ref="X87:X88"/>
    <mergeCell ref="R87:R88"/>
    <mergeCell ref="S87:S88"/>
    <mergeCell ref="T87:T88"/>
    <mergeCell ref="X81:X82"/>
    <mergeCell ref="B83:C84"/>
    <mergeCell ref="D83:D84"/>
    <mergeCell ref="F83:G84"/>
    <mergeCell ref="H83:H84"/>
    <mergeCell ref="J83:J84"/>
    <mergeCell ref="L83:L84"/>
    <mergeCell ref="O81:O82"/>
    <mergeCell ref="P81:P82"/>
    <mergeCell ref="Q81:Q82"/>
    <mergeCell ref="R81:R82"/>
    <mergeCell ref="S81:S82"/>
    <mergeCell ref="T81:T82"/>
    <mergeCell ref="B81:C82"/>
    <mergeCell ref="D81:E82"/>
    <mergeCell ref="F81:F82"/>
    <mergeCell ref="H81:H82"/>
    <mergeCell ref="J81:J82"/>
    <mergeCell ref="L81:L82"/>
    <mergeCell ref="U83:U84"/>
    <mergeCell ref="V83:V84"/>
    <mergeCell ref="W83:W84"/>
    <mergeCell ref="X83:X84"/>
    <mergeCell ref="O83:O84"/>
    <mergeCell ref="A78:W78"/>
    <mergeCell ref="A80:A88"/>
    <mergeCell ref="B80:C80"/>
    <mergeCell ref="D80:E80"/>
    <mergeCell ref="F80:G80"/>
    <mergeCell ref="H80:I80"/>
    <mergeCell ref="J80:K80"/>
    <mergeCell ref="L80:M80"/>
    <mergeCell ref="N80:N88"/>
    <mergeCell ref="U81:U82"/>
    <mergeCell ref="V81:V82"/>
    <mergeCell ref="W81:W82"/>
    <mergeCell ref="B85:C86"/>
    <mergeCell ref="D85:D86"/>
    <mergeCell ref="F85:F86"/>
    <mergeCell ref="H85:I86"/>
    <mergeCell ref="J85:J86"/>
    <mergeCell ref="L85:L86"/>
    <mergeCell ref="P83:P84"/>
    <mergeCell ref="Q83:Q84"/>
    <mergeCell ref="R83:R84"/>
    <mergeCell ref="S83:S84"/>
    <mergeCell ref="T83:T84"/>
    <mergeCell ref="U85:U86"/>
    <mergeCell ref="E75:M75"/>
    <mergeCell ref="N75:Q75"/>
    <mergeCell ref="S75:V75"/>
    <mergeCell ref="E76:M76"/>
    <mergeCell ref="N76:Q76"/>
    <mergeCell ref="S76:V76"/>
    <mergeCell ref="W76:X76"/>
    <mergeCell ref="Z76:AA76"/>
    <mergeCell ref="W75:AA75"/>
    <mergeCell ref="E73:M73"/>
    <mergeCell ref="N73:Q73"/>
    <mergeCell ref="S73:V73"/>
    <mergeCell ref="W73:X73"/>
    <mergeCell ref="Z73:AA73"/>
    <mergeCell ref="E74:M74"/>
    <mergeCell ref="N74:Q74"/>
    <mergeCell ref="S74:V74"/>
    <mergeCell ref="Z70:AA70"/>
    <mergeCell ref="E71:M71"/>
    <mergeCell ref="N71:Q71"/>
    <mergeCell ref="S71:V71"/>
    <mergeCell ref="E72:M72"/>
    <mergeCell ref="N72:Q72"/>
    <mergeCell ref="S72:V72"/>
    <mergeCell ref="W72:X72"/>
    <mergeCell ref="Z72:AA72"/>
    <mergeCell ref="E69:M69"/>
    <mergeCell ref="N69:Q69"/>
    <mergeCell ref="S69:V69"/>
    <mergeCell ref="W69:X69"/>
    <mergeCell ref="Z69:AA69"/>
    <mergeCell ref="E70:M70"/>
    <mergeCell ref="N70:Q70"/>
    <mergeCell ref="S70:V70"/>
    <mergeCell ref="W70:X70"/>
    <mergeCell ref="E68:M68"/>
    <mergeCell ref="N68:Q68"/>
    <mergeCell ref="S68:V68"/>
    <mergeCell ref="O65:O66"/>
    <mergeCell ref="P65:P66"/>
    <mergeCell ref="Q65:Q66"/>
    <mergeCell ref="R65:R66"/>
    <mergeCell ref="S65:S66"/>
    <mergeCell ref="T65:T66"/>
    <mergeCell ref="V63:V64"/>
    <mergeCell ref="W63:W64"/>
    <mergeCell ref="X63:X64"/>
    <mergeCell ref="B65:C66"/>
    <mergeCell ref="D65:D66"/>
    <mergeCell ref="F65:F66"/>
    <mergeCell ref="H65:H66"/>
    <mergeCell ref="J65:K66"/>
    <mergeCell ref="L65:L66"/>
    <mergeCell ref="O63:O64"/>
    <mergeCell ref="P63:P64"/>
    <mergeCell ref="Q63:Q64"/>
    <mergeCell ref="R63:R64"/>
    <mergeCell ref="S63:S64"/>
    <mergeCell ref="T63:T64"/>
    <mergeCell ref="U65:U66"/>
    <mergeCell ref="V65:V66"/>
    <mergeCell ref="W65:W66"/>
    <mergeCell ref="X65:X66"/>
    <mergeCell ref="X59:X60"/>
    <mergeCell ref="B61:C62"/>
    <mergeCell ref="D61:D62"/>
    <mergeCell ref="F61:G62"/>
    <mergeCell ref="H61:H62"/>
    <mergeCell ref="J61:J62"/>
    <mergeCell ref="L61:L62"/>
    <mergeCell ref="O59:O60"/>
    <mergeCell ref="P59:P60"/>
    <mergeCell ref="Q59:Q60"/>
    <mergeCell ref="R59:R60"/>
    <mergeCell ref="S59:S60"/>
    <mergeCell ref="T59:T60"/>
    <mergeCell ref="B59:C60"/>
    <mergeCell ref="D59:E60"/>
    <mergeCell ref="F59:F60"/>
    <mergeCell ref="H59:H60"/>
    <mergeCell ref="J59:J60"/>
    <mergeCell ref="L59:L60"/>
    <mergeCell ref="U61:U62"/>
    <mergeCell ref="V61:V62"/>
    <mergeCell ref="W61:W62"/>
    <mergeCell ref="X61:X62"/>
    <mergeCell ref="O61:O62"/>
    <mergeCell ref="A56:W56"/>
    <mergeCell ref="A58:A66"/>
    <mergeCell ref="B58:C58"/>
    <mergeCell ref="D58:E58"/>
    <mergeCell ref="F58:G58"/>
    <mergeCell ref="H58:I58"/>
    <mergeCell ref="J58:K58"/>
    <mergeCell ref="L58:M58"/>
    <mergeCell ref="N58:N66"/>
    <mergeCell ref="U59:U60"/>
    <mergeCell ref="V59:V60"/>
    <mergeCell ref="W59:W60"/>
    <mergeCell ref="B63:C64"/>
    <mergeCell ref="D63:D64"/>
    <mergeCell ref="F63:F64"/>
    <mergeCell ref="H63:I64"/>
    <mergeCell ref="J63:J64"/>
    <mergeCell ref="L63:L64"/>
    <mergeCell ref="P61:P62"/>
    <mergeCell ref="Q61:Q62"/>
    <mergeCell ref="R61:R62"/>
    <mergeCell ref="S61:S62"/>
    <mergeCell ref="T61:T62"/>
    <mergeCell ref="U63:U64"/>
    <mergeCell ref="E53:M53"/>
    <mergeCell ref="N53:Q53"/>
    <mergeCell ref="S53:V53"/>
    <mergeCell ref="W53:X53"/>
    <mergeCell ref="Z53:AA53"/>
    <mergeCell ref="E54:M54"/>
    <mergeCell ref="N54:Q54"/>
    <mergeCell ref="S54:V54"/>
    <mergeCell ref="W54:X54"/>
    <mergeCell ref="Z54:AA54"/>
    <mergeCell ref="E51:M51"/>
    <mergeCell ref="N51:Q51"/>
    <mergeCell ref="S51:V51"/>
    <mergeCell ref="W51:X51"/>
    <mergeCell ref="Z51:AA51"/>
    <mergeCell ref="E52:M52"/>
    <mergeCell ref="N52:Q52"/>
    <mergeCell ref="S52:V52"/>
    <mergeCell ref="Z48:AA48"/>
    <mergeCell ref="E49:M49"/>
    <mergeCell ref="N49:Q49"/>
    <mergeCell ref="S49:V49"/>
    <mergeCell ref="E50:M50"/>
    <mergeCell ref="N50:Q50"/>
    <mergeCell ref="S50:V50"/>
    <mergeCell ref="W50:X50"/>
    <mergeCell ref="Z50:AA50"/>
    <mergeCell ref="E47:M47"/>
    <mergeCell ref="N47:Q47"/>
    <mergeCell ref="S47:V47"/>
    <mergeCell ref="W47:X47"/>
    <mergeCell ref="Z47:AA47"/>
    <mergeCell ref="E48:M48"/>
    <mergeCell ref="N48:Q48"/>
    <mergeCell ref="S48:V48"/>
    <mergeCell ref="W48:X48"/>
    <mergeCell ref="E46:M46"/>
    <mergeCell ref="N46:Q46"/>
    <mergeCell ref="S46:V46"/>
    <mergeCell ref="O43:O44"/>
    <mergeCell ref="P43:P44"/>
    <mergeCell ref="Q43:Q44"/>
    <mergeCell ref="R43:R44"/>
    <mergeCell ref="S43:S44"/>
    <mergeCell ref="T43:T44"/>
    <mergeCell ref="V41:V42"/>
    <mergeCell ref="W41:W42"/>
    <mergeCell ref="X41:X42"/>
    <mergeCell ref="B43:C44"/>
    <mergeCell ref="D43:D44"/>
    <mergeCell ref="F43:F44"/>
    <mergeCell ref="H43:H44"/>
    <mergeCell ref="J43:K44"/>
    <mergeCell ref="L43:L44"/>
    <mergeCell ref="O41:O42"/>
    <mergeCell ref="P41:P42"/>
    <mergeCell ref="Q41:Q42"/>
    <mergeCell ref="R41:R42"/>
    <mergeCell ref="S41:S42"/>
    <mergeCell ref="T41:T42"/>
    <mergeCell ref="U43:U44"/>
    <mergeCell ref="V43:V44"/>
    <mergeCell ref="W43:W44"/>
    <mergeCell ref="X43:X44"/>
    <mergeCell ref="X37:X38"/>
    <mergeCell ref="B39:C40"/>
    <mergeCell ref="D39:D40"/>
    <mergeCell ref="F39:G40"/>
    <mergeCell ref="H39:H40"/>
    <mergeCell ref="J39:J40"/>
    <mergeCell ref="L39:L40"/>
    <mergeCell ref="O37:O38"/>
    <mergeCell ref="P37:P38"/>
    <mergeCell ref="Q37:Q38"/>
    <mergeCell ref="R37:R38"/>
    <mergeCell ref="S37:S38"/>
    <mergeCell ref="T37:T38"/>
    <mergeCell ref="B37:C38"/>
    <mergeCell ref="D37:E38"/>
    <mergeCell ref="F37:F38"/>
    <mergeCell ref="H37:H38"/>
    <mergeCell ref="J37:J38"/>
    <mergeCell ref="L37:L38"/>
    <mergeCell ref="U39:U40"/>
    <mergeCell ref="V39:V40"/>
    <mergeCell ref="W39:W40"/>
    <mergeCell ref="X39:X40"/>
    <mergeCell ref="O39:O40"/>
    <mergeCell ref="A34:W34"/>
    <mergeCell ref="A36:A44"/>
    <mergeCell ref="B36:C36"/>
    <mergeCell ref="D36:E36"/>
    <mergeCell ref="F36:G36"/>
    <mergeCell ref="H36:I36"/>
    <mergeCell ref="J36:K36"/>
    <mergeCell ref="L36:M36"/>
    <mergeCell ref="N36:N44"/>
    <mergeCell ref="U37:U38"/>
    <mergeCell ref="V37:V38"/>
    <mergeCell ref="W37:W38"/>
    <mergeCell ref="B41:C42"/>
    <mergeCell ref="D41:D42"/>
    <mergeCell ref="F41:F42"/>
    <mergeCell ref="H41:I42"/>
    <mergeCell ref="J41:J42"/>
    <mergeCell ref="L41:L42"/>
    <mergeCell ref="P39:P40"/>
    <mergeCell ref="Q39:Q40"/>
    <mergeCell ref="R39:R40"/>
    <mergeCell ref="S39:S40"/>
    <mergeCell ref="T39:T40"/>
    <mergeCell ref="U41:U42"/>
    <mergeCell ref="E31:M31"/>
    <mergeCell ref="N31:Q31"/>
    <mergeCell ref="S31:V31"/>
    <mergeCell ref="W31:X31"/>
    <mergeCell ref="Z31:AA31"/>
    <mergeCell ref="E32:M32"/>
    <mergeCell ref="N32:Q32"/>
    <mergeCell ref="S32:V32"/>
    <mergeCell ref="W32:AA32"/>
    <mergeCell ref="E29:M29"/>
    <mergeCell ref="N29:Q29"/>
    <mergeCell ref="S29:V29"/>
    <mergeCell ref="W29:X29"/>
    <mergeCell ref="Z29:AA29"/>
    <mergeCell ref="E30:M30"/>
    <mergeCell ref="N30:Q30"/>
    <mergeCell ref="S30:V30"/>
    <mergeCell ref="Z26:AA26"/>
    <mergeCell ref="E27:M27"/>
    <mergeCell ref="N27:Q27"/>
    <mergeCell ref="S27:V27"/>
    <mergeCell ref="E28:M28"/>
    <mergeCell ref="N28:Q28"/>
    <mergeCell ref="S28:V28"/>
    <mergeCell ref="W28:X28"/>
    <mergeCell ref="Z28:AA28"/>
    <mergeCell ref="E25:M25"/>
    <mergeCell ref="N25:Q25"/>
    <mergeCell ref="S25:V25"/>
    <mergeCell ref="W25:X25"/>
    <mergeCell ref="Z25:AA25"/>
    <mergeCell ref="E26:M26"/>
    <mergeCell ref="N26:Q26"/>
    <mergeCell ref="S26:V26"/>
    <mergeCell ref="W26:X26"/>
    <mergeCell ref="E24:M24"/>
    <mergeCell ref="N24:Q24"/>
    <mergeCell ref="S24:V24"/>
    <mergeCell ref="O21:O22"/>
    <mergeCell ref="P21:P22"/>
    <mergeCell ref="Q21:Q22"/>
    <mergeCell ref="R21:R22"/>
    <mergeCell ref="S21:S22"/>
    <mergeCell ref="T21:T22"/>
    <mergeCell ref="H21:H22"/>
    <mergeCell ref="U19:U20"/>
    <mergeCell ref="V19:V20"/>
    <mergeCell ref="W19:W20"/>
    <mergeCell ref="X19:X20"/>
    <mergeCell ref="B21:C22"/>
    <mergeCell ref="F21:F22"/>
    <mergeCell ref="D21:D22"/>
    <mergeCell ref="J21:K22"/>
    <mergeCell ref="L21:L22"/>
    <mergeCell ref="O19:O20"/>
    <mergeCell ref="P19:P20"/>
    <mergeCell ref="Q19:Q20"/>
    <mergeCell ref="R19:R20"/>
    <mergeCell ref="S19:S20"/>
    <mergeCell ref="T19:T20"/>
    <mergeCell ref="U21:U22"/>
    <mergeCell ref="V21:V22"/>
    <mergeCell ref="W21:W22"/>
    <mergeCell ref="X21:X22"/>
    <mergeCell ref="F19:F20"/>
    <mergeCell ref="H19:I20"/>
    <mergeCell ref="J19:J20"/>
    <mergeCell ref="L19:L20"/>
    <mergeCell ref="O17:O18"/>
    <mergeCell ref="P17:P18"/>
    <mergeCell ref="Q17:Q18"/>
    <mergeCell ref="R17:R18"/>
    <mergeCell ref="S17:S18"/>
    <mergeCell ref="X15:X16"/>
    <mergeCell ref="B17:C18"/>
    <mergeCell ref="D17:D18"/>
    <mergeCell ref="F17:G18"/>
    <mergeCell ref="H17:H18"/>
    <mergeCell ref="J17:J18"/>
    <mergeCell ref="L17:L18"/>
    <mergeCell ref="O15:O16"/>
    <mergeCell ref="P15:P16"/>
    <mergeCell ref="Q15:Q16"/>
    <mergeCell ref="R15:R16"/>
    <mergeCell ref="S15:S16"/>
    <mergeCell ref="T15:T16"/>
    <mergeCell ref="U17:U18"/>
    <mergeCell ref="V17:V18"/>
    <mergeCell ref="W17:W18"/>
    <mergeCell ref="X17:X18"/>
    <mergeCell ref="T17:T18"/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U15:U16"/>
    <mergeCell ref="V15:V16"/>
    <mergeCell ref="W15:W16"/>
    <mergeCell ref="B19:C20"/>
    <mergeCell ref="D19:D20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B2:J21"/>
  <sheetViews>
    <sheetView topLeftCell="A4" workbookViewId="0">
      <selection activeCell="F15" sqref="F15"/>
    </sheetView>
  </sheetViews>
  <sheetFormatPr baseColWidth="10" defaultRowHeight="15" x14ac:dyDescent="0.25"/>
  <cols>
    <col min="1" max="1" width="4.85546875" customWidth="1"/>
    <col min="2" max="2" width="4.42578125" style="43" customWidth="1"/>
    <col min="3" max="3" width="36.140625" style="44" customWidth="1"/>
    <col min="4" max="4" width="3.7109375" style="44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204"/>
      <c r="F2" s="204"/>
      <c r="G2" s="204"/>
      <c r="H2" s="204"/>
      <c r="I2" s="204"/>
    </row>
    <row r="3" spans="2:10" ht="49.5" customHeight="1" x14ac:dyDescent="0.25">
      <c r="D3" s="205" t="s">
        <v>116</v>
      </c>
      <c r="E3" s="205"/>
      <c r="F3" s="205"/>
      <c r="G3" s="205"/>
      <c r="H3" s="205"/>
      <c r="I3" s="205"/>
      <c r="J3" s="205"/>
    </row>
    <row r="4" spans="2:10" ht="15.75" thickBot="1" x14ac:dyDescent="0.3">
      <c r="B4" s="203" t="s">
        <v>148</v>
      </c>
      <c r="C4" s="203"/>
      <c r="D4" s="45"/>
      <c r="E4" s="45"/>
      <c r="F4" s="45"/>
      <c r="G4" s="45"/>
      <c r="H4" s="45"/>
      <c r="I4" s="45"/>
      <c r="J4" s="45"/>
    </row>
    <row r="5" spans="2:10" ht="21.95" customHeight="1" x14ac:dyDescent="0.25">
      <c r="B5" s="46">
        <v>1</v>
      </c>
      <c r="C5" s="47" t="s">
        <v>135</v>
      </c>
      <c r="D5" s="43"/>
      <c r="E5" s="199" t="s">
        <v>9</v>
      </c>
      <c r="F5" s="200"/>
      <c r="H5" s="201" t="s">
        <v>10</v>
      </c>
      <c r="I5" s="202"/>
    </row>
    <row r="6" spans="2:10" ht="21.95" customHeight="1" x14ac:dyDescent="0.25">
      <c r="B6" s="46">
        <v>2</v>
      </c>
      <c r="C6" s="47" t="s">
        <v>136</v>
      </c>
      <c r="D6" s="43"/>
      <c r="E6" s="11">
        <v>1</v>
      </c>
      <c r="F6" s="48" t="s">
        <v>32</v>
      </c>
      <c r="H6" s="11">
        <v>5</v>
      </c>
      <c r="I6" s="49" t="s">
        <v>146</v>
      </c>
    </row>
    <row r="7" spans="2:10" ht="21.95" customHeight="1" x14ac:dyDescent="0.25">
      <c r="B7" s="46">
        <v>3</v>
      </c>
      <c r="C7" s="47" t="s">
        <v>35</v>
      </c>
      <c r="D7" s="43"/>
      <c r="E7" s="11">
        <v>2</v>
      </c>
      <c r="F7" s="48" t="s">
        <v>96</v>
      </c>
      <c r="H7" s="11">
        <v>6</v>
      </c>
      <c r="I7" s="48" t="s">
        <v>143</v>
      </c>
    </row>
    <row r="8" spans="2:10" ht="21.95" customHeight="1" x14ac:dyDescent="0.25">
      <c r="B8" s="46">
        <v>4</v>
      </c>
      <c r="C8" s="47" t="s">
        <v>138</v>
      </c>
      <c r="D8" s="43"/>
      <c r="E8" s="11">
        <v>3</v>
      </c>
      <c r="F8" s="49" t="s">
        <v>140</v>
      </c>
      <c r="H8" s="11">
        <v>7</v>
      </c>
      <c r="I8" s="48" t="s">
        <v>139</v>
      </c>
    </row>
    <row r="9" spans="2:10" ht="21.95" customHeight="1" x14ac:dyDescent="0.25">
      <c r="B9" s="46">
        <v>5</v>
      </c>
      <c r="C9" s="47" t="s">
        <v>137</v>
      </c>
      <c r="D9" s="43"/>
      <c r="E9" s="11">
        <v>4</v>
      </c>
      <c r="F9" s="48" t="s">
        <v>135</v>
      </c>
      <c r="H9" s="11">
        <v>8</v>
      </c>
      <c r="I9" s="48" t="s">
        <v>24</v>
      </c>
    </row>
    <row r="10" spans="2:10" ht="21.95" customHeight="1" x14ac:dyDescent="0.25">
      <c r="B10" s="46">
        <v>6</v>
      </c>
      <c r="C10" s="47" t="s">
        <v>139</v>
      </c>
      <c r="D10" s="43"/>
    </row>
    <row r="11" spans="2:10" ht="15.75" thickBot="1" x14ac:dyDescent="0.3">
      <c r="B11" s="46">
        <v>7</v>
      </c>
      <c r="C11" s="47" t="s">
        <v>140</v>
      </c>
      <c r="D11" s="43"/>
    </row>
    <row r="12" spans="2:10" ht="21.95" customHeight="1" x14ac:dyDescent="0.25">
      <c r="B12" s="46">
        <v>8</v>
      </c>
      <c r="C12" s="47" t="s">
        <v>141</v>
      </c>
      <c r="D12" s="43"/>
      <c r="E12" s="199" t="s">
        <v>11</v>
      </c>
      <c r="F12" s="200"/>
      <c r="H12" s="201" t="s">
        <v>12</v>
      </c>
      <c r="I12" s="202"/>
    </row>
    <row r="13" spans="2:10" ht="21.95" customHeight="1" x14ac:dyDescent="0.25">
      <c r="B13" s="46">
        <v>9</v>
      </c>
      <c r="C13" s="47" t="s">
        <v>142</v>
      </c>
      <c r="D13" s="43"/>
      <c r="E13" s="11">
        <v>9</v>
      </c>
      <c r="F13" s="48" t="s">
        <v>145</v>
      </c>
      <c r="H13" s="11">
        <v>13</v>
      </c>
      <c r="I13" s="49" t="s">
        <v>138</v>
      </c>
    </row>
    <row r="14" spans="2:10" ht="21.95" customHeight="1" x14ac:dyDescent="0.25">
      <c r="B14" s="46">
        <v>10</v>
      </c>
      <c r="C14" s="47" t="s">
        <v>24</v>
      </c>
      <c r="D14" s="43"/>
      <c r="E14" s="11">
        <v>10</v>
      </c>
      <c r="F14" s="48" t="s">
        <v>35</v>
      </c>
      <c r="H14" s="11">
        <v>14</v>
      </c>
      <c r="I14" s="48" t="s">
        <v>144</v>
      </c>
    </row>
    <row r="15" spans="2:10" ht="21.95" customHeight="1" x14ac:dyDescent="0.25">
      <c r="B15" s="46">
        <v>11</v>
      </c>
      <c r="C15" s="47" t="s">
        <v>143</v>
      </c>
      <c r="D15" s="43"/>
      <c r="E15" s="11">
        <v>11</v>
      </c>
      <c r="F15" s="49" t="s">
        <v>172</v>
      </c>
      <c r="H15" s="11">
        <v>15</v>
      </c>
      <c r="I15" s="49" t="s">
        <v>149</v>
      </c>
    </row>
    <row r="16" spans="2:10" x14ac:dyDescent="0.25">
      <c r="B16" s="46">
        <v>12</v>
      </c>
      <c r="C16" s="47" t="s">
        <v>144</v>
      </c>
      <c r="D16" s="43"/>
      <c r="E16" s="11">
        <v>12</v>
      </c>
      <c r="F16" s="49" t="s">
        <v>150</v>
      </c>
      <c r="H16" s="11">
        <v>16</v>
      </c>
      <c r="I16" s="49" t="s">
        <v>141</v>
      </c>
    </row>
    <row r="17" spans="2:9" x14ac:dyDescent="0.25">
      <c r="B17" s="46">
        <v>13</v>
      </c>
      <c r="C17" s="47" t="s">
        <v>32</v>
      </c>
      <c r="D17" s="47"/>
      <c r="H17" s="11">
        <v>17</v>
      </c>
      <c r="I17" s="11" t="s">
        <v>137</v>
      </c>
    </row>
    <row r="18" spans="2:9" x14ac:dyDescent="0.25">
      <c r="B18" s="46">
        <v>14</v>
      </c>
      <c r="C18" s="44" t="s">
        <v>145</v>
      </c>
    </row>
    <row r="19" spans="2:9" x14ac:dyDescent="0.25">
      <c r="B19" s="46">
        <v>15</v>
      </c>
      <c r="C19" s="44" t="s">
        <v>146</v>
      </c>
    </row>
    <row r="20" spans="2:9" x14ac:dyDescent="0.25">
      <c r="B20" s="46">
        <v>16</v>
      </c>
      <c r="C20" s="44" t="s">
        <v>149</v>
      </c>
    </row>
    <row r="21" spans="2:9" x14ac:dyDescent="0.25">
      <c r="B21" s="43">
        <v>17</v>
      </c>
      <c r="C21" s="44" t="s">
        <v>150</v>
      </c>
    </row>
  </sheetData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4AA25-4FDE-4D3E-B889-562BFB0E47BD}">
  <dimension ref="A1:F77"/>
  <sheetViews>
    <sheetView topLeftCell="A32" workbookViewId="0">
      <selection activeCell="D47" sqref="D47"/>
    </sheetView>
  </sheetViews>
  <sheetFormatPr baseColWidth="10" defaultRowHeight="15" x14ac:dyDescent="0.25"/>
  <cols>
    <col min="1" max="1" width="16.42578125" customWidth="1"/>
    <col min="2" max="2" width="26" bestFit="1" customWidth="1"/>
    <col min="3" max="3" width="6.7109375" style="77" customWidth="1"/>
    <col min="4" max="4" width="32.42578125" customWidth="1"/>
    <col min="5" max="5" width="14.140625" customWidth="1"/>
  </cols>
  <sheetData>
    <row r="1" spans="1:6" ht="44.25" customHeight="1" x14ac:dyDescent="0.25">
      <c r="A1" s="211" t="s">
        <v>173</v>
      </c>
      <c r="B1" s="211"/>
      <c r="C1" s="211"/>
      <c r="D1" s="211"/>
      <c r="E1" s="211"/>
    </row>
    <row r="2" spans="1:6" ht="21.95" customHeight="1" x14ac:dyDescent="0.25">
      <c r="A2" s="63" t="s">
        <v>153</v>
      </c>
      <c r="B2" s="11"/>
      <c r="C2" s="78"/>
      <c r="D2" s="11"/>
      <c r="E2" s="11"/>
      <c r="F2" s="11"/>
    </row>
    <row r="3" spans="1:6" ht="21.95" customHeight="1" x14ac:dyDescent="0.25">
      <c r="A3" s="64" t="s">
        <v>154</v>
      </c>
      <c r="B3" s="11"/>
      <c r="C3" s="78"/>
      <c r="D3" s="11"/>
      <c r="E3" s="11"/>
      <c r="F3" s="11"/>
    </row>
    <row r="4" spans="1:6" ht="21.95" customHeight="1" x14ac:dyDescent="0.25">
      <c r="A4" s="65" t="s">
        <v>152</v>
      </c>
      <c r="B4" s="11" t="s">
        <v>96</v>
      </c>
      <c r="C4" s="78" t="s">
        <v>111</v>
      </c>
      <c r="D4" s="11" t="s">
        <v>140</v>
      </c>
      <c r="E4" s="11" t="s">
        <v>168</v>
      </c>
      <c r="F4" s="11" t="s">
        <v>110</v>
      </c>
    </row>
    <row r="5" spans="1:6" ht="21.95" customHeight="1" x14ac:dyDescent="0.25">
      <c r="A5" s="65" t="s">
        <v>160</v>
      </c>
      <c r="B5" s="11" t="s">
        <v>130</v>
      </c>
      <c r="C5" s="78" t="s">
        <v>111</v>
      </c>
      <c r="D5" s="11" t="s">
        <v>40</v>
      </c>
      <c r="E5" s="11" t="s">
        <v>166</v>
      </c>
      <c r="F5" s="11" t="s">
        <v>110</v>
      </c>
    </row>
    <row r="6" spans="1:6" ht="21.95" customHeight="1" x14ac:dyDescent="0.25">
      <c r="A6" s="64" t="s">
        <v>155</v>
      </c>
      <c r="B6" s="11"/>
      <c r="C6" s="78"/>
      <c r="D6" s="11"/>
      <c r="E6" s="11"/>
      <c r="F6" s="11"/>
    </row>
    <row r="7" spans="1:6" x14ac:dyDescent="0.25">
      <c r="A7" s="65" t="s">
        <v>152</v>
      </c>
      <c r="B7" s="11" t="s">
        <v>144</v>
      </c>
      <c r="C7" s="78" t="s">
        <v>111</v>
      </c>
      <c r="D7" s="11" t="s">
        <v>137</v>
      </c>
      <c r="E7" s="11" t="s">
        <v>168</v>
      </c>
      <c r="F7" s="11" t="s">
        <v>118</v>
      </c>
    </row>
    <row r="8" spans="1:6" ht="21.95" customHeight="1" x14ac:dyDescent="0.25">
      <c r="A8" s="67" t="s">
        <v>160</v>
      </c>
      <c r="B8" s="11" t="s">
        <v>149</v>
      </c>
      <c r="C8" s="78" t="s">
        <v>111</v>
      </c>
      <c r="D8" s="11" t="s">
        <v>141</v>
      </c>
      <c r="E8" s="11" t="s">
        <v>168</v>
      </c>
      <c r="F8" s="11" t="s">
        <v>118</v>
      </c>
    </row>
    <row r="9" spans="1:6" ht="21.95" customHeight="1" x14ac:dyDescent="0.25">
      <c r="A9" s="64" t="s">
        <v>157</v>
      </c>
      <c r="B9" s="11"/>
      <c r="C9" s="78"/>
      <c r="D9" s="11"/>
      <c r="E9" s="11"/>
      <c r="F9" s="11"/>
    </row>
    <row r="10" spans="1:6" ht="21.95" customHeight="1" x14ac:dyDescent="0.25">
      <c r="A10" s="66" t="s">
        <v>152</v>
      </c>
      <c r="B10" s="11" t="s">
        <v>146</v>
      </c>
      <c r="C10" s="78" t="s">
        <v>111</v>
      </c>
      <c r="D10" s="11" t="s">
        <v>24</v>
      </c>
      <c r="E10" s="11" t="s">
        <v>168</v>
      </c>
      <c r="F10" s="11" t="s">
        <v>151</v>
      </c>
    </row>
    <row r="11" spans="1:6" ht="21.95" customHeight="1" x14ac:dyDescent="0.25">
      <c r="A11" s="68" t="s">
        <v>160</v>
      </c>
      <c r="B11" s="11" t="s">
        <v>32</v>
      </c>
      <c r="C11" s="78" t="s">
        <v>111</v>
      </c>
      <c r="D11" s="11" t="s">
        <v>135</v>
      </c>
      <c r="E11" s="11" t="s">
        <v>168</v>
      </c>
      <c r="F11" s="11" t="s">
        <v>151</v>
      </c>
    </row>
    <row r="12" spans="1:6" x14ac:dyDescent="0.25">
      <c r="B12" s="11"/>
      <c r="C12" s="78"/>
      <c r="D12" s="11"/>
      <c r="E12" s="11"/>
      <c r="F12" s="11"/>
    </row>
    <row r="13" spans="1:6" ht="15.75" thickBot="1" x14ac:dyDescent="0.3">
      <c r="A13" s="63" t="s">
        <v>158</v>
      </c>
      <c r="B13" s="69"/>
      <c r="C13" s="79"/>
      <c r="D13" s="69"/>
      <c r="E13" s="69"/>
      <c r="F13" s="69"/>
    </row>
    <row r="14" spans="1:6" x14ac:dyDescent="0.25">
      <c r="A14" s="71" t="s">
        <v>154</v>
      </c>
      <c r="B14" s="72"/>
      <c r="C14" s="80"/>
      <c r="D14" s="72"/>
      <c r="E14" s="72"/>
      <c r="F14" s="27"/>
    </row>
    <row r="15" spans="1:6" x14ac:dyDescent="0.25">
      <c r="A15" s="73" t="s">
        <v>152</v>
      </c>
      <c r="B15" s="11" t="s">
        <v>143</v>
      </c>
      <c r="C15" s="78" t="s">
        <v>111</v>
      </c>
      <c r="D15" s="11" t="s">
        <v>139</v>
      </c>
      <c r="E15" s="11"/>
      <c r="F15" s="13" t="s">
        <v>110</v>
      </c>
    </row>
    <row r="16" spans="1:6" ht="15.75" thickBot="1" x14ac:dyDescent="0.3">
      <c r="A16" s="74" t="s">
        <v>160</v>
      </c>
      <c r="B16" s="75" t="s">
        <v>35</v>
      </c>
      <c r="C16" s="81" t="s">
        <v>111</v>
      </c>
      <c r="D16" s="75" t="s">
        <v>132</v>
      </c>
      <c r="E16" s="75" t="s">
        <v>166</v>
      </c>
      <c r="F16" s="16" t="s">
        <v>110</v>
      </c>
    </row>
    <row r="17" spans="1:6" x14ac:dyDescent="0.25">
      <c r="A17" s="71" t="s">
        <v>155</v>
      </c>
      <c r="B17" s="72"/>
      <c r="C17" s="80"/>
      <c r="D17" s="72"/>
      <c r="E17" s="72"/>
      <c r="F17" s="27"/>
    </row>
    <row r="18" spans="1:6" x14ac:dyDescent="0.25">
      <c r="A18" s="73" t="s">
        <v>152</v>
      </c>
      <c r="B18" s="11" t="s">
        <v>131</v>
      </c>
      <c r="C18" s="78" t="s">
        <v>111</v>
      </c>
      <c r="D18" s="11" t="s">
        <v>102</v>
      </c>
      <c r="E18" s="11" t="s">
        <v>167</v>
      </c>
      <c r="F18" s="13" t="s">
        <v>118</v>
      </c>
    </row>
    <row r="19" spans="1:6" ht="15.75" thickBot="1" x14ac:dyDescent="0.3">
      <c r="A19" s="76" t="s">
        <v>161</v>
      </c>
      <c r="B19" s="75" t="s">
        <v>133</v>
      </c>
      <c r="C19" s="81" t="s">
        <v>111</v>
      </c>
      <c r="D19" s="75" t="s">
        <v>126</v>
      </c>
      <c r="E19" s="75" t="s">
        <v>166</v>
      </c>
      <c r="F19" s="16" t="s">
        <v>118</v>
      </c>
    </row>
    <row r="20" spans="1:6" x14ac:dyDescent="0.25">
      <c r="A20" s="71" t="s">
        <v>157</v>
      </c>
      <c r="B20" s="72"/>
      <c r="C20" s="80"/>
      <c r="D20" s="72"/>
      <c r="E20" s="72"/>
      <c r="F20" s="27"/>
    </row>
    <row r="21" spans="1:6" x14ac:dyDescent="0.25">
      <c r="A21" s="73" t="s">
        <v>152</v>
      </c>
      <c r="B21" s="11" t="s">
        <v>145</v>
      </c>
      <c r="C21" s="78" t="s">
        <v>111</v>
      </c>
      <c r="D21" s="11" t="s">
        <v>150</v>
      </c>
      <c r="E21" s="11" t="s">
        <v>168</v>
      </c>
      <c r="F21" s="13" t="s">
        <v>151</v>
      </c>
    </row>
    <row r="22" spans="1:6" ht="15.75" thickBot="1" x14ac:dyDescent="0.3">
      <c r="A22" s="76" t="s">
        <v>161</v>
      </c>
      <c r="B22" s="75" t="s">
        <v>35</v>
      </c>
      <c r="C22" s="81" t="s">
        <v>111</v>
      </c>
      <c r="D22" s="75" t="s">
        <v>136</v>
      </c>
      <c r="E22" s="75" t="s">
        <v>168</v>
      </c>
      <c r="F22" s="16" t="s">
        <v>151</v>
      </c>
    </row>
    <row r="23" spans="1:6" x14ac:dyDescent="0.25">
      <c r="B23" s="70"/>
      <c r="C23" s="82"/>
      <c r="D23" s="70"/>
      <c r="E23" s="70"/>
      <c r="F23" s="70"/>
    </row>
    <row r="24" spans="1:6" ht="15.75" thickBot="1" x14ac:dyDescent="0.3">
      <c r="A24" s="63" t="s">
        <v>159</v>
      </c>
      <c r="B24" s="69"/>
      <c r="C24" s="79"/>
      <c r="D24" s="69"/>
      <c r="E24" s="69"/>
      <c r="F24" s="69"/>
    </row>
    <row r="25" spans="1:6" x14ac:dyDescent="0.25">
      <c r="A25" s="71" t="s">
        <v>154</v>
      </c>
      <c r="B25" s="72"/>
      <c r="C25" s="80"/>
      <c r="D25" s="72"/>
      <c r="E25" s="72"/>
      <c r="F25" s="27"/>
    </row>
    <row r="26" spans="1:6" x14ac:dyDescent="0.25">
      <c r="A26" s="73" t="s">
        <v>152</v>
      </c>
      <c r="B26" s="11" t="s">
        <v>42</v>
      </c>
      <c r="C26" s="78" t="s">
        <v>111</v>
      </c>
      <c r="D26" s="11" t="s">
        <v>127</v>
      </c>
      <c r="E26" s="11" t="s">
        <v>166</v>
      </c>
      <c r="F26" s="13" t="s">
        <v>110</v>
      </c>
    </row>
    <row r="27" spans="1:6" ht="15.75" thickBot="1" x14ac:dyDescent="0.3">
      <c r="A27" s="74" t="s">
        <v>160</v>
      </c>
      <c r="B27" s="75" t="s">
        <v>94</v>
      </c>
      <c r="C27" s="81" t="s">
        <v>111</v>
      </c>
      <c r="D27" s="75" t="s">
        <v>130</v>
      </c>
      <c r="E27" s="75" t="s">
        <v>166</v>
      </c>
      <c r="F27" s="16" t="s">
        <v>110</v>
      </c>
    </row>
    <row r="28" spans="1:6" x14ac:dyDescent="0.25">
      <c r="A28" s="71" t="s">
        <v>155</v>
      </c>
      <c r="B28" s="72"/>
      <c r="C28" s="80"/>
      <c r="D28" s="72"/>
      <c r="E28" s="72"/>
      <c r="F28" s="27"/>
    </row>
    <row r="29" spans="1:6" x14ac:dyDescent="0.25">
      <c r="A29" s="73" t="s">
        <v>152</v>
      </c>
      <c r="B29" s="11" t="s">
        <v>69</v>
      </c>
      <c r="C29" s="78" t="s">
        <v>111</v>
      </c>
      <c r="D29" s="11" t="s">
        <v>55</v>
      </c>
      <c r="E29" s="11" t="s">
        <v>166</v>
      </c>
      <c r="F29" s="13" t="s">
        <v>118</v>
      </c>
    </row>
    <row r="30" spans="1:6" ht="15.75" thickBot="1" x14ac:dyDescent="0.3">
      <c r="A30" s="76" t="s">
        <v>161</v>
      </c>
      <c r="B30" s="75" t="s">
        <v>134</v>
      </c>
      <c r="C30" s="81" t="s">
        <v>111</v>
      </c>
      <c r="D30" s="75" t="s">
        <v>128</v>
      </c>
      <c r="E30" s="75" t="s">
        <v>166</v>
      </c>
      <c r="F30" s="16" t="s">
        <v>118</v>
      </c>
    </row>
    <row r="31" spans="1:6" x14ac:dyDescent="0.25">
      <c r="A31" s="71" t="s">
        <v>157</v>
      </c>
      <c r="B31" s="72"/>
      <c r="C31" s="80"/>
      <c r="D31" s="72"/>
      <c r="E31" s="72"/>
      <c r="F31" s="27"/>
    </row>
    <row r="32" spans="1:6" x14ac:dyDescent="0.25">
      <c r="A32" s="73" t="s">
        <v>152</v>
      </c>
      <c r="B32" s="11" t="s">
        <v>137</v>
      </c>
      <c r="C32" s="78" t="s">
        <v>111</v>
      </c>
      <c r="D32" s="11" t="s">
        <v>149</v>
      </c>
      <c r="E32" s="11" t="s">
        <v>168</v>
      </c>
      <c r="F32" s="13" t="s">
        <v>151</v>
      </c>
    </row>
    <row r="33" spans="1:6" ht="15.75" thickBot="1" x14ac:dyDescent="0.3">
      <c r="A33" s="76" t="s">
        <v>160</v>
      </c>
      <c r="B33" s="75" t="s">
        <v>144</v>
      </c>
      <c r="C33" s="81" t="s">
        <v>111</v>
      </c>
      <c r="D33" s="75" t="s">
        <v>138</v>
      </c>
      <c r="E33" s="75" t="s">
        <v>168</v>
      </c>
      <c r="F33" s="16" t="s">
        <v>151</v>
      </c>
    </row>
    <row r="34" spans="1:6" x14ac:dyDescent="0.25">
      <c r="B34" s="70"/>
      <c r="C34" s="82"/>
      <c r="D34" s="70"/>
      <c r="E34" s="70"/>
      <c r="F34" s="70"/>
    </row>
    <row r="35" spans="1:6" ht="15.75" thickBot="1" x14ac:dyDescent="0.3">
      <c r="A35" s="63" t="s">
        <v>162</v>
      </c>
      <c r="B35" s="69"/>
      <c r="C35" s="79"/>
      <c r="D35" s="69"/>
      <c r="E35" s="69"/>
      <c r="F35" s="69"/>
    </row>
    <row r="36" spans="1:6" x14ac:dyDescent="0.25">
      <c r="A36" s="71" t="s">
        <v>154</v>
      </c>
      <c r="B36" s="72"/>
      <c r="C36" s="80"/>
      <c r="D36" s="72"/>
      <c r="E36" s="72"/>
      <c r="F36" s="27"/>
    </row>
    <row r="37" spans="1:6" x14ac:dyDescent="0.25">
      <c r="A37" s="90" t="s">
        <v>152</v>
      </c>
      <c r="B37" s="91" t="s">
        <v>149</v>
      </c>
      <c r="C37" s="92" t="s">
        <v>111</v>
      </c>
      <c r="D37" s="91" t="s">
        <v>138</v>
      </c>
      <c r="E37" s="91" t="s">
        <v>168</v>
      </c>
      <c r="F37" s="93" t="s">
        <v>110</v>
      </c>
    </row>
    <row r="38" spans="1:6" ht="15.75" thickBot="1" x14ac:dyDescent="0.3">
      <c r="A38" s="94" t="s">
        <v>156</v>
      </c>
      <c r="B38" s="95" t="s">
        <v>32</v>
      </c>
      <c r="C38" s="96" t="s">
        <v>111</v>
      </c>
      <c r="D38" s="95" t="s">
        <v>96</v>
      </c>
      <c r="E38" s="95" t="s">
        <v>168</v>
      </c>
      <c r="F38" s="97" t="s">
        <v>175</v>
      </c>
    </row>
    <row r="39" spans="1:6" x14ac:dyDescent="0.25">
      <c r="A39" s="71" t="s">
        <v>157</v>
      </c>
      <c r="B39" s="72"/>
      <c r="C39" s="80"/>
      <c r="D39" s="72"/>
      <c r="E39" s="72"/>
      <c r="F39" s="27"/>
    </row>
    <row r="40" spans="1:6" x14ac:dyDescent="0.25">
      <c r="A40" s="90" t="s">
        <v>152</v>
      </c>
      <c r="B40" s="91" t="s">
        <v>102</v>
      </c>
      <c r="C40" s="92" t="s">
        <v>111</v>
      </c>
      <c r="D40" s="91" t="s">
        <v>126</v>
      </c>
      <c r="E40" s="91" t="s">
        <v>166</v>
      </c>
      <c r="F40" s="93" t="s">
        <v>151</v>
      </c>
    </row>
    <row r="41" spans="1:6" ht="15.75" thickBot="1" x14ac:dyDescent="0.3">
      <c r="A41" s="94" t="s">
        <v>156</v>
      </c>
      <c r="B41" s="95" t="s">
        <v>131</v>
      </c>
      <c r="C41" s="96" t="s">
        <v>111</v>
      </c>
      <c r="D41" s="95" t="s">
        <v>133</v>
      </c>
      <c r="E41" s="95" t="s">
        <v>166</v>
      </c>
      <c r="F41" s="97" t="s">
        <v>151</v>
      </c>
    </row>
    <row r="42" spans="1:6" x14ac:dyDescent="0.25">
      <c r="B42" s="70"/>
      <c r="C42" s="82"/>
      <c r="D42" s="70"/>
      <c r="E42" s="70"/>
      <c r="F42" s="70"/>
    </row>
    <row r="43" spans="1:6" ht="38.25" customHeight="1" thickBot="1" x14ac:dyDescent="0.4">
      <c r="A43" s="63" t="s">
        <v>163</v>
      </c>
      <c r="B43" s="212" t="s">
        <v>174</v>
      </c>
      <c r="C43" s="213"/>
      <c r="D43" s="213"/>
      <c r="E43" s="213"/>
      <c r="F43" s="214"/>
    </row>
    <row r="44" spans="1:6" x14ac:dyDescent="0.25">
      <c r="A44" s="71" t="s">
        <v>154</v>
      </c>
      <c r="B44" s="72"/>
      <c r="C44" s="80"/>
      <c r="D44" s="72"/>
      <c r="E44" s="72"/>
      <c r="F44" s="27"/>
    </row>
    <row r="45" spans="1:6" x14ac:dyDescent="0.25">
      <c r="A45" s="90" t="s">
        <v>152</v>
      </c>
      <c r="B45" s="91" t="s">
        <v>150</v>
      </c>
      <c r="C45" s="92" t="s">
        <v>111</v>
      </c>
      <c r="D45" s="91" t="s">
        <v>172</v>
      </c>
      <c r="E45" s="91" t="s">
        <v>168</v>
      </c>
      <c r="F45" s="93" t="s">
        <v>110</v>
      </c>
    </row>
    <row r="46" spans="1:6" ht="15.75" thickBot="1" x14ac:dyDescent="0.3">
      <c r="A46" s="94" t="s">
        <v>156</v>
      </c>
      <c r="B46" s="95" t="s">
        <v>145</v>
      </c>
      <c r="C46" s="96" t="s">
        <v>111</v>
      </c>
      <c r="D46" s="95" t="s">
        <v>35</v>
      </c>
      <c r="E46" s="95" t="s">
        <v>168</v>
      </c>
      <c r="F46" s="97" t="s">
        <v>110</v>
      </c>
    </row>
    <row r="47" spans="1:6" ht="15.75" thickBot="1" x14ac:dyDescent="0.3">
      <c r="A47" s="90" t="s">
        <v>176</v>
      </c>
      <c r="B47" s="91" t="s">
        <v>132</v>
      </c>
      <c r="C47" s="92" t="s">
        <v>111</v>
      </c>
      <c r="D47" s="91" t="s">
        <v>127</v>
      </c>
      <c r="E47" s="91" t="s">
        <v>166</v>
      </c>
      <c r="F47" s="93" t="s">
        <v>110</v>
      </c>
    </row>
    <row r="48" spans="1:6" x14ac:dyDescent="0.25">
      <c r="A48" s="71" t="s">
        <v>157</v>
      </c>
      <c r="B48" s="72"/>
      <c r="C48" s="80"/>
      <c r="D48" s="72"/>
      <c r="E48" s="72"/>
      <c r="F48" s="27"/>
    </row>
    <row r="49" spans="1:6" x14ac:dyDescent="0.25">
      <c r="A49" s="90" t="s">
        <v>152</v>
      </c>
      <c r="B49" s="91" t="s">
        <v>24</v>
      </c>
      <c r="C49" s="92" t="s">
        <v>111</v>
      </c>
      <c r="D49" s="91" t="s">
        <v>139</v>
      </c>
      <c r="E49" s="91" t="s">
        <v>168</v>
      </c>
      <c r="F49" s="93" t="s">
        <v>151</v>
      </c>
    </row>
    <row r="50" spans="1:6" ht="15.75" thickBot="1" x14ac:dyDescent="0.3">
      <c r="A50" s="98">
        <v>0.54166666666666663</v>
      </c>
      <c r="B50" s="95" t="s">
        <v>146</v>
      </c>
      <c r="C50" s="96" t="s">
        <v>111</v>
      </c>
      <c r="D50" s="95" t="s">
        <v>143</v>
      </c>
      <c r="E50" s="95" t="s">
        <v>168</v>
      </c>
      <c r="F50" s="97" t="s">
        <v>151</v>
      </c>
    </row>
    <row r="51" spans="1:6" x14ac:dyDescent="0.25">
      <c r="B51" s="70"/>
      <c r="C51" s="82"/>
      <c r="D51" s="70"/>
      <c r="E51" s="70"/>
      <c r="F51" s="70"/>
    </row>
    <row r="52" spans="1:6" ht="15.75" thickBot="1" x14ac:dyDescent="0.3">
      <c r="A52" s="63" t="s">
        <v>164</v>
      </c>
      <c r="B52" s="69"/>
      <c r="C52" s="79"/>
      <c r="D52" s="69"/>
      <c r="E52" s="69"/>
      <c r="F52" s="69"/>
    </row>
    <row r="53" spans="1:6" x14ac:dyDescent="0.25">
      <c r="A53" s="71" t="s">
        <v>154</v>
      </c>
      <c r="B53" s="72"/>
      <c r="C53" s="80"/>
      <c r="D53" s="72"/>
      <c r="E53" s="72"/>
      <c r="F53" s="27"/>
    </row>
    <row r="54" spans="1:6" x14ac:dyDescent="0.25">
      <c r="A54" s="90" t="s">
        <v>152</v>
      </c>
      <c r="B54" s="91" t="s">
        <v>55</v>
      </c>
      <c r="C54" s="92" t="s">
        <v>111</v>
      </c>
      <c r="D54" s="91" t="s">
        <v>128</v>
      </c>
      <c r="E54" s="91" t="s">
        <v>166</v>
      </c>
      <c r="F54" s="93" t="s">
        <v>110</v>
      </c>
    </row>
    <row r="55" spans="1:6" ht="15.75" thickBot="1" x14ac:dyDescent="0.3">
      <c r="A55" s="94" t="s">
        <v>156</v>
      </c>
      <c r="B55" s="95" t="s">
        <v>69</v>
      </c>
      <c r="C55" s="96" t="s">
        <v>111</v>
      </c>
      <c r="D55" s="95" t="s">
        <v>134</v>
      </c>
      <c r="E55" s="95" t="s">
        <v>166</v>
      </c>
      <c r="F55" s="97" t="s">
        <v>110</v>
      </c>
    </row>
    <row r="56" spans="1:6" x14ac:dyDescent="0.25">
      <c r="A56" s="90">
        <v>0.45833333333333331</v>
      </c>
      <c r="B56" s="99" t="s">
        <v>96</v>
      </c>
      <c r="C56" s="100" t="s">
        <v>111</v>
      </c>
      <c r="D56" s="99" t="s">
        <v>135</v>
      </c>
      <c r="E56" s="99" t="s">
        <v>168</v>
      </c>
      <c r="F56" s="101" t="s">
        <v>110</v>
      </c>
    </row>
    <row r="57" spans="1:6" x14ac:dyDescent="0.25">
      <c r="A57" s="102"/>
      <c r="B57" s="11"/>
      <c r="C57" s="78"/>
      <c r="D57" s="11"/>
      <c r="E57" s="11"/>
      <c r="F57" s="11"/>
    </row>
    <row r="58" spans="1:6" ht="15.75" thickBot="1" x14ac:dyDescent="0.3">
      <c r="A58" s="63" t="s">
        <v>165</v>
      </c>
      <c r="B58" s="69"/>
      <c r="C58" s="79"/>
      <c r="D58" s="69"/>
      <c r="E58" s="69"/>
      <c r="F58" s="69"/>
    </row>
    <row r="59" spans="1:6" x14ac:dyDescent="0.25">
      <c r="A59" s="71" t="s">
        <v>154</v>
      </c>
      <c r="B59" s="72"/>
      <c r="C59" s="80"/>
      <c r="D59" s="72"/>
      <c r="E59" s="72"/>
      <c r="F59" s="27"/>
    </row>
    <row r="60" spans="1:6" x14ac:dyDescent="0.25">
      <c r="A60" s="103" t="s">
        <v>178</v>
      </c>
      <c r="B60" s="104" t="s">
        <v>133</v>
      </c>
      <c r="C60" s="105" t="s">
        <v>111</v>
      </c>
      <c r="D60" s="104" t="s">
        <v>102</v>
      </c>
      <c r="E60" s="104" t="s">
        <v>166</v>
      </c>
      <c r="F60" s="106" t="s">
        <v>110</v>
      </c>
    </row>
    <row r="61" spans="1:6" ht="15.75" thickBot="1" x14ac:dyDescent="0.3">
      <c r="A61" s="107" t="s">
        <v>179</v>
      </c>
      <c r="B61" s="108" t="s">
        <v>126</v>
      </c>
      <c r="C61" s="109" t="s">
        <v>111</v>
      </c>
      <c r="D61" s="108" t="s">
        <v>131</v>
      </c>
      <c r="E61" s="108" t="s">
        <v>166</v>
      </c>
      <c r="F61" s="110" t="s">
        <v>110</v>
      </c>
    </row>
    <row r="62" spans="1:6" ht="18.75" customHeight="1" thickBot="1" x14ac:dyDescent="0.3">
      <c r="A62" s="107" t="s">
        <v>180</v>
      </c>
      <c r="B62" s="111" t="s">
        <v>40</v>
      </c>
      <c r="C62" s="112" t="s">
        <v>111</v>
      </c>
      <c r="D62" s="111" t="s">
        <v>94</v>
      </c>
      <c r="E62" s="111" t="s">
        <v>166</v>
      </c>
      <c r="F62" s="111" t="s">
        <v>110</v>
      </c>
    </row>
    <row r="63" spans="1:6" x14ac:dyDescent="0.25">
      <c r="B63" s="70"/>
      <c r="C63" s="82"/>
      <c r="D63" s="70"/>
      <c r="E63" s="70"/>
      <c r="F63" s="70"/>
    </row>
    <row r="64" spans="1:6" ht="15.75" thickBot="1" x14ac:dyDescent="0.3">
      <c r="A64" s="63" t="s">
        <v>169</v>
      </c>
      <c r="B64" s="69"/>
      <c r="C64" s="79"/>
      <c r="D64" s="69"/>
      <c r="E64" s="69"/>
      <c r="F64" s="69"/>
    </row>
    <row r="65" spans="1:6" x14ac:dyDescent="0.25">
      <c r="A65" s="71" t="s">
        <v>154</v>
      </c>
      <c r="B65" s="72"/>
      <c r="C65" s="80"/>
      <c r="D65" s="72"/>
      <c r="E65" s="72"/>
      <c r="F65" s="27"/>
    </row>
    <row r="66" spans="1:6" x14ac:dyDescent="0.25">
      <c r="A66" s="103" t="s">
        <v>176</v>
      </c>
      <c r="B66" s="104" t="s">
        <v>143</v>
      </c>
      <c r="C66" s="105" t="s">
        <v>111</v>
      </c>
      <c r="D66" s="104" t="s">
        <v>24</v>
      </c>
      <c r="E66" s="104" t="s">
        <v>168</v>
      </c>
      <c r="F66" s="106" t="s">
        <v>110</v>
      </c>
    </row>
    <row r="67" spans="1:6" ht="15.75" thickBot="1" x14ac:dyDescent="0.3">
      <c r="A67" s="103" t="s">
        <v>181</v>
      </c>
      <c r="B67" s="111" t="s">
        <v>139</v>
      </c>
      <c r="C67" s="112" t="s">
        <v>111</v>
      </c>
      <c r="D67" s="111" t="s">
        <v>146</v>
      </c>
      <c r="E67" s="111" t="s">
        <v>170</v>
      </c>
      <c r="F67" s="113" t="s">
        <v>110</v>
      </c>
    </row>
    <row r="68" spans="1:6" ht="15.75" thickBot="1" x14ac:dyDescent="0.3">
      <c r="A68" s="103" t="s">
        <v>178</v>
      </c>
      <c r="B68" s="104" t="s">
        <v>42</v>
      </c>
      <c r="C68" s="105" t="s">
        <v>111</v>
      </c>
      <c r="D68" s="104" t="s">
        <v>132</v>
      </c>
      <c r="E68" s="104" t="s">
        <v>166</v>
      </c>
      <c r="F68" s="106" t="s">
        <v>110</v>
      </c>
    </row>
    <row r="69" spans="1:6" x14ac:dyDescent="0.25">
      <c r="A69" s="71" t="s">
        <v>157</v>
      </c>
      <c r="B69" s="72"/>
      <c r="C69" s="80"/>
      <c r="D69" s="72"/>
      <c r="E69" s="72"/>
      <c r="F69" s="27"/>
    </row>
    <row r="70" spans="1:6" x14ac:dyDescent="0.25">
      <c r="A70" s="103" t="s">
        <v>152</v>
      </c>
      <c r="B70" s="104" t="s">
        <v>134</v>
      </c>
      <c r="C70" s="105" t="s">
        <v>111</v>
      </c>
      <c r="D70" s="104" t="s">
        <v>55</v>
      </c>
      <c r="E70" s="104" t="s">
        <v>166</v>
      </c>
      <c r="F70" s="106" t="s">
        <v>151</v>
      </c>
    </row>
    <row r="71" spans="1:6" ht="15.75" thickBot="1" x14ac:dyDescent="0.3">
      <c r="A71" s="94" t="s">
        <v>156</v>
      </c>
      <c r="B71" s="111" t="s">
        <v>128</v>
      </c>
      <c r="C71" s="112" t="s">
        <v>111</v>
      </c>
      <c r="D71" s="111" t="s">
        <v>69</v>
      </c>
      <c r="E71" s="111" t="s">
        <v>166</v>
      </c>
      <c r="F71" s="113" t="s">
        <v>151</v>
      </c>
    </row>
    <row r="72" spans="1:6" x14ac:dyDescent="0.25">
      <c r="B72" s="70"/>
      <c r="C72" s="82"/>
      <c r="D72" s="70"/>
      <c r="E72" s="70"/>
      <c r="F72" s="70"/>
    </row>
    <row r="73" spans="1:6" ht="15.75" thickBot="1" x14ac:dyDescent="0.3">
      <c r="A73" s="63" t="s">
        <v>171</v>
      </c>
      <c r="B73" s="69"/>
      <c r="C73" s="79"/>
      <c r="D73" s="69"/>
      <c r="E73" s="69"/>
      <c r="F73" s="69"/>
    </row>
    <row r="74" spans="1:6" x14ac:dyDescent="0.25">
      <c r="A74" s="71" t="s">
        <v>154</v>
      </c>
      <c r="B74" s="72"/>
      <c r="C74" s="80"/>
      <c r="D74" s="72"/>
      <c r="E74" s="72"/>
      <c r="F74" s="27"/>
    </row>
    <row r="75" spans="1:6" x14ac:dyDescent="0.25">
      <c r="A75" s="103" t="s">
        <v>152</v>
      </c>
      <c r="B75" s="104" t="s">
        <v>35</v>
      </c>
      <c r="C75" s="105" t="s">
        <v>111</v>
      </c>
      <c r="D75" s="104" t="s">
        <v>150</v>
      </c>
      <c r="E75" s="104" t="s">
        <v>168</v>
      </c>
      <c r="F75" s="106" t="s">
        <v>110</v>
      </c>
    </row>
    <row r="76" spans="1:6" ht="15" customHeight="1" thickBot="1" x14ac:dyDescent="0.3">
      <c r="A76" s="94" t="s">
        <v>156</v>
      </c>
      <c r="B76" s="111" t="s">
        <v>136</v>
      </c>
      <c r="C76" s="112" t="s">
        <v>111</v>
      </c>
      <c r="D76" s="111" t="s">
        <v>145</v>
      </c>
      <c r="E76" s="111" t="s">
        <v>168</v>
      </c>
      <c r="F76" s="113" t="s">
        <v>110</v>
      </c>
    </row>
    <row r="77" spans="1:6" ht="15.75" thickBot="1" x14ac:dyDescent="0.3">
      <c r="A77" s="103" t="s">
        <v>176</v>
      </c>
      <c r="B77" s="111" t="s">
        <v>137</v>
      </c>
      <c r="C77" s="112" t="s">
        <v>111</v>
      </c>
      <c r="D77" s="111" t="s">
        <v>138</v>
      </c>
      <c r="E77" s="111" t="s">
        <v>168</v>
      </c>
      <c r="F77" s="113" t="s">
        <v>110</v>
      </c>
    </row>
  </sheetData>
  <sheetProtection algorithmName="SHA-512" hashValue="EJ9pN+b5kX6Jdttg/bO6qMM2mVn7RM+kSNCoSYoB+KtQTHKYJTyzzazg7qlpFh9D0NzYFu085gUw+4OX8CvD/A==" saltValue="syWUkw0vn2oqZyOYo2LgZQ==" spinCount="100000" sheet="1" objects="1" scenarios="1"/>
  <mergeCells count="2">
    <mergeCell ref="A1:E1"/>
    <mergeCell ref="B43:F4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215" t="s">
        <v>71</v>
      </c>
      <c r="E2" s="215"/>
      <c r="F2" s="215"/>
      <c r="G2" s="215"/>
      <c r="H2" s="215"/>
      <c r="I2" s="215"/>
    </row>
    <row r="3" spans="1:9" ht="15.75" thickBot="1" x14ac:dyDescent="0.3">
      <c r="A3" s="216" t="s">
        <v>49</v>
      </c>
      <c r="B3" s="216"/>
    </row>
    <row r="4" spans="1:9" ht="15.75" thickBot="1" x14ac:dyDescent="0.3">
      <c r="A4" s="11">
        <v>1</v>
      </c>
      <c r="B4" s="17" t="s">
        <v>50</v>
      </c>
      <c r="C4" t="s">
        <v>66</v>
      </c>
      <c r="D4" s="217" t="s">
        <v>9</v>
      </c>
      <c r="E4" s="218"/>
      <c r="G4" s="219" t="s">
        <v>10</v>
      </c>
      <c r="H4" s="220"/>
    </row>
    <row r="5" spans="1:9" x14ac:dyDescent="0.25">
      <c r="A5" s="11">
        <v>2</v>
      </c>
      <c r="B5" s="17" t="s">
        <v>30</v>
      </c>
      <c r="C5" t="s">
        <v>66</v>
      </c>
      <c r="D5" s="28">
        <v>1</v>
      </c>
      <c r="E5" s="29" t="s">
        <v>98</v>
      </c>
      <c r="G5" s="26">
        <v>6</v>
      </c>
      <c r="H5" s="27" t="s">
        <v>109</v>
      </c>
    </row>
    <row r="6" spans="1:9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95</v>
      </c>
      <c r="G6" s="12">
        <v>7</v>
      </c>
      <c r="H6" s="13" t="s">
        <v>94</v>
      </c>
    </row>
    <row r="7" spans="1:9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28</v>
      </c>
      <c r="G7" s="12">
        <v>8</v>
      </c>
      <c r="H7" s="13" t="s">
        <v>104</v>
      </c>
    </row>
    <row r="8" spans="1:9" x14ac:dyDescent="0.25">
      <c r="A8" s="11">
        <v>5</v>
      </c>
      <c r="B8" s="17" t="s">
        <v>45</v>
      </c>
      <c r="C8" t="s">
        <v>66</v>
      </c>
      <c r="D8" s="12">
        <v>4</v>
      </c>
      <c r="E8" s="13" t="s">
        <v>42</v>
      </c>
      <c r="G8" s="12">
        <v>9</v>
      </c>
      <c r="H8" s="13" t="s">
        <v>24</v>
      </c>
    </row>
    <row r="9" spans="1:9" ht="15.75" thickBot="1" x14ac:dyDescent="0.3">
      <c r="A9" s="11">
        <v>6</v>
      </c>
      <c r="B9" s="17" t="s">
        <v>37</v>
      </c>
      <c r="C9" t="s">
        <v>67</v>
      </c>
      <c r="D9" s="15">
        <v>5</v>
      </c>
      <c r="E9" s="16" t="s">
        <v>97</v>
      </c>
      <c r="G9" s="15">
        <v>10</v>
      </c>
      <c r="H9" s="16" t="s">
        <v>92</v>
      </c>
    </row>
    <row r="10" spans="1:9" x14ac:dyDescent="0.25">
      <c r="A10" s="11">
        <v>20</v>
      </c>
      <c r="B10" s="17" t="s">
        <v>23</v>
      </c>
      <c r="C10" t="s">
        <v>66</v>
      </c>
    </row>
    <row r="11" spans="1:9" x14ac:dyDescent="0.25">
      <c r="A11" s="11">
        <v>21</v>
      </c>
      <c r="B11" s="17" t="s">
        <v>26</v>
      </c>
      <c r="C11" t="s">
        <v>66</v>
      </c>
      <c r="D11" t="s">
        <v>72</v>
      </c>
      <c r="E11" t="s">
        <v>97</v>
      </c>
    </row>
    <row r="12" spans="1:9" x14ac:dyDescent="0.25">
      <c r="A12" s="11">
        <v>22</v>
      </c>
      <c r="B12" s="17" t="s">
        <v>34</v>
      </c>
      <c r="C12" t="s">
        <v>66</v>
      </c>
      <c r="D12" t="s">
        <v>73</v>
      </c>
      <c r="E12" t="s">
        <v>109</v>
      </c>
    </row>
    <row r="13" spans="1:9" x14ac:dyDescent="0.25">
      <c r="A13" s="11">
        <v>23</v>
      </c>
      <c r="B13" s="17" t="s">
        <v>55</v>
      </c>
      <c r="C13" t="s">
        <v>66</v>
      </c>
      <c r="D13" t="s">
        <v>74</v>
      </c>
      <c r="E13" t="s">
        <v>42</v>
      </c>
    </row>
    <row r="14" spans="1:9" x14ac:dyDescent="0.25">
      <c r="A14" s="11">
        <v>24</v>
      </c>
      <c r="B14" s="17" t="s">
        <v>35</v>
      </c>
      <c r="C14" t="s">
        <v>67</v>
      </c>
      <c r="D14" t="s">
        <v>75</v>
      </c>
      <c r="E14" t="s">
        <v>28</v>
      </c>
    </row>
    <row r="15" spans="1:9" x14ac:dyDescent="0.25">
      <c r="A15" s="11">
        <v>25</v>
      </c>
      <c r="B15" s="17" t="s">
        <v>42</v>
      </c>
      <c r="C15" t="s">
        <v>66</v>
      </c>
      <c r="D15" t="s">
        <v>76</v>
      </c>
      <c r="E15" t="s">
        <v>98</v>
      </c>
    </row>
    <row r="16" spans="1:9" x14ac:dyDescent="0.25">
      <c r="A16" s="11">
        <v>26</v>
      </c>
      <c r="B16" s="17" t="s">
        <v>40</v>
      </c>
      <c r="C16" t="s">
        <v>66</v>
      </c>
      <c r="D16" t="s">
        <v>77</v>
      </c>
      <c r="E16" t="s">
        <v>95</v>
      </c>
    </row>
    <row r="17" spans="1:5" x14ac:dyDescent="0.25">
      <c r="A17" s="11">
        <v>27</v>
      </c>
      <c r="B17" s="17" t="s">
        <v>56</v>
      </c>
      <c r="C17" t="s">
        <v>67</v>
      </c>
      <c r="D17" t="s">
        <v>78</v>
      </c>
      <c r="E17" t="s">
        <v>104</v>
      </c>
    </row>
    <row r="18" spans="1:5" x14ac:dyDescent="0.25">
      <c r="A18" s="11">
        <v>28</v>
      </c>
      <c r="B18" s="17" t="s">
        <v>57</v>
      </c>
      <c r="C18" t="s">
        <v>67</v>
      </c>
      <c r="D18" t="s">
        <v>79</v>
      </c>
      <c r="E18" t="s">
        <v>94</v>
      </c>
    </row>
    <row r="19" spans="1:5" x14ac:dyDescent="0.25">
      <c r="A19" s="11">
        <v>29</v>
      </c>
      <c r="B19" s="17" t="s">
        <v>58</v>
      </c>
      <c r="C19" t="s">
        <v>67</v>
      </c>
      <c r="D19" t="s">
        <v>80</v>
      </c>
      <c r="E19" t="s">
        <v>24</v>
      </c>
    </row>
    <row r="20" spans="1:5" x14ac:dyDescent="0.25">
      <c r="A20" s="11">
        <v>30</v>
      </c>
      <c r="B20" s="17" t="s">
        <v>59</v>
      </c>
      <c r="C20" t="s">
        <v>66</v>
      </c>
      <c r="D20" t="s">
        <v>81</v>
      </c>
      <c r="E20" t="s">
        <v>92</v>
      </c>
    </row>
    <row r="21" spans="1:5" x14ac:dyDescent="0.25">
      <c r="A21" s="11">
        <v>31</v>
      </c>
      <c r="B21" s="17" t="s">
        <v>60</v>
      </c>
      <c r="C21" t="s">
        <v>66</v>
      </c>
    </row>
    <row r="22" spans="1:5" x14ac:dyDescent="0.25">
      <c r="A22" s="11">
        <v>32</v>
      </c>
      <c r="B22" s="17" t="s">
        <v>61</v>
      </c>
      <c r="C22" t="s">
        <v>66</v>
      </c>
    </row>
    <row r="23" spans="1:5" x14ac:dyDescent="0.25">
      <c r="A23" s="11">
        <v>33</v>
      </c>
      <c r="B23" s="17" t="s">
        <v>62</v>
      </c>
      <c r="C23" t="s">
        <v>67</v>
      </c>
    </row>
    <row r="24" spans="1:5" x14ac:dyDescent="0.25">
      <c r="A24" s="11">
        <v>34</v>
      </c>
      <c r="B24" s="17" t="s">
        <v>63</v>
      </c>
      <c r="C24" t="s">
        <v>66</v>
      </c>
    </row>
    <row r="25" spans="1:5" x14ac:dyDescent="0.25">
      <c r="A25" s="11">
        <v>35</v>
      </c>
      <c r="B25" s="17" t="s">
        <v>29</v>
      </c>
      <c r="C25" t="s">
        <v>66</v>
      </c>
    </row>
    <row r="26" spans="1:5" x14ac:dyDescent="0.25">
      <c r="A26" s="11">
        <v>36</v>
      </c>
      <c r="B26" s="17" t="s">
        <v>33</v>
      </c>
      <c r="C26" t="s">
        <v>66</v>
      </c>
    </row>
    <row r="27" spans="1:5" x14ac:dyDescent="0.25">
      <c r="A27" s="11">
        <v>37</v>
      </c>
      <c r="B27" s="17" t="s">
        <v>27</v>
      </c>
      <c r="C27" t="s">
        <v>66</v>
      </c>
    </row>
    <row r="28" spans="1:5" x14ac:dyDescent="0.25">
      <c r="A28" s="11">
        <v>38</v>
      </c>
      <c r="B28" s="17" t="s">
        <v>64</v>
      </c>
      <c r="C28" t="s">
        <v>67</v>
      </c>
    </row>
    <row r="29" spans="1:5" x14ac:dyDescent="0.25">
      <c r="A29" s="11">
        <v>39</v>
      </c>
      <c r="B29" s="17" t="s">
        <v>65</v>
      </c>
      <c r="C29" t="s">
        <v>67</v>
      </c>
    </row>
    <row r="30" spans="1:5" x14ac:dyDescent="0.25">
      <c r="A30" s="11">
        <v>40</v>
      </c>
      <c r="B30" s="11" t="s">
        <v>32</v>
      </c>
      <c r="C30" t="s">
        <v>66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43"/>
  <sheetViews>
    <sheetView showGridLines="0" topLeftCell="C1" workbookViewId="0">
      <selection activeCell="K19" sqref="K19"/>
    </sheetView>
  </sheetViews>
  <sheetFormatPr baseColWidth="10" defaultRowHeight="15" x14ac:dyDescent="0.25"/>
  <cols>
    <col min="1" max="1" width="3" bestFit="1" customWidth="1"/>
    <col min="2" max="2" width="22" customWidth="1"/>
    <col min="4" max="4" width="3" bestFit="1" customWidth="1"/>
    <col min="5" max="5" width="29.42578125" bestFit="1" customWidth="1"/>
    <col min="6" max="6" width="3" customWidth="1"/>
    <col min="7" max="7" width="3" bestFit="1" customWidth="1"/>
    <col min="8" max="8" width="38.85546875" bestFit="1" customWidth="1"/>
    <col min="9" max="9" width="3.28515625" customWidth="1"/>
    <col min="10" max="10" width="3" bestFit="1" customWidth="1"/>
    <col min="11" max="11" width="23" bestFit="1" customWidth="1"/>
    <col min="12" max="12" width="3" customWidth="1"/>
    <col min="13" max="13" width="3" bestFit="1" customWidth="1"/>
    <col min="14" max="14" width="32.85546875" bestFit="1" customWidth="1"/>
  </cols>
  <sheetData>
    <row r="2" spans="1:14" ht="18.75" x14ac:dyDescent="0.3">
      <c r="D2" s="215" t="s">
        <v>71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ht="15.75" thickBot="1" x14ac:dyDescent="0.3">
      <c r="A3" s="216" t="s">
        <v>49</v>
      </c>
      <c r="B3" s="216"/>
    </row>
    <row r="4" spans="1:14" x14ac:dyDescent="0.25">
      <c r="A4" s="11">
        <v>1</v>
      </c>
      <c r="B4" s="17" t="s">
        <v>50</v>
      </c>
      <c r="C4" t="s">
        <v>66</v>
      </c>
      <c r="D4" s="201" t="s">
        <v>9</v>
      </c>
      <c r="E4" s="202"/>
      <c r="G4" s="199" t="s">
        <v>10</v>
      </c>
      <c r="H4" s="200"/>
      <c r="J4" s="199" t="s">
        <v>11</v>
      </c>
      <c r="K4" s="200"/>
      <c r="M4" s="199" t="s">
        <v>12</v>
      </c>
      <c r="N4" s="200"/>
    </row>
    <row r="5" spans="1:14" x14ac:dyDescent="0.25">
      <c r="A5" s="11">
        <v>2</v>
      </c>
      <c r="B5" s="17" t="s">
        <v>30</v>
      </c>
      <c r="C5" t="s">
        <v>66</v>
      </c>
      <c r="D5" s="12">
        <v>1</v>
      </c>
      <c r="E5" s="13" t="s">
        <v>22</v>
      </c>
      <c r="G5" s="12">
        <v>5</v>
      </c>
      <c r="H5" s="13" t="s">
        <v>57</v>
      </c>
      <c r="J5" s="12">
        <v>9</v>
      </c>
      <c r="K5" s="13" t="s">
        <v>32</v>
      </c>
      <c r="M5" s="12">
        <v>13</v>
      </c>
      <c r="N5" s="14" t="s">
        <v>36</v>
      </c>
    </row>
    <row r="6" spans="1:14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55</v>
      </c>
      <c r="G6" s="12">
        <v>6</v>
      </c>
      <c r="H6" s="13" t="s">
        <v>24</v>
      </c>
      <c r="J6" s="12">
        <v>10</v>
      </c>
      <c r="K6" s="13" t="s">
        <v>25</v>
      </c>
      <c r="M6" s="12">
        <v>14</v>
      </c>
      <c r="N6" s="13" t="s">
        <v>52</v>
      </c>
    </row>
    <row r="7" spans="1:14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45</v>
      </c>
      <c r="G7" s="12">
        <v>7</v>
      </c>
      <c r="H7" s="13" t="s">
        <v>63</v>
      </c>
      <c r="J7" s="12">
        <v>11</v>
      </c>
      <c r="K7" s="13" t="s">
        <v>69</v>
      </c>
      <c r="M7" s="12">
        <v>15</v>
      </c>
      <c r="N7" s="13" t="s">
        <v>60</v>
      </c>
    </row>
    <row r="8" spans="1:14" ht="15.75" thickBot="1" x14ac:dyDescent="0.3">
      <c r="A8" s="11">
        <v>5</v>
      </c>
      <c r="B8" s="17" t="s">
        <v>45</v>
      </c>
      <c r="C8" t="s">
        <v>66</v>
      </c>
      <c r="D8" s="15">
        <v>4</v>
      </c>
      <c r="E8" s="16" t="s">
        <v>38</v>
      </c>
      <c r="G8" s="15">
        <v>8</v>
      </c>
      <c r="H8" s="16" t="s">
        <v>31</v>
      </c>
      <c r="J8" s="15">
        <v>12</v>
      </c>
      <c r="K8" s="16" t="s">
        <v>40</v>
      </c>
      <c r="M8" s="15">
        <v>16</v>
      </c>
      <c r="N8" s="16" t="s">
        <v>34</v>
      </c>
    </row>
    <row r="9" spans="1:14" ht="15.75" thickBot="1" x14ac:dyDescent="0.3">
      <c r="A9" s="11">
        <v>6</v>
      </c>
      <c r="B9" s="17" t="s">
        <v>37</v>
      </c>
      <c r="C9" t="s">
        <v>67</v>
      </c>
    </row>
    <row r="10" spans="1:14" x14ac:dyDescent="0.25">
      <c r="A10" s="11">
        <v>7</v>
      </c>
      <c r="B10" s="17" t="s">
        <v>39</v>
      </c>
      <c r="C10" t="s">
        <v>67</v>
      </c>
      <c r="D10" s="199" t="s">
        <v>13</v>
      </c>
      <c r="E10" s="200"/>
      <c r="G10" s="199" t="s">
        <v>19</v>
      </c>
      <c r="H10" s="200"/>
      <c r="J10" s="199" t="s">
        <v>20</v>
      </c>
      <c r="K10" s="200"/>
      <c r="M10" s="199" t="s">
        <v>21</v>
      </c>
      <c r="N10" s="200"/>
    </row>
    <row r="11" spans="1:14" x14ac:dyDescent="0.25">
      <c r="A11" s="11">
        <v>8</v>
      </c>
      <c r="B11" s="17" t="s">
        <v>52</v>
      </c>
      <c r="C11" t="s">
        <v>66</v>
      </c>
      <c r="D11" s="12">
        <v>17</v>
      </c>
      <c r="E11" s="13" t="s">
        <v>41</v>
      </c>
      <c r="G11" s="12">
        <v>21</v>
      </c>
      <c r="H11" s="13" t="s">
        <v>56</v>
      </c>
      <c r="J11" s="12">
        <v>25</v>
      </c>
      <c r="K11" s="13" t="s">
        <v>59</v>
      </c>
      <c r="M11" s="12">
        <v>29</v>
      </c>
      <c r="N11" s="13" t="s">
        <v>30</v>
      </c>
    </row>
    <row r="12" spans="1:14" x14ac:dyDescent="0.25">
      <c r="A12" s="11">
        <v>9</v>
      </c>
      <c r="B12" s="17" t="s">
        <v>43</v>
      </c>
      <c r="C12" t="s">
        <v>67</v>
      </c>
      <c r="D12" s="12">
        <v>18</v>
      </c>
      <c r="E12" s="13" t="s">
        <v>61</v>
      </c>
      <c r="G12" s="12">
        <v>22</v>
      </c>
      <c r="H12" s="13" t="s">
        <v>26</v>
      </c>
      <c r="J12" s="12">
        <v>26</v>
      </c>
      <c r="K12" s="13" t="s">
        <v>33</v>
      </c>
      <c r="M12" s="12">
        <v>30</v>
      </c>
      <c r="N12" s="13" t="s">
        <v>62</v>
      </c>
    </row>
    <row r="13" spans="1:14" x14ac:dyDescent="0.25">
      <c r="A13" s="11">
        <v>10</v>
      </c>
      <c r="B13" s="17" t="s">
        <v>31</v>
      </c>
      <c r="C13" t="s">
        <v>67</v>
      </c>
      <c r="D13" s="12">
        <v>19</v>
      </c>
      <c r="E13" s="13" t="s">
        <v>35</v>
      </c>
      <c r="G13" s="12">
        <v>23</v>
      </c>
      <c r="H13" s="13" t="s">
        <v>42</v>
      </c>
      <c r="J13" s="12">
        <v>27</v>
      </c>
      <c r="K13" s="13" t="s">
        <v>53</v>
      </c>
      <c r="M13" s="12">
        <v>31</v>
      </c>
      <c r="N13" s="13" t="s">
        <v>39</v>
      </c>
    </row>
    <row r="14" spans="1:14" ht="15.75" thickBot="1" x14ac:dyDescent="0.3">
      <c r="A14" s="11">
        <v>11</v>
      </c>
      <c r="B14" s="17" t="s">
        <v>25</v>
      </c>
      <c r="C14" t="s">
        <v>67</v>
      </c>
      <c r="D14" s="15">
        <v>20</v>
      </c>
      <c r="E14" s="16" t="s">
        <v>44</v>
      </c>
      <c r="G14" s="15">
        <v>24</v>
      </c>
      <c r="H14" s="16" t="s">
        <v>29</v>
      </c>
      <c r="J14" s="15">
        <v>28</v>
      </c>
      <c r="K14" s="16" t="s">
        <v>43</v>
      </c>
      <c r="M14" s="15">
        <v>32</v>
      </c>
      <c r="N14" s="16" t="s">
        <v>68</v>
      </c>
    </row>
    <row r="15" spans="1:14" ht="15.75" thickBot="1" x14ac:dyDescent="0.3">
      <c r="A15" s="11">
        <v>12</v>
      </c>
      <c r="B15" s="17" t="s">
        <v>38</v>
      </c>
      <c r="C15" t="s">
        <v>66</v>
      </c>
    </row>
    <row r="16" spans="1:14" x14ac:dyDescent="0.25">
      <c r="A16" s="11">
        <v>13</v>
      </c>
      <c r="B16" s="17" t="s">
        <v>53</v>
      </c>
      <c r="C16" t="s">
        <v>66</v>
      </c>
      <c r="D16" s="199" t="s">
        <v>47</v>
      </c>
      <c r="E16" s="200"/>
      <c r="G16" s="199" t="s">
        <v>48</v>
      </c>
      <c r="H16" s="200"/>
    </row>
    <row r="17" spans="1:8" x14ac:dyDescent="0.25">
      <c r="A17" s="11">
        <v>14</v>
      </c>
      <c r="B17" s="17" t="s">
        <v>28</v>
      </c>
      <c r="C17" t="s">
        <v>67</v>
      </c>
      <c r="D17" s="12">
        <v>33</v>
      </c>
      <c r="E17" s="13" t="s">
        <v>23</v>
      </c>
      <c r="G17" s="12">
        <v>37</v>
      </c>
      <c r="H17" s="13" t="s">
        <v>50</v>
      </c>
    </row>
    <row r="18" spans="1:8" x14ac:dyDescent="0.25">
      <c r="A18" s="11">
        <v>15</v>
      </c>
      <c r="B18" s="17" t="s">
        <v>36</v>
      </c>
      <c r="C18" t="s">
        <v>67</v>
      </c>
      <c r="D18" s="12">
        <v>34</v>
      </c>
      <c r="E18" s="13" t="s">
        <v>37</v>
      </c>
      <c r="G18" s="12">
        <v>38</v>
      </c>
      <c r="H18" s="13" t="s">
        <v>58</v>
      </c>
    </row>
    <row r="19" spans="1:8" x14ac:dyDescent="0.25">
      <c r="A19" s="11">
        <v>16</v>
      </c>
      <c r="B19" s="17" t="s">
        <v>41</v>
      </c>
      <c r="C19" t="s">
        <v>66</v>
      </c>
      <c r="D19" s="12">
        <v>35</v>
      </c>
      <c r="E19" s="13" t="s">
        <v>51</v>
      </c>
      <c r="G19" s="12">
        <v>39</v>
      </c>
      <c r="H19" s="13" t="s">
        <v>70</v>
      </c>
    </row>
    <row r="20" spans="1:8" ht="15.75" thickBot="1" x14ac:dyDescent="0.3">
      <c r="A20" s="11">
        <v>17</v>
      </c>
      <c r="B20" s="17" t="s">
        <v>22</v>
      </c>
      <c r="C20" t="s">
        <v>66</v>
      </c>
      <c r="D20" s="15">
        <v>36</v>
      </c>
      <c r="E20" s="16" t="s">
        <v>27</v>
      </c>
      <c r="G20" s="15">
        <v>40</v>
      </c>
      <c r="H20" s="16" t="s">
        <v>28</v>
      </c>
    </row>
    <row r="21" spans="1:8" x14ac:dyDescent="0.25">
      <c r="A21" s="11">
        <v>18</v>
      </c>
      <c r="B21" s="17" t="s">
        <v>54</v>
      </c>
      <c r="C21" t="s">
        <v>67</v>
      </c>
    </row>
    <row r="22" spans="1:8" x14ac:dyDescent="0.25">
      <c r="A22" s="11">
        <v>19</v>
      </c>
      <c r="B22" s="17" t="s">
        <v>24</v>
      </c>
      <c r="C22" t="s">
        <v>67</v>
      </c>
    </row>
    <row r="23" spans="1:8" x14ac:dyDescent="0.25">
      <c r="A23" s="11">
        <v>20</v>
      </c>
      <c r="B23" s="17" t="s">
        <v>23</v>
      </c>
      <c r="C23" t="s">
        <v>66</v>
      </c>
    </row>
    <row r="24" spans="1:8" x14ac:dyDescent="0.25">
      <c r="A24" s="11">
        <v>21</v>
      </c>
      <c r="B24" s="17" t="s">
        <v>26</v>
      </c>
      <c r="C24" t="s">
        <v>66</v>
      </c>
    </row>
    <row r="25" spans="1:8" x14ac:dyDescent="0.25">
      <c r="A25" s="11">
        <v>22</v>
      </c>
      <c r="B25" s="17" t="s">
        <v>34</v>
      </c>
      <c r="C25" t="s">
        <v>66</v>
      </c>
    </row>
    <row r="26" spans="1:8" x14ac:dyDescent="0.25">
      <c r="A26" s="11">
        <v>23</v>
      </c>
      <c r="B26" s="17" t="s">
        <v>55</v>
      </c>
      <c r="C26" t="s">
        <v>66</v>
      </c>
    </row>
    <row r="27" spans="1:8" x14ac:dyDescent="0.25">
      <c r="A27" s="11">
        <v>24</v>
      </c>
      <c r="B27" s="17" t="s">
        <v>35</v>
      </c>
      <c r="C27" t="s">
        <v>67</v>
      </c>
    </row>
    <row r="28" spans="1:8" x14ac:dyDescent="0.25">
      <c r="A28" s="11">
        <v>25</v>
      </c>
      <c r="B28" s="17" t="s">
        <v>42</v>
      </c>
      <c r="C28" t="s">
        <v>66</v>
      </c>
    </row>
    <row r="29" spans="1:8" x14ac:dyDescent="0.25">
      <c r="A29" s="11">
        <v>26</v>
      </c>
      <c r="B29" s="17" t="s">
        <v>40</v>
      </c>
      <c r="C29" t="s">
        <v>66</v>
      </c>
    </row>
    <row r="30" spans="1:8" x14ac:dyDescent="0.25">
      <c r="A30" s="11">
        <v>27</v>
      </c>
      <c r="B30" s="17" t="s">
        <v>56</v>
      </c>
      <c r="C30" t="s">
        <v>67</v>
      </c>
    </row>
    <row r="31" spans="1:8" x14ac:dyDescent="0.25">
      <c r="A31" s="11">
        <v>28</v>
      </c>
      <c r="B31" s="17" t="s">
        <v>57</v>
      </c>
      <c r="C31" t="s">
        <v>67</v>
      </c>
    </row>
    <row r="32" spans="1:8" x14ac:dyDescent="0.25">
      <c r="A32" s="11">
        <v>29</v>
      </c>
      <c r="B32" s="17" t="s">
        <v>58</v>
      </c>
      <c r="C32" t="s">
        <v>67</v>
      </c>
    </row>
    <row r="33" spans="1:3" x14ac:dyDescent="0.25">
      <c r="A33" s="11">
        <v>30</v>
      </c>
      <c r="B33" s="17" t="s">
        <v>59</v>
      </c>
      <c r="C33" t="s">
        <v>66</v>
      </c>
    </row>
    <row r="34" spans="1:3" x14ac:dyDescent="0.25">
      <c r="A34" s="11">
        <v>31</v>
      </c>
      <c r="B34" s="17" t="s">
        <v>60</v>
      </c>
      <c r="C34" t="s">
        <v>66</v>
      </c>
    </row>
    <row r="35" spans="1:3" x14ac:dyDescent="0.25">
      <c r="A35" s="11">
        <v>32</v>
      </c>
      <c r="B35" s="17" t="s">
        <v>61</v>
      </c>
      <c r="C35" t="s">
        <v>66</v>
      </c>
    </row>
    <row r="36" spans="1:3" x14ac:dyDescent="0.25">
      <c r="A36" s="11">
        <v>33</v>
      </c>
      <c r="B36" s="17" t="s">
        <v>62</v>
      </c>
      <c r="C36" t="s">
        <v>67</v>
      </c>
    </row>
    <row r="37" spans="1:3" x14ac:dyDescent="0.25">
      <c r="A37" s="11">
        <v>34</v>
      </c>
      <c r="B37" s="17" t="s">
        <v>63</v>
      </c>
      <c r="C37" t="s">
        <v>66</v>
      </c>
    </row>
    <row r="38" spans="1:3" x14ac:dyDescent="0.25">
      <c r="A38" s="11">
        <v>35</v>
      </c>
      <c r="B38" s="17" t="s">
        <v>29</v>
      </c>
      <c r="C38" t="s">
        <v>66</v>
      </c>
    </row>
    <row r="39" spans="1:3" x14ac:dyDescent="0.25">
      <c r="A39" s="11">
        <v>36</v>
      </c>
      <c r="B39" s="17" t="s">
        <v>33</v>
      </c>
      <c r="C39" t="s">
        <v>66</v>
      </c>
    </row>
    <row r="40" spans="1:3" x14ac:dyDescent="0.25">
      <c r="A40" s="11">
        <v>37</v>
      </c>
      <c r="B40" s="17" t="s">
        <v>27</v>
      </c>
      <c r="C40" t="s">
        <v>66</v>
      </c>
    </row>
    <row r="41" spans="1:3" x14ac:dyDescent="0.25">
      <c r="A41" s="11">
        <v>38</v>
      </c>
      <c r="B41" s="17" t="s">
        <v>64</v>
      </c>
      <c r="C41" t="s">
        <v>67</v>
      </c>
    </row>
    <row r="42" spans="1:3" x14ac:dyDescent="0.25">
      <c r="A42" s="11">
        <v>39</v>
      </c>
      <c r="B42" s="17" t="s">
        <v>65</v>
      </c>
      <c r="C42" t="s">
        <v>67</v>
      </c>
    </row>
    <row r="43" spans="1:3" x14ac:dyDescent="0.25">
      <c r="A43" s="11">
        <v>40</v>
      </c>
      <c r="B43" s="11" t="s">
        <v>32</v>
      </c>
      <c r="C43" t="s">
        <v>66</v>
      </c>
    </row>
  </sheetData>
  <mergeCells count="12">
    <mergeCell ref="D2:N2"/>
    <mergeCell ref="D16:E16"/>
    <mergeCell ref="G16:H16"/>
    <mergeCell ref="A3:B3"/>
    <mergeCell ref="D4:E4"/>
    <mergeCell ref="G4:H4"/>
    <mergeCell ref="J4:K4"/>
    <mergeCell ref="M4:N4"/>
    <mergeCell ref="D10:E10"/>
    <mergeCell ref="G10:H10"/>
    <mergeCell ref="J10:K10"/>
    <mergeCell ref="M10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FASE 1 FEMENINO</vt:lpstr>
      <vt:lpstr>SORTEO FEMENINO</vt:lpstr>
      <vt:lpstr>FASE 1 MASCULINO</vt:lpstr>
      <vt:lpstr>SORTEO MASCULINO</vt:lpstr>
      <vt:lpstr>fechas</vt:lpstr>
      <vt:lpstr>SORTEO (2)</vt:lpstr>
      <vt:lpstr>SORTEO</vt:lpstr>
      <vt:lpstr>'FASE 1 FEMENINO'!Área_de_impresión</vt:lpstr>
      <vt:lpstr>'FASE 1 MASCULINO'!Área_de_impresión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2023-05-26T22:15:23Z</cp:lastPrinted>
  <dcterms:created xsi:type="dcterms:W3CDTF">2014-05-07T01:11:54Z</dcterms:created>
  <dcterms:modified xsi:type="dcterms:W3CDTF">2023-06-06T22:32:27Z</dcterms:modified>
</cp:coreProperties>
</file>